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USB/Spring 2025/"/>
    </mc:Choice>
  </mc:AlternateContent>
  <xr:revisionPtr revIDLastSave="0" documentId="8_{E80BB651-7E99-DE47-B829-E1A174CE54F4}" xr6:coauthVersionLast="47" xr6:coauthVersionMax="47" xr10:uidLastSave="{00000000-0000-0000-0000-000000000000}"/>
  <bookViews>
    <workbookView xWindow="0" yWindow="500" windowWidth="28640" windowHeight="15280" xr2:uid="{25B26A36-70E5-4B14-A7C6-43761811EDAB}"/>
  </bookViews>
  <sheets>
    <sheet name="most recentttt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D2" i="1" a="1"/>
  <c r="D2" i="1" s="1"/>
  <c r="H2" i="1" a="1"/>
  <c r="H2" i="1" s="1"/>
  <c r="K2" i="1"/>
  <c r="L2" i="1" s="1"/>
  <c r="P2" i="1"/>
  <c r="D3" i="1" a="1"/>
  <c r="D3" i="1" s="1"/>
  <c r="H3" i="1" a="1"/>
  <c r="H3" i="1" s="1"/>
  <c r="I3" i="1" s="1"/>
  <c r="M3" i="1" s="1"/>
  <c r="K3" i="1"/>
  <c r="L3" i="1" s="1"/>
  <c r="D4" i="1" a="1"/>
  <c r="D4" i="1" s="1"/>
  <c r="H4" i="1" a="1"/>
  <c r="H4" i="1" s="1"/>
  <c r="I4" i="1" s="1"/>
  <c r="M4" i="1" s="1"/>
  <c r="K4" i="1"/>
  <c r="L4" i="1" s="1"/>
  <c r="P4" i="1"/>
  <c r="D5" i="1" a="1"/>
  <c r="D5" i="1" s="1"/>
  <c r="H5" i="1" a="1"/>
  <c r="H5" i="1" s="1"/>
  <c r="I5" i="1" s="1"/>
  <c r="M5" i="1" s="1"/>
  <c r="K5" i="1"/>
  <c r="L5" i="1" s="1"/>
  <c r="P5" i="1"/>
  <c r="D6" i="1" a="1"/>
  <c r="D6" i="1" s="1"/>
  <c r="H6" i="1" a="1"/>
  <c r="H6" i="1" s="1"/>
  <c r="I6" i="1" s="1"/>
  <c r="M6" i="1" s="1"/>
  <c r="K6" i="1"/>
  <c r="L6" i="1" s="1"/>
  <c r="P6" i="1"/>
  <c r="D7" i="1" a="1"/>
  <c r="D7" i="1" s="1"/>
  <c r="H7" i="1" a="1"/>
  <c r="H7" i="1" s="1"/>
  <c r="K7" i="1"/>
  <c r="L7" i="1" s="1"/>
  <c r="P7" i="1"/>
  <c r="D8" i="1" a="1"/>
  <c r="D8" i="1" s="1"/>
  <c r="H8" i="1" a="1"/>
  <c r="H8" i="1" s="1"/>
  <c r="I8" i="1" s="1"/>
  <c r="M8" i="1" s="1"/>
  <c r="K8" i="1"/>
  <c r="L8" i="1"/>
  <c r="P8" i="1"/>
  <c r="D9" i="1" a="1"/>
  <c r="D9" i="1" s="1"/>
  <c r="H9" i="1" a="1"/>
  <c r="H9" i="1"/>
  <c r="I9" i="1" s="1"/>
  <c r="M9" i="1" s="1"/>
  <c r="K9" i="1"/>
  <c r="L9" i="1" s="1"/>
  <c r="P9" i="1"/>
  <c r="D10" i="1" a="1"/>
  <c r="D10" i="1" s="1"/>
  <c r="H10" i="1" a="1"/>
  <c r="H10" i="1" s="1"/>
  <c r="K10" i="1"/>
  <c r="L10" i="1" s="1"/>
  <c r="P10" i="1"/>
  <c r="D11" i="1" a="1"/>
  <c r="D11" i="1" s="1"/>
  <c r="H11" i="1" a="1"/>
  <c r="H11" i="1" s="1"/>
  <c r="I11" i="1" s="1"/>
  <c r="M11" i="1" s="1"/>
  <c r="K11" i="1"/>
  <c r="L11" i="1" s="1"/>
  <c r="P11" i="1"/>
  <c r="D12" i="1" a="1"/>
  <c r="D12" i="1" s="1"/>
  <c r="H12" i="1" a="1"/>
  <c r="H12" i="1" s="1"/>
  <c r="K12" i="1"/>
  <c r="L12" i="1" s="1"/>
  <c r="P12" i="1"/>
  <c r="D13" i="1" a="1"/>
  <c r="D13" i="1" s="1"/>
  <c r="H13" i="1" a="1"/>
  <c r="H13" i="1" s="1"/>
  <c r="K13" i="1"/>
  <c r="L13" i="1" s="1"/>
  <c r="P13" i="1"/>
  <c r="D14" i="1" a="1"/>
  <c r="D14" i="1" s="1"/>
  <c r="H14" i="1" a="1"/>
  <c r="H14" i="1" s="1"/>
  <c r="K14" i="1"/>
  <c r="L14" i="1" s="1"/>
  <c r="P14" i="1"/>
  <c r="D15" i="1" a="1"/>
  <c r="D15" i="1" s="1"/>
  <c r="H15" i="1" a="1"/>
  <c r="H15" i="1" s="1"/>
  <c r="I15" i="1" s="1"/>
  <c r="M15" i="1" s="1"/>
  <c r="K15" i="1"/>
  <c r="L15" i="1" s="1"/>
  <c r="P15" i="1"/>
  <c r="D16" i="1" a="1"/>
  <c r="D16" i="1" s="1"/>
  <c r="H16" i="1" a="1"/>
  <c r="H16" i="1" s="1"/>
  <c r="K16" i="1"/>
  <c r="L16" i="1" s="1"/>
  <c r="P16" i="1"/>
  <c r="I16" i="1" s="1"/>
  <c r="M16" i="1" s="1"/>
  <c r="D17" i="1" a="1"/>
  <c r="D17" i="1" s="1"/>
  <c r="H17" i="1" a="1"/>
  <c r="H17" i="1" s="1"/>
  <c r="K17" i="1"/>
  <c r="L17" i="1" s="1"/>
  <c r="P17" i="1"/>
  <c r="D18" i="1" a="1"/>
  <c r="D18" i="1" s="1"/>
  <c r="H18" i="1" a="1"/>
  <c r="H18" i="1" s="1"/>
  <c r="K18" i="1"/>
  <c r="L18" i="1" s="1"/>
  <c r="P18" i="1"/>
  <c r="D19" i="1" a="1"/>
  <c r="D19" i="1" s="1"/>
  <c r="H19" i="1" a="1"/>
  <c r="H19" i="1" s="1"/>
  <c r="K19" i="1"/>
  <c r="L19" i="1" s="1"/>
  <c r="P19" i="1"/>
  <c r="D20" i="1" a="1"/>
  <c r="D20" i="1" s="1"/>
  <c r="H20" i="1" a="1"/>
  <c r="H20" i="1" s="1"/>
  <c r="I20" i="1" s="1"/>
  <c r="M20" i="1" s="1"/>
  <c r="K20" i="1"/>
  <c r="L20" i="1" s="1"/>
  <c r="P20" i="1"/>
  <c r="D21" i="1" a="1"/>
  <c r="D21" i="1" s="1"/>
  <c r="H21" i="1" a="1"/>
  <c r="H21" i="1" s="1"/>
  <c r="K21" i="1"/>
  <c r="L21" i="1" s="1"/>
  <c r="P21" i="1"/>
  <c r="D22" i="1" a="1"/>
  <c r="D22" i="1" s="1"/>
  <c r="H22" i="1" a="1"/>
  <c r="H22" i="1"/>
  <c r="K22" i="1"/>
  <c r="L22" i="1" s="1"/>
  <c r="P22" i="1"/>
  <c r="D23" i="1" a="1"/>
  <c r="D23" i="1" s="1"/>
  <c r="H23" i="1" a="1"/>
  <c r="H23" i="1" s="1"/>
  <c r="K23" i="1"/>
  <c r="L23" i="1" s="1"/>
  <c r="P23" i="1"/>
  <c r="D24" i="1" a="1"/>
  <c r="D24" i="1" s="1"/>
  <c r="H24" i="1" a="1"/>
  <c r="H24" i="1" s="1"/>
  <c r="K24" i="1"/>
  <c r="L24" i="1" s="1"/>
  <c r="P24" i="1"/>
  <c r="D25" i="1" a="1"/>
  <c r="D25" i="1" s="1"/>
  <c r="H25" i="1" a="1"/>
  <c r="H25" i="1" s="1"/>
  <c r="K25" i="1"/>
  <c r="L25" i="1" s="1"/>
  <c r="P25" i="1"/>
  <c r="D26" i="1" a="1"/>
  <c r="D26" i="1" s="1"/>
  <c r="H26" i="1" a="1"/>
  <c r="H26" i="1" s="1"/>
  <c r="K26" i="1"/>
  <c r="L26" i="1" s="1"/>
  <c r="P26" i="1"/>
  <c r="D27" i="1" a="1"/>
  <c r="D27" i="1" s="1"/>
  <c r="H27" i="1" a="1"/>
  <c r="H27" i="1" s="1"/>
  <c r="I27" i="1" s="1"/>
  <c r="M27" i="1" s="1"/>
  <c r="K27" i="1"/>
  <c r="L27" i="1" s="1"/>
  <c r="P27" i="1"/>
  <c r="D28" i="1" a="1"/>
  <c r="D28" i="1" s="1"/>
  <c r="H28" i="1" a="1"/>
  <c r="H28" i="1"/>
  <c r="K28" i="1"/>
  <c r="L28" i="1" s="1"/>
  <c r="P28" i="1"/>
  <c r="I28" i="1" s="1"/>
  <c r="M28" i="1" s="1"/>
  <c r="D29" i="1" a="1"/>
  <c r="D29" i="1" s="1"/>
  <c r="H29" i="1" a="1"/>
  <c r="H29" i="1" s="1"/>
  <c r="K29" i="1"/>
  <c r="L29" i="1" s="1"/>
  <c r="P29" i="1"/>
  <c r="D30" i="1" a="1"/>
  <c r="D30" i="1" s="1"/>
  <c r="H30" i="1" a="1"/>
  <c r="H30" i="1"/>
  <c r="K30" i="1"/>
  <c r="L30" i="1" s="1"/>
  <c r="P30" i="1"/>
  <c r="D31" i="1" a="1"/>
  <c r="D31" i="1" s="1"/>
  <c r="H31" i="1" a="1"/>
  <c r="H31" i="1" s="1"/>
  <c r="K31" i="1"/>
  <c r="L31" i="1" s="1"/>
  <c r="P31" i="1"/>
  <c r="D32" i="1" a="1"/>
  <c r="D32" i="1" s="1"/>
  <c r="H32" i="1" a="1"/>
  <c r="H32" i="1" s="1"/>
  <c r="I32" i="1" s="1"/>
  <c r="M32" i="1" s="1"/>
  <c r="K32" i="1"/>
  <c r="L32" i="1" s="1"/>
  <c r="P32" i="1"/>
  <c r="D33" i="1" a="1"/>
  <c r="D33" i="1" s="1"/>
  <c r="H33" i="1" a="1"/>
  <c r="H33" i="1" s="1"/>
  <c r="K33" i="1"/>
  <c r="L33" i="1" s="1"/>
  <c r="P33" i="1"/>
  <c r="D34" i="1" a="1"/>
  <c r="D34" i="1" s="1"/>
  <c r="H34" i="1" a="1"/>
  <c r="H34" i="1" s="1"/>
  <c r="K34" i="1"/>
  <c r="L34" i="1" s="1"/>
  <c r="P34" i="1"/>
  <c r="D35" i="1" a="1"/>
  <c r="D35" i="1" s="1"/>
  <c r="H35" i="1" a="1"/>
  <c r="H35" i="1"/>
  <c r="K35" i="1"/>
  <c r="L35" i="1" s="1"/>
  <c r="P35" i="1"/>
  <c r="I35" i="1" s="1"/>
  <c r="M35" i="1" s="1"/>
  <c r="D36" i="1" a="1"/>
  <c r="D36" i="1" s="1"/>
  <c r="H36" i="1" a="1"/>
  <c r="H36" i="1" s="1"/>
  <c r="K36" i="1"/>
  <c r="L36" i="1" s="1"/>
  <c r="P36" i="1"/>
  <c r="D37" i="1" a="1"/>
  <c r="D37" i="1" s="1"/>
  <c r="H37" i="1" a="1"/>
  <c r="H37" i="1"/>
  <c r="K37" i="1"/>
  <c r="L37" i="1" s="1"/>
  <c r="P37" i="1"/>
  <c r="D38" i="1" a="1"/>
  <c r="D38" i="1" s="1"/>
  <c r="H38" i="1" a="1"/>
  <c r="H38" i="1" s="1"/>
  <c r="I38" i="1" s="1"/>
  <c r="M38" i="1" s="1"/>
  <c r="K38" i="1"/>
  <c r="L38" i="1" s="1"/>
  <c r="P38" i="1"/>
  <c r="D39" i="1" a="1"/>
  <c r="D39" i="1" s="1"/>
  <c r="H39" i="1" a="1"/>
  <c r="H39" i="1" s="1"/>
  <c r="I39" i="1" s="1"/>
  <c r="M39" i="1" s="1"/>
  <c r="K39" i="1"/>
  <c r="L39" i="1" s="1"/>
  <c r="P39" i="1"/>
  <c r="D40" i="1" a="1"/>
  <c r="D40" i="1" s="1"/>
  <c r="H40" i="1" a="1"/>
  <c r="H40" i="1" s="1"/>
  <c r="K40" i="1"/>
  <c r="L40" i="1" s="1"/>
  <c r="P40" i="1"/>
  <c r="D41" i="1" a="1"/>
  <c r="D41" i="1" s="1"/>
  <c r="H41" i="1" a="1"/>
  <c r="H41" i="1" s="1"/>
  <c r="K41" i="1"/>
  <c r="L41" i="1" s="1"/>
  <c r="P41" i="1"/>
  <c r="D42" i="1" a="1"/>
  <c r="D42" i="1" s="1"/>
  <c r="H42" i="1" a="1"/>
  <c r="H42" i="1" s="1"/>
  <c r="K42" i="1"/>
  <c r="L42" i="1" s="1"/>
  <c r="P42" i="1"/>
  <c r="D43" i="1" a="1"/>
  <c r="D43" i="1" s="1"/>
  <c r="H43" i="1" a="1"/>
  <c r="H43" i="1" s="1"/>
  <c r="K43" i="1"/>
  <c r="L43" i="1" s="1"/>
  <c r="P43" i="1"/>
  <c r="D44" i="1" a="1"/>
  <c r="D44" i="1" s="1"/>
  <c r="H44" i="1" a="1"/>
  <c r="H44" i="1" s="1"/>
  <c r="I44" i="1" s="1"/>
  <c r="M44" i="1" s="1"/>
  <c r="K44" i="1"/>
  <c r="L44" i="1" s="1"/>
  <c r="P44" i="1"/>
  <c r="D45" i="1" a="1"/>
  <c r="D45" i="1" s="1"/>
  <c r="H45" i="1" a="1"/>
  <c r="H45" i="1"/>
  <c r="I45" i="1" s="1"/>
  <c r="M45" i="1" s="1"/>
  <c r="K45" i="1"/>
  <c r="L45" i="1" s="1"/>
  <c r="P45" i="1"/>
  <c r="D46" i="1" a="1"/>
  <c r="D46" i="1" s="1"/>
  <c r="H46" i="1" a="1"/>
  <c r="H46" i="1" s="1"/>
  <c r="K46" i="1"/>
  <c r="L46" i="1" s="1"/>
  <c r="P46" i="1"/>
  <c r="D47" i="1" a="1"/>
  <c r="D47" i="1" s="1"/>
  <c r="H47" i="1" a="1"/>
  <c r="H47" i="1" s="1"/>
  <c r="K47" i="1"/>
  <c r="L47" i="1" s="1"/>
  <c r="P47" i="1"/>
  <c r="D48" i="1" a="1"/>
  <c r="D48" i="1" s="1"/>
  <c r="H48" i="1" a="1"/>
  <c r="H48" i="1" s="1"/>
  <c r="K48" i="1"/>
  <c r="L48" i="1" s="1"/>
  <c r="P48" i="1"/>
  <c r="D49" i="1" a="1"/>
  <c r="D49" i="1" s="1"/>
  <c r="H49" i="1" a="1"/>
  <c r="H49" i="1"/>
  <c r="K49" i="1"/>
  <c r="L49" i="1" s="1"/>
  <c r="P49" i="1"/>
  <c r="I49" i="1" s="1"/>
  <c r="M49" i="1" s="1"/>
  <c r="D50" i="1" a="1"/>
  <c r="D50" i="1" s="1"/>
  <c r="H50" i="1" a="1"/>
  <c r="H50" i="1" s="1"/>
  <c r="K50" i="1"/>
  <c r="L50" i="1" s="1"/>
  <c r="P50" i="1"/>
  <c r="D51" i="1" a="1"/>
  <c r="D51" i="1" s="1"/>
  <c r="H51" i="1" a="1"/>
  <c r="H51" i="1" s="1"/>
  <c r="I51" i="1" s="1"/>
  <c r="M51" i="1" s="1"/>
  <c r="K51" i="1"/>
  <c r="L51" i="1" s="1"/>
  <c r="P51" i="1"/>
  <c r="D52" i="1" a="1"/>
  <c r="D52" i="1" s="1"/>
  <c r="H52" i="1" a="1"/>
  <c r="H52" i="1" s="1"/>
  <c r="K52" i="1"/>
  <c r="L52" i="1" s="1"/>
  <c r="P52" i="1"/>
  <c r="D53" i="1" a="1"/>
  <c r="D53" i="1" s="1"/>
  <c r="H53" i="1" a="1"/>
  <c r="H53" i="1" s="1"/>
  <c r="K53" i="1"/>
  <c r="L53" i="1" s="1"/>
  <c r="P53" i="1"/>
  <c r="D54" i="1" a="1"/>
  <c r="D54" i="1" s="1"/>
  <c r="H54" i="1" a="1"/>
  <c r="H54" i="1"/>
  <c r="K54" i="1"/>
  <c r="L54" i="1" s="1"/>
  <c r="P54" i="1"/>
  <c r="D55" i="1" a="1"/>
  <c r="D55" i="1" s="1"/>
  <c r="H55" i="1" a="1"/>
  <c r="H55" i="1"/>
  <c r="K55" i="1"/>
  <c r="L55" i="1" s="1"/>
  <c r="P55" i="1"/>
  <c r="D56" i="1" a="1"/>
  <c r="D56" i="1" s="1"/>
  <c r="H56" i="1" a="1"/>
  <c r="H56" i="1"/>
  <c r="K56" i="1"/>
  <c r="L56" i="1" s="1"/>
  <c r="P56" i="1"/>
  <c r="D57" i="1" a="1"/>
  <c r="D57" i="1" s="1"/>
  <c r="H57" i="1" a="1"/>
  <c r="H57" i="1" s="1"/>
  <c r="I57" i="1" s="1"/>
  <c r="M57" i="1" s="1"/>
  <c r="K57" i="1"/>
  <c r="L57" i="1" s="1"/>
  <c r="P57" i="1"/>
  <c r="D58" i="1" a="1"/>
  <c r="D58" i="1" s="1"/>
  <c r="H58" i="1" a="1"/>
  <c r="H58" i="1" s="1"/>
  <c r="K58" i="1"/>
  <c r="L58" i="1" s="1"/>
  <c r="P58" i="1"/>
  <c r="D59" i="1" a="1"/>
  <c r="D59" i="1" s="1"/>
  <c r="H59" i="1" a="1"/>
  <c r="H59" i="1" s="1"/>
  <c r="K59" i="1"/>
  <c r="L59" i="1" s="1"/>
  <c r="P59" i="1"/>
  <c r="D60" i="1" a="1"/>
  <c r="D60" i="1" s="1"/>
  <c r="H60" i="1" a="1"/>
  <c r="H60" i="1"/>
  <c r="K60" i="1"/>
  <c r="L60" i="1" s="1"/>
  <c r="P60" i="1"/>
  <c r="D61" i="1" a="1"/>
  <c r="D61" i="1" s="1"/>
  <c r="H61" i="1" a="1"/>
  <c r="H61" i="1" s="1"/>
  <c r="K61" i="1"/>
  <c r="L61" i="1" s="1"/>
  <c r="P61" i="1"/>
  <c r="D62" i="1" a="1"/>
  <c r="D62" i="1" s="1"/>
  <c r="H62" i="1" a="1"/>
  <c r="H62" i="1"/>
  <c r="K62" i="1"/>
  <c r="L62" i="1" s="1"/>
  <c r="P62" i="1"/>
  <c r="D63" i="1" a="1"/>
  <c r="D63" i="1" s="1"/>
  <c r="H63" i="1" a="1"/>
  <c r="H63" i="1" s="1"/>
  <c r="I63" i="1" s="1"/>
  <c r="M63" i="1" s="1"/>
  <c r="K63" i="1"/>
  <c r="L63" i="1" s="1"/>
  <c r="P63" i="1"/>
  <c r="D64" i="1" a="1"/>
  <c r="D64" i="1" s="1"/>
  <c r="H64" i="1" a="1"/>
  <c r="H64" i="1" s="1"/>
  <c r="K64" i="1"/>
  <c r="L64" i="1" s="1"/>
  <c r="P64" i="1"/>
  <c r="D65" i="1" a="1"/>
  <c r="D65" i="1" s="1"/>
  <c r="H65" i="1" a="1"/>
  <c r="H65" i="1" s="1"/>
  <c r="K65" i="1"/>
  <c r="L65" i="1" s="1"/>
  <c r="P65" i="1"/>
  <c r="D66" i="1" a="1"/>
  <c r="D66" i="1" s="1"/>
  <c r="H66" i="1" a="1"/>
  <c r="H66" i="1"/>
  <c r="K66" i="1"/>
  <c r="L66" i="1" s="1"/>
  <c r="P66" i="1"/>
  <c r="D67" i="1" a="1"/>
  <c r="D67" i="1" s="1"/>
  <c r="H67" i="1" a="1"/>
  <c r="H67" i="1"/>
  <c r="K67" i="1"/>
  <c r="L67" i="1" s="1"/>
  <c r="P67" i="1"/>
  <c r="I67" i="1" s="1"/>
  <c r="M67" i="1" s="1"/>
  <c r="D68" i="1" a="1"/>
  <c r="D68" i="1" s="1"/>
  <c r="H68" i="1" a="1"/>
  <c r="H68" i="1" s="1"/>
  <c r="K68" i="1"/>
  <c r="L68" i="1" s="1"/>
  <c r="P68" i="1"/>
  <c r="D69" i="1" a="1"/>
  <c r="D69" i="1" s="1"/>
  <c r="H69" i="1" a="1"/>
  <c r="H69" i="1" s="1"/>
  <c r="K69" i="1"/>
  <c r="L69" i="1" s="1"/>
  <c r="P69" i="1"/>
  <c r="D70" i="1" a="1"/>
  <c r="D70" i="1" s="1"/>
  <c r="H70" i="1" a="1"/>
  <c r="H70" i="1" s="1"/>
  <c r="K70" i="1"/>
  <c r="L70" i="1" s="1"/>
  <c r="P70" i="1"/>
  <c r="D71" i="1" a="1"/>
  <c r="D71" i="1" s="1"/>
  <c r="H71" i="1" a="1"/>
  <c r="H71" i="1" s="1"/>
  <c r="K71" i="1"/>
  <c r="L71" i="1" s="1"/>
  <c r="P71" i="1"/>
  <c r="D72" i="1" a="1"/>
  <c r="D72" i="1" s="1"/>
  <c r="H72" i="1" a="1"/>
  <c r="H72" i="1" s="1"/>
  <c r="K72" i="1"/>
  <c r="L72" i="1" s="1"/>
  <c r="P72" i="1"/>
  <c r="D73" i="1" a="1"/>
  <c r="D73" i="1" s="1"/>
  <c r="H73" i="1" a="1"/>
  <c r="H73" i="1"/>
  <c r="K73" i="1"/>
  <c r="L73" i="1" s="1"/>
  <c r="P73" i="1"/>
  <c r="D74" i="1" a="1"/>
  <c r="D74" i="1" s="1"/>
  <c r="H74" i="1" a="1"/>
  <c r="H74" i="1" s="1"/>
  <c r="I74" i="1" s="1"/>
  <c r="M74" i="1" s="1"/>
  <c r="K74" i="1"/>
  <c r="L74" i="1" s="1"/>
  <c r="P74" i="1"/>
  <c r="D75" i="1" a="1"/>
  <c r="D75" i="1" s="1"/>
  <c r="H75" i="1" a="1"/>
  <c r="H75" i="1"/>
  <c r="I75" i="1" s="1"/>
  <c r="M75" i="1" s="1"/>
  <c r="K75" i="1"/>
  <c r="L75" i="1" s="1"/>
  <c r="P75" i="1"/>
  <c r="D76" i="1" a="1"/>
  <c r="D76" i="1" s="1"/>
  <c r="H76" i="1" a="1"/>
  <c r="H76" i="1" s="1"/>
  <c r="K76" i="1"/>
  <c r="L76" i="1" s="1"/>
  <c r="P76" i="1"/>
  <c r="D77" i="1" a="1"/>
  <c r="D77" i="1" s="1"/>
  <c r="H77" i="1" a="1"/>
  <c r="H77" i="1" s="1"/>
  <c r="K77" i="1"/>
  <c r="L77" i="1" s="1"/>
  <c r="P77" i="1"/>
  <c r="D78" i="1" a="1"/>
  <c r="D78" i="1" s="1"/>
  <c r="H78" i="1" a="1"/>
  <c r="H78" i="1" s="1"/>
  <c r="K78" i="1"/>
  <c r="L78" i="1" s="1"/>
  <c r="P78" i="1"/>
  <c r="D79" i="1" a="1"/>
  <c r="D79" i="1" s="1"/>
  <c r="H79" i="1" a="1"/>
  <c r="H79" i="1" s="1"/>
  <c r="K79" i="1"/>
  <c r="L79" i="1" s="1"/>
  <c r="P79" i="1"/>
  <c r="D80" i="1" a="1"/>
  <c r="D80" i="1" s="1"/>
  <c r="H80" i="1" a="1"/>
  <c r="H80" i="1" s="1"/>
  <c r="I80" i="1" s="1"/>
  <c r="M80" i="1" s="1"/>
  <c r="K80" i="1"/>
  <c r="L80" i="1" s="1"/>
  <c r="P80" i="1"/>
  <c r="D81" i="1" a="1"/>
  <c r="D81" i="1" s="1"/>
  <c r="H81" i="1" a="1"/>
  <c r="H81" i="1" s="1"/>
  <c r="K81" i="1"/>
  <c r="L81" i="1" s="1"/>
  <c r="P81" i="1"/>
  <c r="D82" i="1" a="1"/>
  <c r="D82" i="1" s="1"/>
  <c r="H82" i="1" a="1"/>
  <c r="H82" i="1" s="1"/>
  <c r="K82" i="1"/>
  <c r="L82" i="1" s="1"/>
  <c r="P82" i="1"/>
  <c r="D83" i="1" a="1"/>
  <c r="D83" i="1" s="1"/>
  <c r="H83" i="1" a="1"/>
  <c r="H83" i="1" s="1"/>
  <c r="K83" i="1"/>
  <c r="L83" i="1" s="1"/>
  <c r="P83" i="1"/>
  <c r="D84" i="1" a="1"/>
  <c r="D84" i="1" s="1"/>
  <c r="H84" i="1" a="1"/>
  <c r="H84" i="1" s="1"/>
  <c r="K84" i="1"/>
  <c r="L84" i="1" s="1"/>
  <c r="P84" i="1"/>
  <c r="D85" i="1" a="1"/>
  <c r="D85" i="1" s="1"/>
  <c r="H85" i="1" a="1"/>
  <c r="H85" i="1" s="1"/>
  <c r="K85" i="1"/>
  <c r="L85" i="1" s="1"/>
  <c r="P85" i="1"/>
  <c r="D86" i="1" a="1"/>
  <c r="D86" i="1" s="1"/>
  <c r="H86" i="1" a="1"/>
  <c r="H86" i="1" s="1"/>
  <c r="K86" i="1"/>
  <c r="L86" i="1" s="1"/>
  <c r="P86" i="1"/>
  <c r="D87" i="1" a="1"/>
  <c r="D87" i="1" s="1"/>
  <c r="H87" i="1" a="1"/>
  <c r="H87" i="1" s="1"/>
  <c r="K87" i="1"/>
  <c r="L87" i="1" s="1"/>
  <c r="P87" i="1"/>
  <c r="D88" i="1" a="1"/>
  <c r="D88" i="1" s="1"/>
  <c r="H88" i="1" a="1"/>
  <c r="H88" i="1" s="1"/>
  <c r="K88" i="1"/>
  <c r="L88" i="1" s="1"/>
  <c r="P88" i="1"/>
  <c r="D89" i="1" a="1"/>
  <c r="D89" i="1" s="1"/>
  <c r="H89" i="1" a="1"/>
  <c r="H89" i="1" s="1"/>
  <c r="K89" i="1"/>
  <c r="L89" i="1" s="1"/>
  <c r="P89" i="1"/>
  <c r="D90" i="1" a="1"/>
  <c r="D90" i="1" s="1"/>
  <c r="H90" i="1" a="1"/>
  <c r="H90" i="1"/>
  <c r="K90" i="1"/>
  <c r="L90" i="1" s="1"/>
  <c r="P90" i="1"/>
  <c r="I90" i="1" s="1"/>
  <c r="M90" i="1" s="1"/>
  <c r="D91" i="1" a="1"/>
  <c r="D91" i="1" s="1"/>
  <c r="H91" i="1" a="1"/>
  <c r="H91" i="1" s="1"/>
  <c r="K91" i="1"/>
  <c r="L91" i="1" s="1"/>
  <c r="P91" i="1"/>
  <c r="D92" i="1" a="1"/>
  <c r="D92" i="1" s="1"/>
  <c r="H92" i="1" a="1"/>
  <c r="H92" i="1" s="1"/>
  <c r="K92" i="1"/>
  <c r="L92" i="1" s="1"/>
  <c r="P92" i="1"/>
  <c r="D93" i="1" a="1"/>
  <c r="D93" i="1" s="1"/>
  <c r="H93" i="1" a="1"/>
  <c r="H93" i="1" s="1"/>
  <c r="I93" i="1" s="1"/>
  <c r="M93" i="1" s="1"/>
  <c r="K93" i="1"/>
  <c r="L93" i="1" s="1"/>
  <c r="P93" i="1"/>
  <c r="D94" i="1" a="1"/>
  <c r="D94" i="1" s="1"/>
  <c r="H94" i="1" a="1"/>
  <c r="H94" i="1"/>
  <c r="K94" i="1"/>
  <c r="L94" i="1" s="1"/>
  <c r="P94" i="1"/>
  <c r="D95" i="1" a="1"/>
  <c r="D95" i="1" s="1"/>
  <c r="H95" i="1" a="1"/>
  <c r="H95" i="1" s="1"/>
  <c r="K95" i="1"/>
  <c r="L95" i="1" s="1"/>
  <c r="P95" i="1"/>
  <c r="D96" i="1" a="1"/>
  <c r="D96" i="1" s="1"/>
  <c r="H96" i="1" a="1"/>
  <c r="H96" i="1"/>
  <c r="K96" i="1"/>
  <c r="L96" i="1" s="1"/>
  <c r="P96" i="1"/>
  <c r="D97" i="1" a="1"/>
  <c r="D97" i="1" s="1"/>
  <c r="H97" i="1" a="1"/>
  <c r="H97" i="1" s="1"/>
  <c r="K97" i="1"/>
  <c r="L97" i="1" s="1"/>
  <c r="P97" i="1"/>
  <c r="D98" i="1" a="1"/>
  <c r="D98" i="1" s="1"/>
  <c r="H98" i="1" a="1"/>
  <c r="H98" i="1" s="1"/>
  <c r="I98" i="1" s="1"/>
  <c r="M98" i="1" s="1"/>
  <c r="K98" i="1"/>
  <c r="L98" i="1" s="1"/>
  <c r="P98" i="1"/>
  <c r="D99" i="1" a="1"/>
  <c r="D99" i="1" s="1"/>
  <c r="H99" i="1" a="1"/>
  <c r="H99" i="1" s="1"/>
  <c r="K99" i="1"/>
  <c r="L99" i="1" s="1"/>
  <c r="P99" i="1"/>
  <c r="D100" i="1" a="1"/>
  <c r="D100" i="1" s="1"/>
  <c r="H100" i="1" a="1"/>
  <c r="H100" i="1" s="1"/>
  <c r="K100" i="1"/>
  <c r="L100" i="1" s="1"/>
  <c r="P100" i="1"/>
  <c r="D101" i="1" a="1"/>
  <c r="D101" i="1" s="1"/>
  <c r="H101" i="1" a="1"/>
  <c r="H101" i="1" s="1"/>
  <c r="K101" i="1"/>
  <c r="L101" i="1" s="1"/>
  <c r="P101" i="1"/>
  <c r="D102" i="1" a="1"/>
  <c r="D102" i="1" s="1"/>
  <c r="H102" i="1" a="1"/>
  <c r="H102" i="1" s="1"/>
  <c r="K102" i="1"/>
  <c r="L102" i="1" s="1"/>
  <c r="P102" i="1"/>
  <c r="D103" i="1" a="1"/>
  <c r="D103" i="1" s="1"/>
  <c r="H103" i="1" a="1"/>
  <c r="H103" i="1" s="1"/>
  <c r="K103" i="1"/>
  <c r="L103" i="1" s="1"/>
  <c r="P103" i="1"/>
  <c r="D104" i="1" a="1"/>
  <c r="D104" i="1" s="1"/>
  <c r="H104" i="1" a="1"/>
  <c r="H104" i="1"/>
  <c r="K104" i="1"/>
  <c r="L104" i="1" s="1"/>
  <c r="P104" i="1"/>
  <c r="D105" i="1" a="1"/>
  <c r="D105" i="1" s="1"/>
  <c r="H105" i="1" a="1"/>
  <c r="H105" i="1" s="1"/>
  <c r="K105" i="1"/>
  <c r="L105" i="1" s="1"/>
  <c r="P105" i="1"/>
  <c r="D106" i="1" a="1"/>
  <c r="D106" i="1" s="1"/>
  <c r="H106" i="1" a="1"/>
  <c r="H106" i="1"/>
  <c r="K106" i="1"/>
  <c r="L106" i="1" s="1"/>
  <c r="P106" i="1"/>
  <c r="D107" i="1" a="1"/>
  <c r="D107" i="1" s="1"/>
  <c r="H107" i="1" a="1"/>
  <c r="H107" i="1" s="1"/>
  <c r="K107" i="1"/>
  <c r="L107" i="1" s="1"/>
  <c r="P107" i="1"/>
  <c r="D108" i="1" a="1"/>
  <c r="D108" i="1" s="1"/>
  <c r="H108" i="1" a="1"/>
  <c r="H108" i="1" s="1"/>
  <c r="I108" i="1" s="1"/>
  <c r="M108" i="1" s="1"/>
  <c r="K108" i="1"/>
  <c r="L108" i="1" s="1"/>
  <c r="P108" i="1"/>
  <c r="D109" i="1" a="1"/>
  <c r="D109" i="1" s="1"/>
  <c r="H109" i="1" a="1"/>
  <c r="H109" i="1"/>
  <c r="K109" i="1"/>
  <c r="L109" i="1" s="1"/>
  <c r="P109" i="1"/>
  <c r="D110" i="1" a="1"/>
  <c r="D110" i="1" s="1"/>
  <c r="H110" i="1" a="1"/>
  <c r="H110" i="1" s="1"/>
  <c r="I110" i="1" s="1"/>
  <c r="M110" i="1" s="1"/>
  <c r="K110" i="1"/>
  <c r="L110" i="1" s="1"/>
  <c r="P110" i="1"/>
  <c r="D111" i="1" a="1"/>
  <c r="D111" i="1" s="1"/>
  <c r="H111" i="1" a="1"/>
  <c r="H111" i="1" s="1"/>
  <c r="I111" i="1" s="1"/>
  <c r="M111" i="1" s="1"/>
  <c r="K111" i="1"/>
  <c r="L111" i="1" s="1"/>
  <c r="P111" i="1"/>
  <c r="D112" i="1" a="1"/>
  <c r="D112" i="1" s="1"/>
  <c r="H112" i="1" a="1"/>
  <c r="H112" i="1" s="1"/>
  <c r="K112" i="1"/>
  <c r="L112" i="1" s="1"/>
  <c r="P112" i="1"/>
  <c r="D113" i="1" a="1"/>
  <c r="D113" i="1" s="1"/>
  <c r="H113" i="1" a="1"/>
  <c r="H113" i="1"/>
  <c r="K113" i="1"/>
  <c r="L113" i="1" s="1"/>
  <c r="P113" i="1"/>
  <c r="D114" i="1" a="1"/>
  <c r="D114" i="1" s="1"/>
  <c r="H114" i="1" a="1"/>
  <c r="H114" i="1" s="1"/>
  <c r="I114" i="1" s="1"/>
  <c r="M114" i="1" s="1"/>
  <c r="K114" i="1"/>
  <c r="L114" i="1" s="1"/>
  <c r="P114" i="1"/>
  <c r="D115" i="1" a="1"/>
  <c r="D115" i="1" s="1"/>
  <c r="H115" i="1" a="1"/>
  <c r="H115" i="1"/>
  <c r="K115" i="1"/>
  <c r="L115" i="1" s="1"/>
  <c r="P115" i="1"/>
  <c r="D116" i="1" a="1"/>
  <c r="D116" i="1" s="1"/>
  <c r="H116" i="1" a="1"/>
  <c r="H116" i="1" s="1"/>
  <c r="I116" i="1" s="1"/>
  <c r="M116" i="1" s="1"/>
  <c r="K116" i="1"/>
  <c r="L116" i="1" s="1"/>
  <c r="P116" i="1"/>
  <c r="D117" i="1" a="1"/>
  <c r="D117" i="1" s="1"/>
  <c r="H117" i="1" a="1"/>
  <c r="H117" i="1" s="1"/>
  <c r="I117" i="1" s="1"/>
  <c r="M117" i="1" s="1"/>
  <c r="K117" i="1"/>
  <c r="L117" i="1" s="1"/>
  <c r="P117" i="1"/>
  <c r="D118" i="1" a="1"/>
  <c r="D118" i="1" s="1"/>
  <c r="H118" i="1" a="1"/>
  <c r="H118" i="1"/>
  <c r="K118" i="1"/>
  <c r="L118" i="1" s="1"/>
  <c r="P118" i="1"/>
  <c r="D119" i="1" a="1"/>
  <c r="D119" i="1" s="1"/>
  <c r="H119" i="1" a="1"/>
  <c r="H119" i="1" s="1"/>
  <c r="K119" i="1"/>
  <c r="L119" i="1" s="1"/>
  <c r="P119" i="1"/>
  <c r="D120" i="1" a="1"/>
  <c r="D120" i="1" s="1"/>
  <c r="H120" i="1" a="1"/>
  <c r="H120" i="1" s="1"/>
  <c r="K120" i="1"/>
  <c r="L120" i="1" s="1"/>
  <c r="P120" i="1"/>
  <c r="D121" i="1" a="1"/>
  <c r="D121" i="1" s="1"/>
  <c r="H121" i="1" a="1"/>
  <c r="H121" i="1"/>
  <c r="K121" i="1"/>
  <c r="L121" i="1" s="1"/>
  <c r="P121" i="1"/>
  <c r="D122" i="1" a="1"/>
  <c r="D122" i="1" s="1"/>
  <c r="H122" i="1" a="1"/>
  <c r="H122" i="1" s="1"/>
  <c r="K122" i="1"/>
  <c r="L122" i="1" s="1"/>
  <c r="P122" i="1"/>
  <c r="D123" i="1" a="1"/>
  <c r="D123" i="1" s="1"/>
  <c r="H123" i="1" a="1"/>
  <c r="H123" i="1" s="1"/>
  <c r="I123" i="1" s="1"/>
  <c r="M123" i="1" s="1"/>
  <c r="K123" i="1"/>
  <c r="L123" i="1" s="1"/>
  <c r="P123" i="1"/>
  <c r="D124" i="1" a="1"/>
  <c r="D124" i="1" s="1"/>
  <c r="H124" i="1" a="1"/>
  <c r="H124" i="1"/>
  <c r="K124" i="1"/>
  <c r="L124" i="1" s="1"/>
  <c r="P124" i="1"/>
  <c r="I124" i="1" s="1"/>
  <c r="M124" i="1" s="1"/>
  <c r="D125" i="1" a="1"/>
  <c r="D125" i="1" s="1"/>
  <c r="H125" i="1" a="1"/>
  <c r="H125" i="1"/>
  <c r="K125" i="1"/>
  <c r="L125" i="1" s="1"/>
  <c r="P125" i="1"/>
  <c r="D126" i="1" a="1"/>
  <c r="D126" i="1" s="1"/>
  <c r="H126" i="1" a="1"/>
  <c r="H126" i="1" s="1"/>
  <c r="K126" i="1"/>
  <c r="L126" i="1" s="1"/>
  <c r="P126" i="1"/>
  <c r="D127" i="1" a="1"/>
  <c r="D127" i="1" s="1"/>
  <c r="H127" i="1" a="1"/>
  <c r="H127" i="1" s="1"/>
  <c r="K127" i="1"/>
  <c r="L127" i="1" s="1"/>
  <c r="P127" i="1"/>
  <c r="D128" i="1" a="1"/>
  <c r="D128" i="1" s="1"/>
  <c r="H128" i="1" a="1"/>
  <c r="H128" i="1" s="1"/>
  <c r="K128" i="1"/>
  <c r="L128" i="1" s="1"/>
  <c r="P128" i="1"/>
  <c r="D129" i="1" a="1"/>
  <c r="D129" i="1" s="1"/>
  <c r="H129" i="1" a="1"/>
  <c r="H129" i="1"/>
  <c r="K129" i="1"/>
  <c r="L129" i="1" s="1"/>
  <c r="P129" i="1"/>
  <c r="D130" i="1" a="1"/>
  <c r="D130" i="1" s="1"/>
  <c r="H130" i="1" a="1"/>
  <c r="H130" i="1" s="1"/>
  <c r="K130" i="1"/>
  <c r="L130" i="1" s="1"/>
  <c r="P130" i="1"/>
  <c r="D131" i="1" a="1"/>
  <c r="D131" i="1" s="1"/>
  <c r="H131" i="1" a="1"/>
  <c r="H131" i="1" s="1"/>
  <c r="K131" i="1"/>
  <c r="L131" i="1" s="1"/>
  <c r="P131" i="1"/>
  <c r="D132" i="1" a="1"/>
  <c r="D132" i="1" s="1"/>
  <c r="H132" i="1" a="1"/>
  <c r="H132" i="1"/>
  <c r="K132" i="1"/>
  <c r="L132" i="1" s="1"/>
  <c r="P132" i="1"/>
  <c r="D133" i="1" a="1"/>
  <c r="D133" i="1" s="1"/>
  <c r="H133" i="1" a="1"/>
  <c r="H133" i="1" s="1"/>
  <c r="K133" i="1"/>
  <c r="L133" i="1" s="1"/>
  <c r="P133" i="1"/>
  <c r="D134" i="1" a="1"/>
  <c r="D134" i="1" s="1"/>
  <c r="H134" i="1" a="1"/>
  <c r="H134" i="1" s="1"/>
  <c r="K134" i="1"/>
  <c r="L134" i="1" s="1"/>
  <c r="P134" i="1"/>
  <c r="D135" i="1" a="1"/>
  <c r="D135" i="1" s="1"/>
  <c r="H135" i="1" a="1"/>
  <c r="H135" i="1"/>
  <c r="K135" i="1"/>
  <c r="L135" i="1" s="1"/>
  <c r="P135" i="1"/>
  <c r="D136" i="1" a="1"/>
  <c r="D136" i="1" s="1"/>
  <c r="H136" i="1" a="1"/>
  <c r="H136" i="1" s="1"/>
  <c r="K136" i="1"/>
  <c r="L136" i="1" s="1"/>
  <c r="P136" i="1"/>
  <c r="D137" i="1" a="1"/>
  <c r="D137" i="1" s="1"/>
  <c r="H137" i="1" a="1"/>
  <c r="H137" i="1" s="1"/>
  <c r="K137" i="1"/>
  <c r="L137" i="1" s="1"/>
  <c r="P137" i="1"/>
  <c r="D138" i="1" a="1"/>
  <c r="D138" i="1" s="1"/>
  <c r="H138" i="1" a="1"/>
  <c r="H138" i="1" s="1"/>
  <c r="I138" i="1" s="1"/>
  <c r="M138" i="1" s="1"/>
  <c r="K138" i="1"/>
  <c r="L138" i="1" s="1"/>
  <c r="P138" i="1"/>
  <c r="D139" i="1" a="1"/>
  <c r="D139" i="1" s="1"/>
  <c r="H139" i="1" a="1"/>
  <c r="H139" i="1"/>
  <c r="K139" i="1"/>
  <c r="L139" i="1" s="1"/>
  <c r="P139" i="1"/>
  <c r="D140" i="1" a="1"/>
  <c r="D140" i="1" s="1"/>
  <c r="H140" i="1" a="1"/>
  <c r="H140" i="1" s="1"/>
  <c r="K140" i="1"/>
  <c r="L140" i="1" s="1"/>
  <c r="P140" i="1"/>
  <c r="D141" i="1" a="1"/>
  <c r="D141" i="1" s="1"/>
  <c r="H141" i="1" a="1"/>
  <c r="H141" i="1"/>
  <c r="K141" i="1"/>
  <c r="L141" i="1" s="1"/>
  <c r="P141" i="1"/>
  <c r="D142" i="1" a="1"/>
  <c r="D142" i="1" s="1"/>
  <c r="H142" i="1" a="1"/>
  <c r="H142" i="1" s="1"/>
  <c r="K142" i="1"/>
  <c r="L142" i="1" s="1"/>
  <c r="P142" i="1"/>
  <c r="D143" i="1" a="1"/>
  <c r="D143" i="1" s="1"/>
  <c r="H143" i="1" a="1"/>
  <c r="H143" i="1" s="1"/>
  <c r="K143" i="1"/>
  <c r="L143" i="1" s="1"/>
  <c r="P143" i="1"/>
  <c r="D144" i="1" a="1"/>
  <c r="D144" i="1" s="1"/>
  <c r="H144" i="1" a="1"/>
  <c r="H144" i="1" s="1"/>
  <c r="I144" i="1" s="1"/>
  <c r="M144" i="1" s="1"/>
  <c r="K144" i="1"/>
  <c r="L144" i="1" s="1"/>
  <c r="P144" i="1"/>
  <c r="D145" i="1" a="1"/>
  <c r="D145" i="1" s="1"/>
  <c r="H145" i="1" a="1"/>
  <c r="H145" i="1" s="1"/>
  <c r="K145" i="1"/>
  <c r="L145" i="1" s="1"/>
  <c r="P145" i="1"/>
  <c r="D146" i="1" a="1"/>
  <c r="D146" i="1" s="1"/>
  <c r="H146" i="1" a="1"/>
  <c r="H146" i="1" s="1"/>
  <c r="K146" i="1"/>
  <c r="L146" i="1" s="1"/>
  <c r="P146" i="1"/>
  <c r="D147" i="1" a="1"/>
  <c r="D147" i="1" s="1"/>
  <c r="H147" i="1" a="1"/>
  <c r="H147" i="1" s="1"/>
  <c r="K147" i="1"/>
  <c r="L147" i="1" s="1"/>
  <c r="P147" i="1"/>
  <c r="I147" i="1" s="1"/>
  <c r="M147" i="1" s="1"/>
  <c r="D148" i="1" a="1"/>
  <c r="D148" i="1" s="1"/>
  <c r="H148" i="1" a="1"/>
  <c r="H148" i="1"/>
  <c r="K148" i="1"/>
  <c r="L148" i="1" s="1"/>
  <c r="P148" i="1"/>
  <c r="D149" i="1" a="1"/>
  <c r="D149" i="1" s="1"/>
  <c r="H149" i="1" a="1"/>
  <c r="H149" i="1" s="1"/>
  <c r="K149" i="1"/>
  <c r="L149" i="1" s="1"/>
  <c r="P149" i="1"/>
  <c r="D150" i="1" a="1"/>
  <c r="D150" i="1" s="1"/>
  <c r="H150" i="1" a="1"/>
  <c r="H150" i="1" s="1"/>
  <c r="K150" i="1"/>
  <c r="L150" i="1" s="1"/>
  <c r="P150" i="1"/>
  <c r="D151" i="1" a="1"/>
  <c r="D151" i="1" s="1"/>
  <c r="H151" i="1" a="1"/>
  <c r="H151" i="1" s="1"/>
  <c r="K151" i="1"/>
  <c r="L151" i="1" s="1"/>
  <c r="P151" i="1"/>
  <c r="D152" i="1" a="1"/>
  <c r="D152" i="1" s="1"/>
  <c r="H152" i="1" a="1"/>
  <c r="H152" i="1" s="1"/>
  <c r="K152" i="1"/>
  <c r="L152" i="1" s="1"/>
  <c r="P152" i="1"/>
  <c r="D153" i="1" a="1"/>
  <c r="D153" i="1" s="1"/>
  <c r="H153" i="1" a="1"/>
  <c r="H153" i="1" s="1"/>
  <c r="I153" i="1" s="1"/>
  <c r="M153" i="1" s="1"/>
  <c r="K153" i="1"/>
  <c r="L153" i="1" s="1"/>
  <c r="P153" i="1"/>
  <c r="D154" i="1" a="1"/>
  <c r="D154" i="1" s="1"/>
  <c r="H154" i="1" a="1"/>
  <c r="H154" i="1" s="1"/>
  <c r="K154" i="1"/>
  <c r="L154" i="1" s="1"/>
  <c r="P154" i="1"/>
  <c r="D155" i="1" a="1"/>
  <c r="D155" i="1" s="1"/>
  <c r="H155" i="1" a="1"/>
  <c r="H155" i="1" s="1"/>
  <c r="K155" i="1"/>
  <c r="L155" i="1" s="1"/>
  <c r="P155" i="1"/>
  <c r="D156" i="1" a="1"/>
  <c r="D156" i="1" s="1"/>
  <c r="H156" i="1" a="1"/>
  <c r="H156" i="1"/>
  <c r="K156" i="1"/>
  <c r="L156" i="1" s="1"/>
  <c r="P156" i="1"/>
  <c r="I156" i="1" s="1"/>
  <c r="M156" i="1" s="1"/>
  <c r="D157" i="1" a="1"/>
  <c r="D157" i="1" s="1"/>
  <c r="H157" i="1" a="1"/>
  <c r="H157" i="1" s="1"/>
  <c r="K157" i="1"/>
  <c r="L157" i="1" s="1"/>
  <c r="P157" i="1"/>
  <c r="D158" i="1" a="1"/>
  <c r="D158" i="1" s="1"/>
  <c r="H158" i="1" a="1"/>
  <c r="H158" i="1" s="1"/>
  <c r="K158" i="1"/>
  <c r="L158" i="1" s="1"/>
  <c r="P158" i="1"/>
  <c r="D159" i="1" a="1"/>
  <c r="D159" i="1" s="1"/>
  <c r="H159" i="1" a="1"/>
  <c r="H159" i="1" s="1"/>
  <c r="I159" i="1" s="1"/>
  <c r="M159" i="1" s="1"/>
  <c r="K159" i="1"/>
  <c r="L159" i="1" s="1"/>
  <c r="P159" i="1"/>
  <c r="D160" i="1" a="1"/>
  <c r="D160" i="1" s="1"/>
  <c r="H160" i="1" a="1"/>
  <c r="H160" i="1" s="1"/>
  <c r="K160" i="1"/>
  <c r="L160" i="1" s="1"/>
  <c r="P160" i="1"/>
  <c r="D161" i="1" a="1"/>
  <c r="D161" i="1" s="1"/>
  <c r="H161" i="1" a="1"/>
  <c r="H161" i="1" s="1"/>
  <c r="K161" i="1"/>
  <c r="L161" i="1" s="1"/>
  <c r="P161" i="1"/>
  <c r="D162" i="1" a="1"/>
  <c r="D162" i="1" s="1"/>
  <c r="H162" i="1" a="1"/>
  <c r="H162" i="1"/>
  <c r="K162" i="1"/>
  <c r="L162" i="1" s="1"/>
  <c r="P162" i="1"/>
  <c r="D163" i="1" a="1"/>
  <c r="D163" i="1" s="1"/>
  <c r="H163" i="1" a="1"/>
  <c r="H163" i="1" s="1"/>
  <c r="K163" i="1"/>
  <c r="L163" i="1" s="1"/>
  <c r="P163" i="1"/>
  <c r="D164" i="1" a="1"/>
  <c r="D164" i="1" s="1"/>
  <c r="H164" i="1" a="1"/>
  <c r="H164" i="1" s="1"/>
  <c r="K164" i="1"/>
  <c r="L164" i="1" s="1"/>
  <c r="P164" i="1"/>
  <c r="D165" i="1" a="1"/>
  <c r="D165" i="1" s="1"/>
  <c r="H165" i="1" a="1"/>
  <c r="H165" i="1"/>
  <c r="K165" i="1"/>
  <c r="L165" i="1" s="1"/>
  <c r="P165" i="1"/>
  <c r="D166" i="1" a="1"/>
  <c r="D166" i="1" s="1"/>
  <c r="H166" i="1" a="1"/>
  <c r="H166" i="1"/>
  <c r="K166" i="1"/>
  <c r="L166" i="1" s="1"/>
  <c r="P166" i="1"/>
  <c r="D167" i="1" a="1"/>
  <c r="D167" i="1" s="1"/>
  <c r="H167" i="1" a="1"/>
  <c r="H167" i="1"/>
  <c r="K167" i="1"/>
  <c r="L167" i="1" s="1"/>
  <c r="P167" i="1"/>
  <c r="D168" i="1" a="1"/>
  <c r="D168" i="1" s="1"/>
  <c r="H168" i="1" a="1"/>
  <c r="H168" i="1"/>
  <c r="K168" i="1"/>
  <c r="L168" i="1" s="1"/>
  <c r="P168" i="1"/>
  <c r="I168" i="1" s="1"/>
  <c r="M168" i="1" s="1"/>
  <c r="D169" i="1" a="1"/>
  <c r="D169" i="1" s="1"/>
  <c r="H169" i="1" a="1"/>
  <c r="H169" i="1" s="1"/>
  <c r="K169" i="1"/>
  <c r="L169" i="1" s="1"/>
  <c r="P169" i="1"/>
  <c r="D170" i="1" a="1"/>
  <c r="D170" i="1" s="1"/>
  <c r="H170" i="1" a="1"/>
  <c r="H170" i="1" s="1"/>
  <c r="K170" i="1"/>
  <c r="L170" i="1" s="1"/>
  <c r="P170" i="1"/>
  <c r="D171" i="1" a="1"/>
  <c r="D171" i="1" s="1"/>
  <c r="H171" i="1" a="1"/>
  <c r="H171" i="1" s="1"/>
  <c r="I171" i="1" s="1"/>
  <c r="M171" i="1" s="1"/>
  <c r="K171" i="1"/>
  <c r="L171" i="1" s="1"/>
  <c r="P171" i="1"/>
  <c r="D172" i="1" a="1"/>
  <c r="D172" i="1" s="1"/>
  <c r="H172" i="1" a="1"/>
  <c r="H172" i="1" s="1"/>
  <c r="K172" i="1"/>
  <c r="L172" i="1"/>
  <c r="P172" i="1"/>
  <c r="D173" i="1" a="1"/>
  <c r="D173" i="1" s="1"/>
  <c r="H173" i="1" a="1"/>
  <c r="H173" i="1" s="1"/>
  <c r="K173" i="1"/>
  <c r="L173" i="1" s="1"/>
  <c r="P173" i="1"/>
  <c r="D174" i="1" a="1"/>
  <c r="D174" i="1" s="1"/>
  <c r="H174" i="1" a="1"/>
  <c r="H174" i="1" s="1"/>
  <c r="I174" i="1" s="1"/>
  <c r="M174" i="1" s="1"/>
  <c r="K174" i="1"/>
  <c r="L174" i="1" s="1"/>
  <c r="P174" i="1"/>
  <c r="D175" i="1" a="1"/>
  <c r="D175" i="1" s="1"/>
  <c r="H175" i="1" a="1"/>
  <c r="H175" i="1" s="1"/>
  <c r="K175" i="1"/>
  <c r="L175" i="1" s="1"/>
  <c r="P175" i="1"/>
  <c r="D176" i="1" a="1"/>
  <c r="D176" i="1" s="1"/>
  <c r="H176" i="1" a="1"/>
  <c r="H176" i="1" s="1"/>
  <c r="K176" i="1"/>
  <c r="L176" i="1" s="1"/>
  <c r="P176" i="1"/>
  <c r="D177" i="1" a="1"/>
  <c r="D177" i="1" s="1"/>
  <c r="H177" i="1" a="1"/>
  <c r="H177" i="1" s="1"/>
  <c r="K177" i="1"/>
  <c r="L177" i="1" s="1"/>
  <c r="P177" i="1"/>
  <c r="D178" i="1" a="1"/>
  <c r="D178" i="1" s="1"/>
  <c r="H178" i="1" a="1"/>
  <c r="H178" i="1" s="1"/>
  <c r="I178" i="1" s="1"/>
  <c r="M178" i="1" s="1"/>
  <c r="K178" i="1"/>
  <c r="L178" i="1" s="1"/>
  <c r="P178" i="1"/>
  <c r="D179" i="1" a="1"/>
  <c r="D179" i="1" s="1"/>
  <c r="H179" i="1" a="1"/>
  <c r="H179" i="1" s="1"/>
  <c r="K179" i="1"/>
  <c r="L179" i="1" s="1"/>
  <c r="P179" i="1"/>
  <c r="D180" i="1" a="1"/>
  <c r="D180" i="1" s="1"/>
  <c r="H180" i="1" a="1"/>
  <c r="H180" i="1"/>
  <c r="K180" i="1"/>
  <c r="L180" i="1" s="1"/>
  <c r="P180" i="1"/>
  <c r="D181" i="1" a="1"/>
  <c r="D181" i="1" s="1"/>
  <c r="H181" i="1" a="1"/>
  <c r="H181" i="1"/>
  <c r="K181" i="1"/>
  <c r="L181" i="1" s="1"/>
  <c r="P181" i="1"/>
  <c r="D182" i="1" a="1"/>
  <c r="D182" i="1"/>
  <c r="H182" i="1" a="1"/>
  <c r="H182" i="1"/>
  <c r="K182" i="1"/>
  <c r="L182" i="1" s="1"/>
  <c r="P182" i="1"/>
  <c r="D183" i="1" a="1"/>
  <c r="D183" i="1" s="1"/>
  <c r="H183" i="1" a="1"/>
  <c r="H183" i="1" s="1"/>
  <c r="K183" i="1"/>
  <c r="L183" i="1" s="1"/>
  <c r="P183" i="1"/>
  <c r="D184" i="1" a="1"/>
  <c r="D184" i="1"/>
  <c r="H184" i="1" a="1"/>
  <c r="H184" i="1"/>
  <c r="K184" i="1"/>
  <c r="L184" i="1" s="1"/>
  <c r="P184" i="1"/>
  <c r="D185" i="1" a="1"/>
  <c r="D185" i="1" s="1"/>
  <c r="H185" i="1" a="1"/>
  <c r="H185" i="1" s="1"/>
  <c r="K185" i="1"/>
  <c r="L185" i="1" s="1"/>
  <c r="P185" i="1"/>
  <c r="D186" i="1" a="1"/>
  <c r="D186" i="1" s="1"/>
  <c r="H186" i="1" a="1"/>
  <c r="H186" i="1" s="1"/>
  <c r="K186" i="1"/>
  <c r="L186" i="1" s="1"/>
  <c r="P186" i="1"/>
  <c r="D187" i="1" a="1"/>
  <c r="D187" i="1" s="1"/>
  <c r="H187" i="1" a="1"/>
  <c r="H187" i="1"/>
  <c r="K187" i="1"/>
  <c r="L187" i="1" s="1"/>
  <c r="P187" i="1"/>
  <c r="D188" i="1" a="1"/>
  <c r="D188" i="1" s="1"/>
  <c r="H188" i="1" a="1"/>
  <c r="H188" i="1" s="1"/>
  <c r="K188" i="1"/>
  <c r="L188" i="1" s="1"/>
  <c r="P188" i="1"/>
  <c r="D189" i="1" a="1"/>
  <c r="D189" i="1" s="1"/>
  <c r="H189" i="1" a="1"/>
  <c r="H189" i="1" s="1"/>
  <c r="I189" i="1" s="1"/>
  <c r="M189" i="1" s="1"/>
  <c r="K189" i="1"/>
  <c r="L189" i="1" s="1"/>
  <c r="P189" i="1"/>
  <c r="D190" i="1" a="1"/>
  <c r="D190" i="1" s="1"/>
  <c r="H190" i="1" a="1"/>
  <c r="H190" i="1" s="1"/>
  <c r="K190" i="1"/>
  <c r="L190" i="1" s="1"/>
  <c r="P190" i="1"/>
  <c r="D191" i="1" a="1"/>
  <c r="D191" i="1" s="1"/>
  <c r="H191" i="1" a="1"/>
  <c r="H191" i="1" s="1"/>
  <c r="K191" i="1"/>
  <c r="L191" i="1" s="1"/>
  <c r="P191" i="1"/>
  <c r="D192" i="1" a="1"/>
  <c r="D192" i="1" s="1"/>
  <c r="H192" i="1" a="1"/>
  <c r="H192" i="1"/>
  <c r="K192" i="1"/>
  <c r="L192" i="1" s="1"/>
  <c r="P192" i="1"/>
  <c r="D193" i="1" a="1"/>
  <c r="D193" i="1" s="1"/>
  <c r="H193" i="1" a="1"/>
  <c r="H193" i="1" s="1"/>
  <c r="K193" i="1"/>
  <c r="L193" i="1" s="1"/>
  <c r="P193" i="1"/>
  <c r="D194" i="1" a="1"/>
  <c r="D194" i="1" s="1"/>
  <c r="H194" i="1" a="1"/>
  <c r="H194" i="1" s="1"/>
  <c r="K194" i="1"/>
  <c r="L194" i="1" s="1"/>
  <c r="P194" i="1"/>
  <c r="D195" i="1" a="1"/>
  <c r="D195" i="1" s="1"/>
  <c r="H195" i="1" a="1"/>
  <c r="H195" i="1" s="1"/>
  <c r="K195" i="1"/>
  <c r="L195" i="1" s="1"/>
  <c r="P195" i="1"/>
  <c r="D196" i="1" a="1"/>
  <c r="D196" i="1" s="1"/>
  <c r="H196" i="1" a="1"/>
  <c r="H196" i="1"/>
  <c r="K196" i="1"/>
  <c r="L196" i="1" s="1"/>
  <c r="P196" i="1"/>
  <c r="D197" i="1" a="1"/>
  <c r="D197" i="1" s="1"/>
  <c r="H197" i="1" a="1"/>
  <c r="H197" i="1"/>
  <c r="K197" i="1"/>
  <c r="L197" i="1" s="1"/>
  <c r="P197" i="1"/>
  <c r="D198" i="1" a="1"/>
  <c r="D198" i="1" s="1"/>
  <c r="H198" i="1" a="1"/>
  <c r="H198" i="1" s="1"/>
  <c r="K198" i="1"/>
  <c r="L198" i="1" s="1"/>
  <c r="P198" i="1"/>
  <c r="I198" i="1" s="1"/>
  <c r="M198" i="1" s="1"/>
  <c r="D199" i="1" a="1"/>
  <c r="D199" i="1" s="1"/>
  <c r="H199" i="1" a="1"/>
  <c r="H199" i="1" s="1"/>
  <c r="K199" i="1"/>
  <c r="L199" i="1" s="1"/>
  <c r="P199" i="1"/>
  <c r="D200" i="1" a="1"/>
  <c r="D200" i="1" s="1"/>
  <c r="H200" i="1" a="1"/>
  <c r="H200" i="1"/>
  <c r="K200" i="1"/>
  <c r="L200" i="1" s="1"/>
  <c r="P200" i="1"/>
  <c r="D201" i="1" a="1"/>
  <c r="D201" i="1" s="1"/>
  <c r="H201" i="1" a="1"/>
  <c r="H201" i="1" s="1"/>
  <c r="K201" i="1"/>
  <c r="L201" i="1" s="1"/>
  <c r="P201" i="1"/>
  <c r="D202" i="1" a="1"/>
  <c r="D202" i="1" s="1"/>
  <c r="H202" i="1" a="1"/>
  <c r="H202" i="1"/>
  <c r="K202" i="1"/>
  <c r="L202" i="1" s="1"/>
  <c r="P202" i="1"/>
  <c r="D203" i="1" a="1"/>
  <c r="D203" i="1" s="1"/>
  <c r="H203" i="1" a="1"/>
  <c r="H203" i="1" s="1"/>
  <c r="K203" i="1"/>
  <c r="L203" i="1" s="1"/>
  <c r="P203" i="1"/>
  <c r="D204" i="1" a="1"/>
  <c r="D204" i="1" s="1"/>
  <c r="H204" i="1" a="1"/>
  <c r="H204" i="1" s="1"/>
  <c r="K204" i="1"/>
  <c r="L204" i="1" s="1"/>
  <c r="P204" i="1"/>
  <c r="D205" i="1" a="1"/>
  <c r="D205" i="1" s="1"/>
  <c r="H205" i="1" a="1"/>
  <c r="H205" i="1"/>
  <c r="K205" i="1"/>
  <c r="L205" i="1" s="1"/>
  <c r="P205" i="1"/>
  <c r="D206" i="1" a="1"/>
  <c r="D206" i="1" s="1"/>
  <c r="H206" i="1" a="1"/>
  <c r="H206" i="1" s="1"/>
  <c r="K206" i="1"/>
  <c r="L206" i="1" s="1"/>
  <c r="P206" i="1"/>
  <c r="D207" i="1" a="1"/>
  <c r="D207" i="1" s="1"/>
  <c r="H207" i="1" a="1"/>
  <c r="H207" i="1" s="1"/>
  <c r="I207" i="1" s="1"/>
  <c r="M207" i="1" s="1"/>
  <c r="K207" i="1"/>
  <c r="L207" i="1" s="1"/>
  <c r="P207" i="1"/>
  <c r="D208" i="1" a="1"/>
  <c r="D208" i="1" s="1"/>
  <c r="H208" i="1" a="1"/>
  <c r="H208" i="1" s="1"/>
  <c r="K208" i="1"/>
  <c r="L208" i="1" s="1"/>
  <c r="P208" i="1"/>
  <c r="D209" i="1" a="1"/>
  <c r="D209" i="1" s="1"/>
  <c r="H209" i="1" a="1"/>
  <c r="H209" i="1" s="1"/>
  <c r="K209" i="1"/>
  <c r="L209" i="1" s="1"/>
  <c r="P209" i="1"/>
  <c r="D210" i="1" a="1"/>
  <c r="D210" i="1" s="1"/>
  <c r="H210" i="1" a="1"/>
  <c r="H210" i="1"/>
  <c r="K210" i="1"/>
  <c r="L210" i="1" s="1"/>
  <c r="P210" i="1"/>
  <c r="D211" i="1" a="1"/>
  <c r="D211" i="1" s="1"/>
  <c r="H211" i="1" a="1"/>
  <c r="H211" i="1" s="1"/>
  <c r="K211" i="1"/>
  <c r="L211" i="1" s="1"/>
  <c r="P211" i="1"/>
  <c r="D212" i="1" a="1"/>
  <c r="D212" i="1" s="1"/>
  <c r="H212" i="1" a="1"/>
  <c r="H212" i="1" s="1"/>
  <c r="K212" i="1"/>
  <c r="L212" i="1" s="1"/>
  <c r="P212" i="1"/>
  <c r="D213" i="1" a="1"/>
  <c r="D213" i="1" s="1"/>
  <c r="H213" i="1" a="1"/>
  <c r="H213" i="1" s="1"/>
  <c r="K213" i="1"/>
  <c r="L213" i="1" s="1"/>
  <c r="P213" i="1"/>
  <c r="D214" i="1" a="1"/>
  <c r="D214" i="1" s="1"/>
  <c r="H214" i="1" a="1"/>
  <c r="H214" i="1" s="1"/>
  <c r="K214" i="1"/>
  <c r="L214" i="1" s="1"/>
  <c r="P214" i="1"/>
  <c r="D215" i="1" a="1"/>
  <c r="D215" i="1" s="1"/>
  <c r="H215" i="1" a="1"/>
  <c r="H215" i="1" s="1"/>
  <c r="K215" i="1"/>
  <c r="L215" i="1" s="1"/>
  <c r="P215" i="1"/>
  <c r="D216" i="1" a="1"/>
  <c r="D216" i="1" s="1"/>
  <c r="H216" i="1" a="1"/>
  <c r="H216" i="1"/>
  <c r="K216" i="1"/>
  <c r="L216" i="1" s="1"/>
  <c r="P216" i="1"/>
  <c r="I216" i="1" s="1"/>
  <c r="M216" i="1" s="1"/>
  <c r="D217" i="1" a="1"/>
  <c r="D217" i="1" s="1"/>
  <c r="H217" i="1" a="1"/>
  <c r="H217" i="1" s="1"/>
  <c r="K217" i="1"/>
  <c r="L217" i="1" s="1"/>
  <c r="P217" i="1"/>
  <c r="D218" i="1" a="1"/>
  <c r="D218" i="1" s="1"/>
  <c r="H218" i="1" a="1"/>
  <c r="H218" i="1" s="1"/>
  <c r="K218" i="1"/>
  <c r="L218" i="1" s="1"/>
  <c r="P218" i="1"/>
  <c r="D219" i="1" a="1"/>
  <c r="D219" i="1" s="1"/>
  <c r="H219" i="1" a="1"/>
  <c r="H219" i="1" s="1"/>
  <c r="K219" i="1"/>
  <c r="L219" i="1" s="1"/>
  <c r="P219" i="1"/>
  <c r="D220" i="1" a="1"/>
  <c r="D220" i="1" s="1"/>
  <c r="H220" i="1" a="1"/>
  <c r="H220" i="1" s="1"/>
  <c r="K220" i="1"/>
  <c r="L220" i="1" s="1"/>
  <c r="P220" i="1"/>
  <c r="I220" i="1" s="1"/>
  <c r="M220" i="1" s="1"/>
  <c r="D221" i="1" a="1"/>
  <c r="D221" i="1" s="1"/>
  <c r="H221" i="1" a="1"/>
  <c r="H221" i="1" s="1"/>
  <c r="K221" i="1"/>
  <c r="L221" i="1" s="1"/>
  <c r="P221" i="1"/>
  <c r="D222" i="1" a="1"/>
  <c r="D222" i="1" s="1"/>
  <c r="H222" i="1" a="1"/>
  <c r="H222" i="1" s="1"/>
  <c r="K222" i="1"/>
  <c r="L222" i="1" s="1"/>
  <c r="P222" i="1"/>
  <c r="I222" i="1" s="1"/>
  <c r="M222" i="1" s="1"/>
  <c r="D223" i="1" a="1"/>
  <c r="D223" i="1" s="1"/>
  <c r="H223" i="1" a="1"/>
  <c r="H223" i="1" s="1"/>
  <c r="K223" i="1"/>
  <c r="L223" i="1" s="1"/>
  <c r="P223" i="1"/>
  <c r="D224" i="1" a="1"/>
  <c r="D224" i="1" s="1"/>
  <c r="H224" i="1" a="1"/>
  <c r="H224" i="1" s="1"/>
  <c r="K224" i="1"/>
  <c r="L224" i="1" s="1"/>
  <c r="P224" i="1"/>
  <c r="D225" i="1" a="1"/>
  <c r="D225" i="1" s="1"/>
  <c r="H225" i="1" a="1"/>
  <c r="H225" i="1" s="1"/>
  <c r="K225" i="1"/>
  <c r="L225" i="1" s="1"/>
  <c r="P225" i="1"/>
  <c r="D226" i="1" a="1"/>
  <c r="D226" i="1" s="1"/>
  <c r="H226" i="1" a="1"/>
  <c r="H226" i="1" s="1"/>
  <c r="K226" i="1"/>
  <c r="L226" i="1" s="1"/>
  <c r="P226" i="1"/>
  <c r="D227" i="1" a="1"/>
  <c r="D227" i="1" s="1"/>
  <c r="H227" i="1" a="1"/>
  <c r="H227" i="1" s="1"/>
  <c r="K227" i="1"/>
  <c r="L227" i="1" s="1"/>
  <c r="P227" i="1"/>
  <c r="D228" i="1" a="1"/>
  <c r="D228" i="1" s="1"/>
  <c r="H228" i="1" a="1"/>
  <c r="H228" i="1"/>
  <c r="K228" i="1"/>
  <c r="L228" i="1" s="1"/>
  <c r="P228" i="1"/>
  <c r="D229" i="1" a="1"/>
  <c r="D229" i="1" s="1"/>
  <c r="H229" i="1" a="1"/>
  <c r="H229" i="1" s="1"/>
  <c r="K229" i="1"/>
  <c r="L229" i="1" s="1"/>
  <c r="P229" i="1"/>
  <c r="D230" i="1" a="1"/>
  <c r="D230" i="1" s="1"/>
  <c r="H230" i="1" a="1"/>
  <c r="H230" i="1" s="1"/>
  <c r="K230" i="1"/>
  <c r="L230" i="1" s="1"/>
  <c r="P230" i="1"/>
  <c r="D231" i="1" a="1"/>
  <c r="D231" i="1" s="1"/>
  <c r="H231" i="1" a="1"/>
  <c r="H231" i="1" s="1"/>
  <c r="K231" i="1"/>
  <c r="L231" i="1" s="1"/>
  <c r="P231" i="1"/>
  <c r="D232" i="1" a="1"/>
  <c r="D232" i="1" s="1"/>
  <c r="H232" i="1" a="1"/>
  <c r="H232" i="1"/>
  <c r="I232" i="1" s="1"/>
  <c r="M232" i="1" s="1"/>
  <c r="K232" i="1"/>
  <c r="L232" i="1" s="1"/>
  <c r="P232" i="1"/>
  <c r="D233" i="1" a="1"/>
  <c r="D233" i="1" s="1"/>
  <c r="H233" i="1" a="1"/>
  <c r="H233" i="1" s="1"/>
  <c r="K233" i="1"/>
  <c r="L233" i="1" s="1"/>
  <c r="P233" i="1"/>
  <c r="D234" i="1" a="1"/>
  <c r="D234" i="1" s="1"/>
  <c r="H234" i="1" a="1"/>
  <c r="H234" i="1" s="1"/>
  <c r="K234" i="1"/>
  <c r="L234" i="1" s="1"/>
  <c r="P234" i="1"/>
  <c r="D235" i="1" a="1"/>
  <c r="D235" i="1" s="1"/>
  <c r="H235" i="1" a="1"/>
  <c r="H235" i="1"/>
  <c r="K235" i="1"/>
  <c r="L235" i="1" s="1"/>
  <c r="P235" i="1"/>
  <c r="D236" i="1" a="1"/>
  <c r="D236" i="1" s="1"/>
  <c r="H236" i="1" a="1"/>
  <c r="H236" i="1" s="1"/>
  <c r="K236" i="1"/>
  <c r="L236" i="1" s="1"/>
  <c r="P236" i="1"/>
  <c r="D237" i="1" a="1"/>
  <c r="D237" i="1" s="1"/>
  <c r="H237" i="1" a="1"/>
  <c r="H237" i="1" s="1"/>
  <c r="I237" i="1" s="1"/>
  <c r="M237" i="1" s="1"/>
  <c r="K237" i="1"/>
  <c r="L237" i="1" s="1"/>
  <c r="P237" i="1"/>
  <c r="D238" i="1" a="1"/>
  <c r="D238" i="1" s="1"/>
  <c r="H238" i="1" a="1"/>
  <c r="H238" i="1"/>
  <c r="K238" i="1"/>
  <c r="L238" i="1" s="1"/>
  <c r="P238" i="1"/>
  <c r="I238" i="1" s="1"/>
  <c r="M238" i="1" s="1"/>
  <c r="D239" i="1" a="1"/>
  <c r="D239" i="1" s="1"/>
  <c r="H239" i="1" a="1"/>
  <c r="H239" i="1" s="1"/>
  <c r="K239" i="1"/>
  <c r="L239" i="1" s="1"/>
  <c r="P239" i="1"/>
  <c r="D240" i="1" a="1"/>
  <c r="D240" i="1" s="1"/>
  <c r="H240" i="1" a="1"/>
  <c r="H240" i="1" s="1"/>
  <c r="K240" i="1"/>
  <c r="L240" i="1" s="1"/>
  <c r="P240" i="1"/>
  <c r="I240" i="1" s="1"/>
  <c r="M240" i="1" s="1"/>
  <c r="D241" i="1" a="1"/>
  <c r="D241" i="1" s="1"/>
  <c r="H241" i="1" a="1"/>
  <c r="H241" i="1" s="1"/>
  <c r="K241" i="1"/>
  <c r="L241" i="1" s="1"/>
  <c r="P241" i="1"/>
  <c r="D242" i="1" a="1"/>
  <c r="D242" i="1" s="1"/>
  <c r="H242" i="1" a="1"/>
  <c r="H242" i="1" s="1"/>
  <c r="K242" i="1"/>
  <c r="L242" i="1" s="1"/>
  <c r="P242" i="1"/>
  <c r="D243" i="1" a="1"/>
  <c r="D243" i="1" s="1"/>
  <c r="H243" i="1" a="1"/>
  <c r="H243" i="1" s="1"/>
  <c r="K243" i="1"/>
  <c r="L243" i="1" s="1"/>
  <c r="P243" i="1"/>
  <c r="I243" i="1" s="1"/>
  <c r="M243" i="1" s="1"/>
  <c r="D244" i="1" a="1"/>
  <c r="D244" i="1" s="1"/>
  <c r="H244" i="1" a="1"/>
  <c r="H244" i="1" s="1"/>
  <c r="K244" i="1"/>
  <c r="L244" i="1" s="1"/>
  <c r="P244" i="1"/>
  <c r="D245" i="1" a="1"/>
  <c r="D245" i="1" s="1"/>
  <c r="H245" i="1" a="1"/>
  <c r="H245" i="1" s="1"/>
  <c r="K245" i="1"/>
  <c r="L245" i="1" s="1"/>
  <c r="P245" i="1"/>
  <c r="D246" i="1" a="1"/>
  <c r="D246" i="1" s="1"/>
  <c r="H246" i="1" a="1"/>
  <c r="H246" i="1" s="1"/>
  <c r="I246" i="1" s="1"/>
  <c r="M246" i="1" s="1"/>
  <c r="K246" i="1"/>
  <c r="L246" i="1" s="1"/>
  <c r="D247" i="1" a="1"/>
  <c r="D247" i="1" s="1"/>
  <c r="H247" i="1" a="1"/>
  <c r="H247" i="1" s="1"/>
  <c r="I247" i="1" s="1"/>
  <c r="M247" i="1" s="1"/>
  <c r="K247" i="1"/>
  <c r="L247" i="1" s="1"/>
  <c r="D248" i="1" a="1"/>
  <c r="D248" i="1" s="1"/>
  <c r="H248" i="1" a="1"/>
  <c r="H248" i="1" s="1"/>
  <c r="I248" i="1" s="1"/>
  <c r="M248" i="1" s="1"/>
  <c r="K248" i="1"/>
  <c r="L248" i="1" s="1"/>
  <c r="D249" i="1" a="1"/>
  <c r="D249" i="1" s="1"/>
  <c r="H249" i="1" a="1"/>
  <c r="H249" i="1" s="1"/>
  <c r="I249" i="1"/>
  <c r="M249" i="1" s="1"/>
  <c r="K249" i="1"/>
  <c r="L249" i="1" s="1"/>
  <c r="D250" i="1" a="1"/>
  <c r="D250" i="1" s="1"/>
  <c r="H250" i="1" a="1"/>
  <c r="H250" i="1" s="1"/>
  <c r="I250" i="1" s="1"/>
  <c r="M250" i="1" s="1"/>
  <c r="K250" i="1"/>
  <c r="L250" i="1" s="1"/>
  <c r="D251" i="1" a="1"/>
  <c r="D251" i="1"/>
  <c r="H251" i="1" a="1"/>
  <c r="H251" i="1" s="1"/>
  <c r="I251" i="1" s="1"/>
  <c r="M251" i="1" s="1"/>
  <c r="K251" i="1"/>
  <c r="L251" i="1" s="1"/>
  <c r="D252" i="1" a="1"/>
  <c r="D252" i="1" s="1"/>
  <c r="H252" i="1" a="1"/>
  <c r="H252" i="1" s="1"/>
  <c r="I252" i="1" s="1"/>
  <c r="M252" i="1" s="1"/>
  <c r="K252" i="1"/>
  <c r="L252" i="1" s="1"/>
  <c r="D253" i="1" a="1"/>
  <c r="D253" i="1"/>
  <c r="H253" i="1" a="1"/>
  <c r="H253" i="1" s="1"/>
  <c r="I253" i="1" s="1"/>
  <c r="M253" i="1" s="1"/>
  <c r="K253" i="1"/>
  <c r="L253" i="1" s="1"/>
  <c r="D254" i="1" a="1"/>
  <c r="D254" i="1" s="1"/>
  <c r="H254" i="1" a="1"/>
  <c r="H254" i="1" s="1"/>
  <c r="I254" i="1" s="1"/>
  <c r="K254" i="1"/>
  <c r="L254" i="1" s="1"/>
  <c r="M254" i="1"/>
  <c r="D255" i="1" a="1"/>
  <c r="D255" i="1" s="1"/>
  <c r="H255" i="1" a="1"/>
  <c r="H255" i="1" s="1"/>
  <c r="I255" i="1" s="1"/>
  <c r="M255" i="1" s="1"/>
  <c r="K255" i="1"/>
  <c r="L255" i="1" s="1"/>
  <c r="D256" i="1" a="1"/>
  <c r="D256" i="1" s="1"/>
  <c r="H256" i="1" a="1"/>
  <c r="H256" i="1" s="1"/>
  <c r="I256" i="1" s="1"/>
  <c r="M256" i="1" s="1"/>
  <c r="K256" i="1"/>
  <c r="L256" i="1" s="1"/>
  <c r="D257" i="1" a="1"/>
  <c r="D257" i="1" s="1"/>
  <c r="H257" i="1" a="1"/>
  <c r="H257" i="1" s="1"/>
  <c r="I257" i="1" s="1"/>
  <c r="M257" i="1" s="1"/>
  <c r="K257" i="1"/>
  <c r="L257" i="1" s="1"/>
  <c r="D258" i="1" a="1"/>
  <c r="D258" i="1" s="1"/>
  <c r="H258" i="1" a="1"/>
  <c r="H258" i="1" s="1"/>
  <c r="I258" i="1" s="1"/>
  <c r="M258" i="1" s="1"/>
  <c r="K258" i="1"/>
  <c r="L258" i="1" s="1"/>
  <c r="D259" i="1" a="1"/>
  <c r="D259" i="1" s="1"/>
  <c r="H259" i="1" a="1"/>
  <c r="H259" i="1" s="1"/>
  <c r="I259" i="1" s="1"/>
  <c r="M259" i="1" s="1"/>
  <c r="K259" i="1"/>
  <c r="L259" i="1" s="1"/>
  <c r="D260" i="1" a="1"/>
  <c r="D260" i="1" s="1"/>
  <c r="H260" i="1" a="1"/>
  <c r="H260" i="1" s="1"/>
  <c r="I260" i="1" s="1"/>
  <c r="M260" i="1" s="1"/>
  <c r="K260" i="1"/>
  <c r="L260" i="1" s="1"/>
  <c r="D261" i="1" a="1"/>
  <c r="D261" i="1"/>
  <c r="H261" i="1" a="1"/>
  <c r="H261" i="1" s="1"/>
  <c r="I261" i="1" s="1"/>
  <c r="M261" i="1" s="1"/>
  <c r="K261" i="1"/>
  <c r="L261" i="1"/>
  <c r="D262" i="1" a="1"/>
  <c r="D262" i="1" s="1"/>
  <c r="H262" i="1" a="1"/>
  <c r="H262" i="1"/>
  <c r="I262" i="1" s="1"/>
  <c r="M262" i="1" s="1"/>
  <c r="K262" i="1"/>
  <c r="L262" i="1" s="1"/>
  <c r="D263" i="1" a="1"/>
  <c r="D263" i="1" s="1"/>
  <c r="H263" i="1" a="1"/>
  <c r="H263" i="1" s="1"/>
  <c r="I263" i="1" s="1"/>
  <c r="K263" i="1"/>
  <c r="L263" i="1" s="1"/>
  <c r="M263" i="1"/>
  <c r="D264" i="1" a="1"/>
  <c r="D264" i="1" s="1"/>
  <c r="H264" i="1" a="1"/>
  <c r="H264" i="1" s="1"/>
  <c r="I264" i="1" s="1"/>
  <c r="M264" i="1" s="1"/>
  <c r="K264" i="1"/>
  <c r="L264" i="1" s="1"/>
  <c r="D265" i="1" a="1"/>
  <c r="D265" i="1" s="1"/>
  <c r="H265" i="1" a="1"/>
  <c r="H265" i="1" s="1"/>
  <c r="I265" i="1" s="1"/>
  <c r="M265" i="1" s="1"/>
  <c r="K265" i="1"/>
  <c r="L265" i="1"/>
  <c r="D266" i="1" a="1"/>
  <c r="D266" i="1" s="1"/>
  <c r="H266" i="1" a="1"/>
  <c r="H266" i="1" s="1"/>
  <c r="K266" i="1"/>
  <c r="L266" i="1" s="1"/>
  <c r="P266" i="1"/>
  <c r="I266" i="1" s="1"/>
  <c r="M266" i="1" s="1"/>
  <c r="D267" i="1" a="1"/>
  <c r="D267" i="1" s="1"/>
  <c r="H267" i="1" a="1"/>
  <c r="H267" i="1" s="1"/>
  <c r="I267" i="1" s="1"/>
  <c r="M267" i="1" s="1"/>
  <c r="K267" i="1"/>
  <c r="L267" i="1" s="1"/>
  <c r="P267" i="1"/>
  <c r="D268" i="1" a="1"/>
  <c r="D268" i="1" s="1"/>
  <c r="H268" i="1" a="1"/>
  <c r="H268" i="1" s="1"/>
  <c r="K268" i="1"/>
  <c r="L268" i="1" s="1"/>
  <c r="P268" i="1"/>
  <c r="D269" i="1" a="1"/>
  <c r="D269" i="1" s="1"/>
  <c r="H269" i="1" a="1"/>
  <c r="H269" i="1" s="1"/>
  <c r="K269" i="1"/>
  <c r="L269" i="1" s="1"/>
  <c r="P269" i="1"/>
  <c r="D270" i="1" a="1"/>
  <c r="D270" i="1" s="1"/>
  <c r="H270" i="1" a="1"/>
  <c r="H270" i="1" s="1"/>
  <c r="K270" i="1"/>
  <c r="L270" i="1"/>
  <c r="P270" i="1"/>
  <c r="I270" i="1" s="1"/>
  <c r="M270" i="1" s="1"/>
  <c r="D271" i="1" a="1"/>
  <c r="D271" i="1" s="1"/>
  <c r="H271" i="1" a="1"/>
  <c r="H271" i="1" s="1"/>
  <c r="K271" i="1"/>
  <c r="L271" i="1" s="1"/>
  <c r="P271" i="1"/>
  <c r="D272" i="1" a="1"/>
  <c r="D272" i="1" s="1"/>
  <c r="H272" i="1" a="1"/>
  <c r="H272" i="1" s="1"/>
  <c r="K272" i="1"/>
  <c r="L272" i="1" s="1"/>
  <c r="P272" i="1"/>
  <c r="D273" i="1" a="1"/>
  <c r="D273" i="1" s="1"/>
  <c r="H273" i="1" a="1"/>
  <c r="H273" i="1" s="1"/>
  <c r="I273" i="1" s="1"/>
  <c r="M273" i="1" s="1"/>
  <c r="K273" i="1"/>
  <c r="L273" i="1" s="1"/>
  <c r="P273" i="1"/>
  <c r="D274" i="1" a="1"/>
  <c r="D274" i="1" s="1"/>
  <c r="H274" i="1" a="1"/>
  <c r="H274" i="1" s="1"/>
  <c r="K274" i="1"/>
  <c r="L274" i="1" s="1"/>
  <c r="P274" i="1"/>
  <c r="D275" i="1" a="1"/>
  <c r="D275" i="1" s="1"/>
  <c r="H275" i="1" a="1"/>
  <c r="H275" i="1" s="1"/>
  <c r="K275" i="1"/>
  <c r="L275" i="1" s="1"/>
  <c r="P275" i="1"/>
  <c r="D276" i="1" a="1"/>
  <c r="D276" i="1"/>
  <c r="H276" i="1" a="1"/>
  <c r="H276" i="1" s="1"/>
  <c r="I276" i="1" s="1"/>
  <c r="M276" i="1" s="1"/>
  <c r="K276" i="1"/>
  <c r="L276" i="1"/>
  <c r="P276" i="1"/>
  <c r="D277" i="1" a="1"/>
  <c r="D277" i="1" s="1"/>
  <c r="H277" i="1" a="1"/>
  <c r="H277" i="1" s="1"/>
  <c r="K277" i="1"/>
  <c r="L277" i="1" s="1"/>
  <c r="P277" i="1"/>
  <c r="I277" i="1" s="1"/>
  <c r="M277" i="1" s="1"/>
  <c r="D278" i="1" a="1"/>
  <c r="D278" i="1" s="1"/>
  <c r="H278" i="1" a="1"/>
  <c r="H278" i="1" s="1"/>
  <c r="K278" i="1"/>
  <c r="L278" i="1" s="1"/>
  <c r="P278" i="1"/>
  <c r="D279" i="1" a="1"/>
  <c r="D279" i="1" s="1"/>
  <c r="H279" i="1" a="1"/>
  <c r="H279" i="1" s="1"/>
  <c r="K279" i="1"/>
  <c r="L279" i="1" s="1"/>
  <c r="P279" i="1"/>
  <c r="I279" i="1" s="1"/>
  <c r="M279" i="1" s="1"/>
  <c r="D280" i="1" a="1"/>
  <c r="D280" i="1" s="1"/>
  <c r="H280" i="1" a="1"/>
  <c r="H280" i="1" s="1"/>
  <c r="K280" i="1"/>
  <c r="L280" i="1" s="1"/>
  <c r="P280" i="1"/>
  <c r="D281" i="1" a="1"/>
  <c r="D281" i="1" s="1"/>
  <c r="H281" i="1" a="1"/>
  <c r="H281" i="1" s="1"/>
  <c r="K281" i="1"/>
  <c r="L281" i="1" s="1"/>
  <c r="P281" i="1"/>
  <c r="D282" i="1" a="1"/>
  <c r="D282" i="1" s="1"/>
  <c r="H282" i="1" a="1"/>
  <c r="H282" i="1" s="1"/>
  <c r="K282" i="1"/>
  <c r="L282" i="1"/>
  <c r="P282" i="1"/>
  <c r="D283" i="1" a="1"/>
  <c r="D283" i="1" s="1"/>
  <c r="H283" i="1" a="1"/>
  <c r="H283" i="1" s="1"/>
  <c r="K283" i="1"/>
  <c r="L283" i="1" s="1"/>
  <c r="P283" i="1"/>
  <c r="D284" i="1" a="1"/>
  <c r="D284" i="1" s="1"/>
  <c r="H284" i="1" a="1"/>
  <c r="H284" i="1" s="1"/>
  <c r="K284" i="1"/>
  <c r="L284" i="1" s="1"/>
  <c r="P284" i="1"/>
  <c r="I284" i="1" s="1"/>
  <c r="M284" i="1" s="1"/>
  <c r="D285" i="1" a="1"/>
  <c r="D285" i="1" s="1"/>
  <c r="H285" i="1" a="1"/>
  <c r="H285" i="1" s="1"/>
  <c r="K285" i="1"/>
  <c r="L285" i="1" s="1"/>
  <c r="P285" i="1"/>
  <c r="D286" i="1" a="1"/>
  <c r="D286" i="1" s="1"/>
  <c r="H286" i="1" a="1"/>
  <c r="H286" i="1" s="1"/>
  <c r="K286" i="1"/>
  <c r="L286" i="1"/>
  <c r="P286" i="1"/>
  <c r="D287" i="1" a="1"/>
  <c r="D287" i="1" s="1"/>
  <c r="H287" i="1" a="1"/>
  <c r="H287" i="1" s="1"/>
  <c r="K287" i="1"/>
  <c r="L287" i="1" s="1"/>
  <c r="P287" i="1"/>
  <c r="D288" i="1" a="1"/>
  <c r="D288" i="1" s="1"/>
  <c r="H288" i="1" a="1"/>
  <c r="H288" i="1" s="1"/>
  <c r="I288" i="1" s="1"/>
  <c r="M288" i="1" s="1"/>
  <c r="K288" i="1"/>
  <c r="L288" i="1" s="1"/>
  <c r="P288" i="1"/>
  <c r="D289" i="1" a="1"/>
  <c r="D289" i="1" s="1"/>
  <c r="H289" i="1" a="1"/>
  <c r="H289" i="1" s="1"/>
  <c r="K289" i="1"/>
  <c r="L289" i="1" s="1"/>
  <c r="P289" i="1"/>
  <c r="D290" i="1" a="1"/>
  <c r="D290" i="1" s="1"/>
  <c r="H290" i="1" a="1"/>
  <c r="H290" i="1" s="1"/>
  <c r="K290" i="1"/>
  <c r="L290" i="1" s="1"/>
  <c r="P290" i="1"/>
  <c r="D291" i="1" a="1"/>
  <c r="D291" i="1" s="1"/>
  <c r="H291" i="1" a="1"/>
  <c r="H291" i="1" s="1"/>
  <c r="K291" i="1"/>
  <c r="L291" i="1"/>
  <c r="P291" i="1"/>
  <c r="D292" i="1" a="1"/>
  <c r="D292" i="1" s="1"/>
  <c r="H292" i="1" a="1"/>
  <c r="H292" i="1" s="1"/>
  <c r="K292" i="1"/>
  <c r="L292" i="1" s="1"/>
  <c r="P292" i="1"/>
  <c r="D293" i="1" a="1"/>
  <c r="D293" i="1" s="1"/>
  <c r="H293" i="1" a="1"/>
  <c r="H293" i="1"/>
  <c r="K293" i="1"/>
  <c r="L293" i="1" s="1"/>
  <c r="P293" i="1"/>
  <c r="D294" i="1" a="1"/>
  <c r="D294" i="1" s="1"/>
  <c r="H294" i="1" a="1"/>
  <c r="H294" i="1" s="1"/>
  <c r="K294" i="1"/>
  <c r="L294" i="1" s="1"/>
  <c r="P294" i="1"/>
  <c r="D295" i="1" a="1"/>
  <c r="D295" i="1" s="1"/>
  <c r="H295" i="1" a="1"/>
  <c r="H295" i="1" s="1"/>
  <c r="K295" i="1"/>
  <c r="L295" i="1" s="1"/>
  <c r="P295" i="1"/>
  <c r="D296" i="1" a="1"/>
  <c r="D296" i="1" s="1"/>
  <c r="H296" i="1" a="1"/>
  <c r="H296" i="1" s="1"/>
  <c r="I296" i="1" s="1"/>
  <c r="M296" i="1" s="1"/>
  <c r="K296" i="1"/>
  <c r="L296" i="1"/>
  <c r="P296" i="1"/>
  <c r="D297" i="1" a="1"/>
  <c r="D297" i="1" s="1"/>
  <c r="H297" i="1" a="1"/>
  <c r="H297" i="1" s="1"/>
  <c r="K297" i="1"/>
  <c r="L297" i="1" s="1"/>
  <c r="P297" i="1"/>
  <c r="D298" i="1" a="1"/>
  <c r="D298" i="1" s="1"/>
  <c r="H298" i="1" a="1"/>
  <c r="H298" i="1" s="1"/>
  <c r="K298" i="1"/>
  <c r="L298" i="1" s="1"/>
  <c r="P298" i="1"/>
  <c r="D299" i="1" a="1"/>
  <c r="D299" i="1" s="1"/>
  <c r="H299" i="1" a="1"/>
  <c r="H299" i="1" s="1"/>
  <c r="I299" i="1" s="1"/>
  <c r="M299" i="1" s="1"/>
  <c r="K299" i="1"/>
  <c r="L299" i="1" s="1"/>
  <c r="P299" i="1"/>
  <c r="D300" i="1" a="1"/>
  <c r="D300" i="1" s="1"/>
  <c r="H300" i="1" a="1"/>
  <c r="H300" i="1"/>
  <c r="I300" i="1" s="1"/>
  <c r="M300" i="1" s="1"/>
  <c r="K300" i="1"/>
  <c r="L300" i="1" s="1"/>
  <c r="P300" i="1"/>
  <c r="D301" i="1" a="1"/>
  <c r="D301" i="1" s="1"/>
  <c r="H301" i="1" a="1"/>
  <c r="H301" i="1" s="1"/>
  <c r="K301" i="1"/>
  <c r="L301" i="1" s="1"/>
  <c r="P301" i="1"/>
  <c r="D302" i="1" a="1"/>
  <c r="D302" i="1" s="1"/>
  <c r="H302" i="1" a="1"/>
  <c r="H302" i="1" s="1"/>
  <c r="K302" i="1"/>
  <c r="L302" i="1" s="1"/>
  <c r="P302" i="1"/>
  <c r="D303" i="1" a="1"/>
  <c r="D303" i="1" s="1"/>
  <c r="H303" i="1" a="1"/>
  <c r="H303" i="1" s="1"/>
  <c r="K303" i="1"/>
  <c r="L303" i="1" s="1"/>
  <c r="P303" i="1"/>
  <c r="D304" i="1" a="1"/>
  <c r="D304" i="1" s="1"/>
  <c r="H304" i="1" a="1"/>
  <c r="H304" i="1" s="1"/>
  <c r="K304" i="1"/>
  <c r="L304" i="1"/>
  <c r="P304" i="1"/>
  <c r="D305" i="1" a="1"/>
  <c r="D305" i="1" s="1"/>
  <c r="H305" i="1" a="1"/>
  <c r="H305" i="1" s="1"/>
  <c r="I305" i="1" s="1"/>
  <c r="M305" i="1" s="1"/>
  <c r="K305" i="1"/>
  <c r="L305" i="1" s="1"/>
  <c r="P305" i="1"/>
  <c r="D306" i="1" a="1"/>
  <c r="D306" i="1"/>
  <c r="H306" i="1" a="1"/>
  <c r="H306" i="1" s="1"/>
  <c r="I306" i="1" s="1"/>
  <c r="M306" i="1" s="1"/>
  <c r="K306" i="1"/>
  <c r="L306" i="1" s="1"/>
  <c r="P306" i="1"/>
  <c r="D307" i="1" a="1"/>
  <c r="D307" i="1" s="1"/>
  <c r="H307" i="1" a="1"/>
  <c r="H307" i="1" s="1"/>
  <c r="K307" i="1"/>
  <c r="L307" i="1" s="1"/>
  <c r="P307" i="1"/>
  <c r="I307" i="1" s="1"/>
  <c r="M307" i="1" s="1"/>
  <c r="D308" i="1" a="1"/>
  <c r="D308" i="1" s="1"/>
  <c r="H308" i="1" a="1"/>
  <c r="H308" i="1" s="1"/>
  <c r="K308" i="1"/>
  <c r="L308" i="1"/>
  <c r="P308" i="1"/>
  <c r="D309" i="1" a="1"/>
  <c r="D309" i="1" s="1"/>
  <c r="H309" i="1" a="1"/>
  <c r="H309" i="1" s="1"/>
  <c r="K309" i="1"/>
  <c r="L309" i="1" s="1"/>
  <c r="P309" i="1"/>
  <c r="D310" i="1" a="1"/>
  <c r="D310" i="1" s="1"/>
  <c r="H310" i="1" a="1"/>
  <c r="H310" i="1" s="1"/>
  <c r="K310" i="1"/>
  <c r="L310" i="1" s="1"/>
  <c r="P310" i="1"/>
  <c r="D311" i="1" a="1"/>
  <c r="D311" i="1" s="1"/>
  <c r="H311" i="1" a="1"/>
  <c r="H311" i="1" s="1"/>
  <c r="K311" i="1"/>
  <c r="L311" i="1" s="1"/>
  <c r="P311" i="1"/>
  <c r="D312" i="1" a="1"/>
  <c r="D312" i="1" s="1"/>
  <c r="H312" i="1" a="1"/>
  <c r="H312" i="1" s="1"/>
  <c r="I312" i="1" s="1"/>
  <c r="M312" i="1" s="1"/>
  <c r="K312" i="1"/>
  <c r="L312" i="1" s="1"/>
  <c r="P312" i="1"/>
  <c r="D313" i="1" a="1"/>
  <c r="D313" i="1" s="1"/>
  <c r="H313" i="1" a="1"/>
  <c r="H313" i="1" s="1"/>
  <c r="K313" i="1"/>
  <c r="L313" i="1" s="1"/>
  <c r="P313" i="1"/>
  <c r="D314" i="1" a="1"/>
  <c r="D314" i="1" s="1"/>
  <c r="H314" i="1" a="1"/>
  <c r="H314" i="1" s="1"/>
  <c r="I314" i="1" s="1"/>
  <c r="M314" i="1" s="1"/>
  <c r="K314" i="1"/>
  <c r="L314" i="1" s="1"/>
  <c r="P314" i="1"/>
  <c r="D315" i="1" a="1"/>
  <c r="D315" i="1"/>
  <c r="H315" i="1" a="1"/>
  <c r="H315" i="1" s="1"/>
  <c r="K315" i="1"/>
  <c r="L315" i="1" s="1"/>
  <c r="P315" i="1"/>
  <c r="D316" i="1" a="1"/>
  <c r="D316" i="1" s="1"/>
  <c r="H316" i="1" a="1"/>
  <c r="H316" i="1" s="1"/>
  <c r="K316" i="1"/>
  <c r="L316" i="1" s="1"/>
  <c r="P316" i="1"/>
  <c r="D317" i="1" a="1"/>
  <c r="D317" i="1" s="1"/>
  <c r="H317" i="1" a="1"/>
  <c r="H317" i="1" s="1"/>
  <c r="K317" i="1"/>
  <c r="L317" i="1" s="1"/>
  <c r="P317" i="1"/>
  <c r="D318" i="1" a="1"/>
  <c r="D318" i="1"/>
  <c r="H318" i="1" a="1"/>
  <c r="H318" i="1" s="1"/>
  <c r="K318" i="1"/>
  <c r="L318" i="1" s="1"/>
  <c r="P318" i="1"/>
  <c r="D319" i="1" a="1"/>
  <c r="D319" i="1" s="1"/>
  <c r="H319" i="1" a="1"/>
  <c r="H319" i="1" s="1"/>
  <c r="I319" i="1" s="1"/>
  <c r="M319" i="1" s="1"/>
  <c r="K319" i="1"/>
  <c r="L319" i="1" s="1"/>
  <c r="P319" i="1"/>
  <c r="D320" i="1" a="1"/>
  <c r="D320" i="1" s="1"/>
  <c r="H320" i="1" a="1"/>
  <c r="H320" i="1" s="1"/>
  <c r="K320" i="1"/>
  <c r="L320" i="1" s="1"/>
  <c r="P320" i="1"/>
  <c r="D321" i="1" a="1"/>
  <c r="D321" i="1" s="1"/>
  <c r="H321" i="1" a="1"/>
  <c r="H321" i="1"/>
  <c r="K321" i="1"/>
  <c r="L321" i="1" s="1"/>
  <c r="P321" i="1"/>
  <c r="D322" i="1" a="1"/>
  <c r="D322" i="1" s="1"/>
  <c r="H322" i="1" a="1"/>
  <c r="H322" i="1" s="1"/>
  <c r="K322" i="1"/>
  <c r="L322" i="1"/>
  <c r="P322" i="1"/>
  <c r="D323" i="1" a="1"/>
  <c r="D323" i="1" s="1"/>
  <c r="H323" i="1" a="1"/>
  <c r="H323" i="1" s="1"/>
  <c r="K323" i="1"/>
  <c r="L323" i="1" s="1"/>
  <c r="P323" i="1"/>
  <c r="D324" i="1" a="1"/>
  <c r="D324" i="1" s="1"/>
  <c r="H324" i="1" a="1"/>
  <c r="H324" i="1"/>
  <c r="K324" i="1"/>
  <c r="L324" i="1" s="1"/>
  <c r="P324" i="1"/>
  <c r="D325" i="1" a="1"/>
  <c r="D325" i="1" s="1"/>
  <c r="H325" i="1" a="1"/>
  <c r="H325" i="1" s="1"/>
  <c r="K325" i="1"/>
  <c r="L325" i="1" s="1"/>
  <c r="P325" i="1"/>
  <c r="D326" i="1" a="1"/>
  <c r="D326" i="1" s="1"/>
  <c r="H326" i="1" a="1"/>
  <c r="H326" i="1" s="1"/>
  <c r="K326" i="1"/>
  <c r="L326" i="1" s="1"/>
  <c r="P326" i="1"/>
  <c r="D327" i="1" a="1"/>
  <c r="D327" i="1" s="1"/>
  <c r="H327" i="1" a="1"/>
  <c r="H327" i="1" s="1"/>
  <c r="I327" i="1" s="1"/>
  <c r="M327" i="1" s="1"/>
  <c r="K327" i="1"/>
  <c r="L327" i="1" s="1"/>
  <c r="P327" i="1"/>
  <c r="D328" i="1" a="1"/>
  <c r="D328" i="1" s="1"/>
  <c r="H328" i="1" a="1"/>
  <c r="H328" i="1" s="1"/>
  <c r="K328" i="1"/>
  <c r="L328" i="1"/>
  <c r="P328" i="1"/>
  <c r="D329" i="1" a="1"/>
  <c r="D329" i="1" s="1"/>
  <c r="H329" i="1" a="1"/>
  <c r="H329" i="1"/>
  <c r="K329" i="1"/>
  <c r="L329" i="1" s="1"/>
  <c r="P329" i="1"/>
  <c r="D330" i="1" a="1"/>
  <c r="D330" i="1" s="1"/>
  <c r="H330" i="1" a="1"/>
  <c r="H330" i="1" s="1"/>
  <c r="K330" i="1"/>
  <c r="L330" i="1"/>
  <c r="P330" i="1"/>
  <c r="D331" i="1" a="1"/>
  <c r="D331" i="1" s="1"/>
  <c r="H331" i="1" a="1"/>
  <c r="H331" i="1" s="1"/>
  <c r="I331" i="1" s="1"/>
  <c r="M331" i="1" s="1"/>
  <c r="K331" i="1"/>
  <c r="L331" i="1" s="1"/>
  <c r="P331" i="1"/>
  <c r="D332" i="1" a="1"/>
  <c r="D332" i="1" s="1"/>
  <c r="H332" i="1" a="1"/>
  <c r="H332" i="1"/>
  <c r="I332" i="1" s="1"/>
  <c r="M332" i="1" s="1"/>
  <c r="K332" i="1"/>
  <c r="L332" i="1" s="1"/>
  <c r="P332" i="1"/>
  <c r="D333" i="1" a="1"/>
  <c r="D333" i="1" s="1"/>
  <c r="H333" i="1" a="1"/>
  <c r="H333" i="1" s="1"/>
  <c r="K333" i="1"/>
  <c r="L333" i="1" s="1"/>
  <c r="P333" i="1"/>
  <c r="D334" i="1" a="1"/>
  <c r="D334" i="1" s="1"/>
  <c r="H334" i="1" a="1"/>
  <c r="H334" i="1" s="1"/>
  <c r="K334" i="1"/>
  <c r="L334" i="1" s="1"/>
  <c r="P334" i="1"/>
  <c r="D335" i="1" a="1"/>
  <c r="D335" i="1" s="1"/>
  <c r="H335" i="1" a="1"/>
  <c r="H335" i="1" s="1"/>
  <c r="K335" i="1"/>
  <c r="L335" i="1" s="1"/>
  <c r="P335" i="1"/>
  <c r="D336" i="1" a="1"/>
  <c r="D336" i="1" s="1"/>
  <c r="H336" i="1" a="1"/>
  <c r="H336" i="1" s="1"/>
  <c r="K336" i="1"/>
  <c r="L336" i="1" s="1"/>
  <c r="P336" i="1"/>
  <c r="D337" i="1" a="1"/>
  <c r="D337" i="1" s="1"/>
  <c r="H337" i="1" a="1"/>
  <c r="H337" i="1"/>
  <c r="K337" i="1"/>
  <c r="L337" i="1" s="1"/>
  <c r="P337" i="1"/>
  <c r="D338" i="1" a="1"/>
  <c r="D338" i="1" s="1"/>
  <c r="H338" i="1" a="1"/>
  <c r="H338" i="1" s="1"/>
  <c r="I338" i="1" s="1"/>
  <c r="M338" i="1" s="1"/>
  <c r="K338" i="1"/>
  <c r="L338" i="1" s="1"/>
  <c r="P338" i="1"/>
  <c r="D339" i="1" a="1"/>
  <c r="D339" i="1"/>
  <c r="H339" i="1" a="1"/>
  <c r="H339" i="1" s="1"/>
  <c r="K339" i="1"/>
  <c r="L339" i="1" s="1"/>
  <c r="P339" i="1"/>
  <c r="I339" i="1" s="1"/>
  <c r="M339" i="1" s="1"/>
  <c r="D340" i="1" a="1"/>
  <c r="D340" i="1" s="1"/>
  <c r="H340" i="1" a="1"/>
  <c r="H340" i="1" s="1"/>
  <c r="K340" i="1"/>
  <c r="L340" i="1" s="1"/>
  <c r="P340" i="1"/>
  <c r="D341" i="1" a="1"/>
  <c r="D341" i="1" s="1"/>
  <c r="H341" i="1" a="1"/>
  <c r="H341" i="1" s="1"/>
  <c r="K341" i="1"/>
  <c r="L341" i="1" s="1"/>
  <c r="P341" i="1"/>
  <c r="D342" i="1" a="1"/>
  <c r="D342" i="1" s="1"/>
  <c r="H342" i="1" a="1"/>
  <c r="H342" i="1" s="1"/>
  <c r="K342" i="1"/>
  <c r="L342" i="1" s="1"/>
  <c r="P342" i="1"/>
  <c r="D343" i="1" a="1"/>
  <c r="D343" i="1" s="1"/>
  <c r="H343" i="1" a="1"/>
  <c r="H343" i="1" s="1"/>
  <c r="I343" i="1" s="1"/>
  <c r="M343" i="1" s="1"/>
  <c r="K343" i="1"/>
  <c r="L343" i="1" s="1"/>
  <c r="P343" i="1"/>
  <c r="D344" i="1" a="1"/>
  <c r="D344" i="1" s="1"/>
  <c r="H344" i="1" a="1"/>
  <c r="H344" i="1" s="1"/>
  <c r="K344" i="1"/>
  <c r="L344" i="1" s="1"/>
  <c r="P344" i="1"/>
  <c r="D345" i="1" a="1"/>
  <c r="D345" i="1"/>
  <c r="H345" i="1" a="1"/>
  <c r="H345" i="1"/>
  <c r="I345" i="1" s="1"/>
  <c r="M345" i="1" s="1"/>
  <c r="K345" i="1"/>
  <c r="L345" i="1" s="1"/>
  <c r="P345" i="1"/>
  <c r="D346" i="1" a="1"/>
  <c r="D346" i="1" s="1"/>
  <c r="H346" i="1" a="1"/>
  <c r="H346" i="1" s="1"/>
  <c r="K346" i="1"/>
  <c r="L346" i="1" s="1"/>
  <c r="P346" i="1"/>
  <c r="D347" i="1" a="1"/>
  <c r="D347" i="1" s="1"/>
  <c r="H347" i="1" a="1"/>
  <c r="H347" i="1" s="1"/>
  <c r="K347" i="1"/>
  <c r="L347" i="1" s="1"/>
  <c r="P347" i="1"/>
  <c r="D348" i="1" a="1"/>
  <c r="D348" i="1" s="1"/>
  <c r="H348" i="1" a="1"/>
  <c r="H348" i="1" s="1"/>
  <c r="K348" i="1"/>
  <c r="L348" i="1" s="1"/>
  <c r="P348" i="1"/>
  <c r="D349" i="1" a="1"/>
  <c r="D349" i="1" s="1"/>
  <c r="H349" i="1" a="1"/>
  <c r="H349" i="1" s="1"/>
  <c r="K349" i="1"/>
  <c r="L349" i="1" s="1"/>
  <c r="P349" i="1"/>
  <c r="D350" i="1" a="1"/>
  <c r="D350" i="1" s="1"/>
  <c r="H350" i="1" a="1"/>
  <c r="H350" i="1"/>
  <c r="K350" i="1"/>
  <c r="L350" i="1" s="1"/>
  <c r="P350" i="1"/>
  <c r="D351" i="1" a="1"/>
  <c r="D351" i="1" s="1"/>
  <c r="H351" i="1" a="1"/>
  <c r="H351" i="1" s="1"/>
  <c r="K351" i="1"/>
  <c r="L351" i="1" s="1"/>
  <c r="P351" i="1"/>
  <c r="D352" i="1" a="1"/>
  <c r="D352" i="1" s="1"/>
  <c r="H352" i="1" a="1"/>
  <c r="H352" i="1" s="1"/>
  <c r="K352" i="1"/>
  <c r="L352" i="1" s="1"/>
  <c r="P352" i="1"/>
  <c r="D353" i="1" a="1"/>
  <c r="D353" i="1" s="1"/>
  <c r="H353" i="1" a="1"/>
  <c r="H353" i="1" s="1"/>
  <c r="K353" i="1"/>
  <c r="L353" i="1" s="1"/>
  <c r="P353" i="1"/>
  <c r="D354" i="1" a="1"/>
  <c r="D354" i="1" s="1"/>
  <c r="H354" i="1" a="1"/>
  <c r="H354" i="1" s="1"/>
  <c r="K354" i="1"/>
  <c r="L354" i="1" s="1"/>
  <c r="P354" i="1"/>
  <c r="D355" i="1" a="1"/>
  <c r="D355" i="1" s="1"/>
  <c r="H355" i="1" a="1"/>
  <c r="H355" i="1"/>
  <c r="K355" i="1"/>
  <c r="L355" i="1" s="1"/>
  <c r="P355" i="1"/>
  <c r="D356" i="1" a="1"/>
  <c r="D356" i="1" s="1"/>
  <c r="H356" i="1" a="1"/>
  <c r="H356" i="1"/>
  <c r="I356" i="1" s="1"/>
  <c r="M356" i="1" s="1"/>
  <c r="K356" i="1"/>
  <c r="L356" i="1"/>
  <c r="P356" i="1"/>
  <c r="D357" i="1" a="1"/>
  <c r="D357" i="1" s="1"/>
  <c r="H357" i="1" a="1"/>
  <c r="H357" i="1" s="1"/>
  <c r="K357" i="1"/>
  <c r="L357" i="1"/>
  <c r="P357" i="1"/>
  <c r="D358" i="1" a="1"/>
  <c r="D358" i="1" s="1"/>
  <c r="H358" i="1" a="1"/>
  <c r="H358" i="1" s="1"/>
  <c r="K358" i="1"/>
  <c r="L358" i="1" s="1"/>
  <c r="P358" i="1"/>
  <c r="D359" i="1" a="1"/>
  <c r="D359" i="1" s="1"/>
  <c r="H359" i="1" a="1"/>
  <c r="H359" i="1" s="1"/>
  <c r="K359" i="1"/>
  <c r="L359" i="1" s="1"/>
  <c r="P359" i="1"/>
  <c r="D360" i="1" a="1"/>
  <c r="D360" i="1" s="1"/>
  <c r="H360" i="1" a="1"/>
  <c r="H360" i="1" s="1"/>
  <c r="K360" i="1"/>
  <c r="L360" i="1" s="1"/>
  <c r="P360" i="1"/>
  <c r="D361" i="1" a="1"/>
  <c r="D361" i="1" s="1"/>
  <c r="H361" i="1" a="1"/>
  <c r="H361" i="1"/>
  <c r="K361" i="1"/>
  <c r="L361" i="1" s="1"/>
  <c r="P361" i="1"/>
  <c r="D362" i="1" a="1"/>
  <c r="D362" i="1" s="1"/>
  <c r="H362" i="1" a="1"/>
  <c r="H362" i="1" s="1"/>
  <c r="K362" i="1"/>
  <c r="L362" i="1" s="1"/>
  <c r="P362" i="1"/>
  <c r="D363" i="1" a="1"/>
  <c r="D363" i="1" s="1"/>
  <c r="H363" i="1" a="1"/>
  <c r="H363" i="1" s="1"/>
  <c r="I363" i="1" s="1"/>
  <c r="M363" i="1" s="1"/>
  <c r="K363" i="1"/>
  <c r="L363" i="1" s="1"/>
  <c r="P363" i="1"/>
  <c r="D364" i="1" a="1"/>
  <c r="D364" i="1" s="1"/>
  <c r="H364" i="1" a="1"/>
  <c r="H364" i="1" s="1"/>
  <c r="K364" i="1"/>
  <c r="L364" i="1"/>
  <c r="P364" i="1"/>
  <c r="D365" i="1" a="1"/>
  <c r="D365" i="1" s="1"/>
  <c r="H365" i="1" a="1"/>
  <c r="H365" i="1" s="1"/>
  <c r="K365" i="1"/>
  <c r="L365" i="1" s="1"/>
  <c r="P365" i="1"/>
  <c r="D366" i="1" a="1"/>
  <c r="D366" i="1" s="1"/>
  <c r="H366" i="1" a="1"/>
  <c r="H366" i="1" s="1"/>
  <c r="I366" i="1" s="1"/>
  <c r="M366" i="1" s="1"/>
  <c r="K366" i="1"/>
  <c r="L366" i="1" s="1"/>
  <c r="P366" i="1"/>
  <c r="D367" i="1" a="1"/>
  <c r="D367" i="1" s="1"/>
  <c r="H367" i="1" a="1"/>
  <c r="H367" i="1" s="1"/>
  <c r="K367" i="1"/>
  <c r="L367" i="1"/>
  <c r="P367" i="1"/>
  <c r="D368" i="1" a="1"/>
  <c r="D368" i="1" s="1"/>
  <c r="H368" i="1" a="1"/>
  <c r="H368" i="1" s="1"/>
  <c r="K368" i="1"/>
  <c r="L368" i="1" s="1"/>
  <c r="P368" i="1"/>
  <c r="D369" i="1" a="1"/>
  <c r="D369" i="1" s="1"/>
  <c r="H369" i="1" a="1"/>
  <c r="H369" i="1"/>
  <c r="K369" i="1"/>
  <c r="L369" i="1"/>
  <c r="P369" i="1"/>
  <c r="D370" i="1" a="1"/>
  <c r="D370" i="1" s="1"/>
  <c r="H370" i="1" a="1"/>
  <c r="H370" i="1" s="1"/>
  <c r="K370" i="1"/>
  <c r="L370" i="1"/>
  <c r="P370" i="1"/>
  <c r="D371" i="1" a="1"/>
  <c r="D371" i="1" s="1"/>
  <c r="H371" i="1" a="1"/>
  <c r="H371" i="1" s="1"/>
  <c r="K371" i="1"/>
  <c r="L371" i="1" s="1"/>
  <c r="P371" i="1"/>
  <c r="D372" i="1" a="1"/>
  <c r="D372" i="1" s="1"/>
  <c r="H372" i="1" a="1"/>
  <c r="H372" i="1" s="1"/>
  <c r="K372" i="1"/>
  <c r="L372" i="1" s="1"/>
  <c r="P372" i="1"/>
  <c r="D373" i="1" a="1"/>
  <c r="D373" i="1" s="1"/>
  <c r="H373" i="1" a="1"/>
  <c r="H373" i="1" s="1"/>
  <c r="I373" i="1" s="1"/>
  <c r="M373" i="1" s="1"/>
  <c r="K373" i="1"/>
  <c r="L373" i="1" s="1"/>
  <c r="P373" i="1"/>
  <c r="D374" i="1" a="1"/>
  <c r="D374" i="1" s="1"/>
  <c r="H374" i="1" a="1"/>
  <c r="H374" i="1"/>
  <c r="K374" i="1"/>
  <c r="L374" i="1" s="1"/>
  <c r="P374" i="1"/>
  <c r="D375" i="1" a="1"/>
  <c r="D375" i="1"/>
  <c r="H375" i="1" a="1"/>
  <c r="H375" i="1" s="1"/>
  <c r="K375" i="1"/>
  <c r="L375" i="1" s="1"/>
  <c r="P375" i="1"/>
  <c r="D376" i="1" a="1"/>
  <c r="D376" i="1" s="1"/>
  <c r="H376" i="1" a="1"/>
  <c r="H376" i="1" s="1"/>
  <c r="K376" i="1"/>
  <c r="L376" i="1" s="1"/>
  <c r="P376" i="1"/>
  <c r="D377" i="1" a="1"/>
  <c r="D377" i="1" s="1"/>
  <c r="H377" i="1" a="1"/>
  <c r="H377" i="1" s="1"/>
  <c r="K377" i="1"/>
  <c r="L377" i="1" s="1"/>
  <c r="P377" i="1"/>
  <c r="I377" i="1" s="1"/>
  <c r="M377" i="1" s="1"/>
  <c r="D378" i="1" a="1"/>
  <c r="D378" i="1" s="1"/>
  <c r="H378" i="1" a="1"/>
  <c r="H378" i="1" s="1"/>
  <c r="I378" i="1" s="1"/>
  <c r="M378" i="1" s="1"/>
  <c r="K378" i="1"/>
  <c r="L378" i="1" s="1"/>
  <c r="P378" i="1"/>
  <c r="D379" i="1" a="1"/>
  <c r="D379" i="1" s="1"/>
  <c r="H379" i="1" a="1"/>
  <c r="H379" i="1" s="1"/>
  <c r="K379" i="1"/>
  <c r="L379" i="1" s="1"/>
  <c r="P379" i="1"/>
  <c r="D380" i="1" a="1"/>
  <c r="D380" i="1" s="1"/>
  <c r="H380" i="1" a="1"/>
  <c r="H380" i="1" s="1"/>
  <c r="K380" i="1"/>
  <c r="L380" i="1" s="1"/>
  <c r="P380" i="1"/>
  <c r="D381" i="1" a="1"/>
  <c r="D381" i="1" s="1"/>
  <c r="H381" i="1" a="1"/>
  <c r="H381" i="1" s="1"/>
  <c r="K381" i="1"/>
  <c r="L381" i="1" s="1"/>
  <c r="P381" i="1"/>
  <c r="D382" i="1" a="1"/>
  <c r="D382" i="1" s="1"/>
  <c r="H382" i="1" a="1"/>
  <c r="H382" i="1" s="1"/>
  <c r="K382" i="1"/>
  <c r="L382" i="1" s="1"/>
  <c r="P382" i="1"/>
  <c r="D383" i="1" a="1"/>
  <c r="D383" i="1" s="1"/>
  <c r="H383" i="1" a="1"/>
  <c r="H383" i="1" s="1"/>
  <c r="K383" i="1"/>
  <c r="L383" i="1" s="1"/>
  <c r="P383" i="1"/>
  <c r="D384" i="1" a="1"/>
  <c r="D384" i="1" s="1"/>
  <c r="H384" i="1" a="1"/>
  <c r="H384" i="1" s="1"/>
  <c r="K384" i="1"/>
  <c r="L384" i="1" s="1"/>
  <c r="P384" i="1"/>
  <c r="I384" i="1" s="1"/>
  <c r="M384" i="1" s="1"/>
  <c r="D385" i="1" a="1"/>
  <c r="D385" i="1" s="1"/>
  <c r="H385" i="1" a="1"/>
  <c r="H385" i="1"/>
  <c r="K385" i="1"/>
  <c r="L385" i="1" s="1"/>
  <c r="P385" i="1"/>
  <c r="D386" i="1" a="1"/>
  <c r="D386" i="1" s="1"/>
  <c r="H386" i="1" a="1"/>
  <c r="H386" i="1" s="1"/>
  <c r="K386" i="1"/>
  <c r="L386" i="1" s="1"/>
  <c r="P386" i="1"/>
  <c r="D387" i="1" a="1"/>
  <c r="D387" i="1" s="1"/>
  <c r="H387" i="1" a="1"/>
  <c r="H387" i="1" s="1"/>
  <c r="K387" i="1"/>
  <c r="L387" i="1" s="1"/>
  <c r="P387" i="1"/>
  <c r="D388" i="1" a="1"/>
  <c r="D388" i="1" s="1"/>
  <c r="H388" i="1" a="1"/>
  <c r="H388" i="1" s="1"/>
  <c r="K388" i="1"/>
  <c r="L388" i="1" s="1"/>
  <c r="P388" i="1"/>
  <c r="D389" i="1" a="1"/>
  <c r="D389" i="1" s="1"/>
  <c r="H389" i="1" a="1"/>
  <c r="H389" i="1" s="1"/>
  <c r="K389" i="1"/>
  <c r="L389" i="1" s="1"/>
  <c r="P389" i="1"/>
  <c r="D390" i="1" a="1"/>
  <c r="D390" i="1"/>
  <c r="H390" i="1" a="1"/>
  <c r="H390" i="1" s="1"/>
  <c r="K390" i="1"/>
  <c r="L390" i="1" s="1"/>
  <c r="P390" i="1"/>
  <c r="D391" i="1" a="1"/>
  <c r="D391" i="1" s="1"/>
  <c r="H391" i="1" a="1"/>
  <c r="H391" i="1"/>
  <c r="K391" i="1"/>
  <c r="L391" i="1"/>
  <c r="P391" i="1"/>
  <c r="I391" i="1" s="1"/>
  <c r="M391" i="1" s="1"/>
  <c r="D392" i="1" a="1"/>
  <c r="D392" i="1" s="1"/>
  <c r="H392" i="1" a="1"/>
  <c r="H392" i="1" s="1"/>
  <c r="K392" i="1"/>
  <c r="L392" i="1" s="1"/>
  <c r="P392" i="1"/>
  <c r="D393" i="1" a="1"/>
  <c r="D393" i="1" s="1"/>
  <c r="H393" i="1" a="1"/>
  <c r="H393" i="1" s="1"/>
  <c r="K393" i="1"/>
  <c r="L393" i="1" s="1"/>
  <c r="P393" i="1"/>
  <c r="D394" i="1" a="1"/>
  <c r="D394" i="1" s="1"/>
  <c r="H394" i="1" a="1"/>
  <c r="H394" i="1" s="1"/>
  <c r="K394" i="1"/>
  <c r="L394" i="1" s="1"/>
  <c r="P394" i="1"/>
  <c r="D395" i="1" a="1"/>
  <c r="D395" i="1" s="1"/>
  <c r="H395" i="1" a="1"/>
  <c r="H395" i="1" s="1"/>
  <c r="K395" i="1"/>
  <c r="L395" i="1" s="1"/>
  <c r="P395" i="1"/>
  <c r="D396" i="1" a="1"/>
  <c r="D396" i="1" s="1"/>
  <c r="H396" i="1" a="1"/>
  <c r="H396" i="1" s="1"/>
  <c r="I396" i="1"/>
  <c r="M396" i="1" s="1"/>
  <c r="K396" i="1"/>
  <c r="L396" i="1" s="1"/>
  <c r="P396" i="1"/>
  <c r="D397" i="1" a="1"/>
  <c r="D397" i="1"/>
  <c r="H397" i="1" a="1"/>
  <c r="H397" i="1"/>
  <c r="K397" i="1"/>
  <c r="L397" i="1"/>
  <c r="P397" i="1"/>
  <c r="D398" i="1" a="1"/>
  <c r="D398" i="1" s="1"/>
  <c r="H398" i="1" a="1"/>
  <c r="H398" i="1" s="1"/>
  <c r="K398" i="1"/>
  <c r="L398" i="1" s="1"/>
  <c r="P398" i="1"/>
  <c r="D399" i="1" a="1"/>
  <c r="D399" i="1" s="1"/>
  <c r="H399" i="1" a="1"/>
  <c r="H399" i="1" s="1"/>
  <c r="I399" i="1" s="1"/>
  <c r="M399" i="1" s="1"/>
  <c r="K399" i="1"/>
  <c r="L399" i="1" s="1"/>
  <c r="P399" i="1"/>
  <c r="D400" i="1" a="1"/>
  <c r="D400" i="1" s="1"/>
  <c r="H400" i="1" a="1"/>
  <c r="H400" i="1" s="1"/>
  <c r="K400" i="1"/>
  <c r="L400" i="1" s="1"/>
  <c r="P400" i="1"/>
  <c r="D401" i="1" a="1"/>
  <c r="D401" i="1" s="1"/>
  <c r="H401" i="1" a="1"/>
  <c r="H401" i="1"/>
  <c r="K401" i="1"/>
  <c r="L401" i="1" s="1"/>
  <c r="P401" i="1"/>
  <c r="D402" i="1" a="1"/>
  <c r="D402" i="1" s="1"/>
  <c r="H402" i="1" a="1"/>
  <c r="H402" i="1"/>
  <c r="K402" i="1"/>
  <c r="L402" i="1" s="1"/>
  <c r="P402" i="1"/>
  <c r="I402" i="1" s="1"/>
  <c r="M402" i="1" s="1"/>
  <c r="D403" i="1" a="1"/>
  <c r="D403" i="1" s="1"/>
  <c r="H403" i="1" a="1"/>
  <c r="H403" i="1" s="1"/>
  <c r="K403" i="1"/>
  <c r="L403" i="1" s="1"/>
  <c r="P403" i="1"/>
  <c r="D404" i="1" a="1"/>
  <c r="D404" i="1" s="1"/>
  <c r="H404" i="1" a="1"/>
  <c r="H404" i="1" s="1"/>
  <c r="K404" i="1"/>
  <c r="L404" i="1" s="1"/>
  <c r="P404" i="1"/>
  <c r="D405" i="1" a="1"/>
  <c r="D405" i="1" s="1"/>
  <c r="H405" i="1" a="1"/>
  <c r="H405" i="1"/>
  <c r="I405" i="1" s="1"/>
  <c r="M405" i="1" s="1"/>
  <c r="K405" i="1"/>
  <c r="L405" i="1" s="1"/>
  <c r="P405" i="1"/>
  <c r="D406" i="1" a="1"/>
  <c r="D406" i="1"/>
  <c r="H406" i="1" a="1"/>
  <c r="H406" i="1" s="1"/>
  <c r="K406" i="1"/>
  <c r="L406" i="1"/>
  <c r="P406" i="1"/>
  <c r="D407" i="1" a="1"/>
  <c r="D407" i="1" s="1"/>
  <c r="H407" i="1" a="1"/>
  <c r="H407" i="1" s="1"/>
  <c r="K407" i="1"/>
  <c r="L407" i="1" s="1"/>
  <c r="P407" i="1"/>
  <c r="D408" i="1" a="1"/>
  <c r="D408" i="1" s="1"/>
  <c r="H408" i="1" a="1"/>
  <c r="H408" i="1" s="1"/>
  <c r="K408" i="1"/>
  <c r="L408" i="1" s="1"/>
  <c r="P408" i="1"/>
  <c r="D409" i="1" a="1"/>
  <c r="D409" i="1" s="1"/>
  <c r="H409" i="1" a="1"/>
  <c r="H409" i="1" s="1"/>
  <c r="K409" i="1"/>
  <c r="L409" i="1" s="1"/>
  <c r="P409" i="1"/>
  <c r="D410" i="1" a="1"/>
  <c r="D410" i="1" s="1"/>
  <c r="H410" i="1" a="1"/>
  <c r="H410" i="1" s="1"/>
  <c r="I410" i="1" s="1"/>
  <c r="M410" i="1" s="1"/>
  <c r="K410" i="1"/>
  <c r="L410" i="1" s="1"/>
  <c r="P410" i="1"/>
  <c r="D411" i="1" a="1"/>
  <c r="D411" i="1" s="1"/>
  <c r="H411" i="1" a="1"/>
  <c r="H411" i="1"/>
  <c r="I411" i="1" s="1"/>
  <c r="M411" i="1" s="1"/>
  <c r="K411" i="1"/>
  <c r="L411" i="1" s="1"/>
  <c r="P411" i="1"/>
  <c r="D412" i="1" a="1"/>
  <c r="D412" i="1" s="1"/>
  <c r="H412" i="1" a="1"/>
  <c r="H412" i="1" s="1"/>
  <c r="K412" i="1"/>
  <c r="L412" i="1" s="1"/>
  <c r="P412" i="1"/>
  <c r="D413" i="1" a="1"/>
  <c r="D413" i="1" s="1"/>
  <c r="H413" i="1" a="1"/>
  <c r="H413" i="1" s="1"/>
  <c r="K413" i="1"/>
  <c r="L413" i="1" s="1"/>
  <c r="P413" i="1"/>
  <c r="D414" i="1" a="1"/>
  <c r="D414" i="1" s="1"/>
  <c r="H414" i="1" a="1"/>
  <c r="H414" i="1"/>
  <c r="K414" i="1"/>
  <c r="L414" i="1" s="1"/>
  <c r="P414" i="1"/>
  <c r="D415" i="1" a="1"/>
  <c r="D415" i="1" s="1"/>
  <c r="H415" i="1" a="1"/>
  <c r="H415" i="1" s="1"/>
  <c r="K415" i="1"/>
  <c r="L415" i="1" s="1"/>
  <c r="P415" i="1"/>
  <c r="D416" i="1" a="1"/>
  <c r="D416" i="1" s="1"/>
  <c r="H416" i="1" a="1"/>
  <c r="H416" i="1" s="1"/>
  <c r="K416" i="1"/>
  <c r="L416" i="1" s="1"/>
  <c r="P416" i="1"/>
  <c r="D417" i="1" a="1"/>
  <c r="D417" i="1" s="1"/>
  <c r="H417" i="1" a="1"/>
  <c r="H417" i="1"/>
  <c r="I417" i="1" s="1"/>
  <c r="M417" i="1" s="1"/>
  <c r="K417" i="1"/>
  <c r="L417" i="1" s="1"/>
  <c r="P417" i="1"/>
  <c r="D418" i="1" a="1"/>
  <c r="D418" i="1"/>
  <c r="H418" i="1" a="1"/>
  <c r="H418" i="1"/>
  <c r="K418" i="1"/>
  <c r="L418" i="1" s="1"/>
  <c r="P418" i="1"/>
  <c r="D419" i="1" a="1"/>
  <c r="D419" i="1" s="1"/>
  <c r="H419" i="1" a="1"/>
  <c r="H419" i="1"/>
  <c r="K419" i="1"/>
  <c r="L419" i="1" s="1"/>
  <c r="P419" i="1"/>
  <c r="D420" i="1" a="1"/>
  <c r="D420" i="1" s="1"/>
  <c r="H420" i="1" a="1"/>
  <c r="H420" i="1"/>
  <c r="K420" i="1"/>
  <c r="L420" i="1" s="1"/>
  <c r="P420" i="1"/>
  <c r="D421" i="1" a="1"/>
  <c r="D421" i="1" s="1"/>
  <c r="H421" i="1" a="1"/>
  <c r="H421" i="1" s="1"/>
  <c r="K421" i="1"/>
  <c r="L421" i="1" s="1"/>
  <c r="P421" i="1"/>
  <c r="D422" i="1" a="1"/>
  <c r="D422" i="1" s="1"/>
  <c r="H422" i="1" a="1"/>
  <c r="H422" i="1" s="1"/>
  <c r="K422" i="1"/>
  <c r="L422" i="1" s="1"/>
  <c r="P422" i="1"/>
  <c r="D423" i="1" a="1"/>
  <c r="D423" i="1" s="1"/>
  <c r="H423" i="1" a="1"/>
  <c r="H423" i="1" s="1"/>
  <c r="I423" i="1" s="1"/>
  <c r="M423" i="1" s="1"/>
  <c r="K423" i="1"/>
  <c r="L423" i="1" s="1"/>
  <c r="P423" i="1"/>
  <c r="D424" i="1" a="1"/>
  <c r="D424" i="1"/>
  <c r="H424" i="1" a="1"/>
  <c r="H424" i="1"/>
  <c r="K424" i="1"/>
  <c r="L424" i="1" s="1"/>
  <c r="P424" i="1"/>
  <c r="D425" i="1" a="1"/>
  <c r="D425" i="1" s="1"/>
  <c r="H425" i="1" a="1"/>
  <c r="H425" i="1" s="1"/>
  <c r="K425" i="1"/>
  <c r="L425" i="1" s="1"/>
  <c r="P425" i="1"/>
  <c r="D426" i="1" a="1"/>
  <c r="D426" i="1" s="1"/>
  <c r="H426" i="1" a="1"/>
  <c r="H426" i="1" s="1"/>
  <c r="K426" i="1"/>
  <c r="L426" i="1" s="1"/>
  <c r="P426" i="1"/>
  <c r="I426" i="1" s="1"/>
  <c r="M426" i="1" s="1"/>
  <c r="D427" i="1" a="1"/>
  <c r="D427" i="1" s="1"/>
  <c r="H427" i="1" a="1"/>
  <c r="H427" i="1" s="1"/>
  <c r="K427" i="1"/>
  <c r="L427" i="1"/>
  <c r="P427" i="1"/>
  <c r="D428" i="1" a="1"/>
  <c r="D428" i="1" s="1"/>
  <c r="H428" i="1" a="1"/>
  <c r="H428" i="1" s="1"/>
  <c r="K428" i="1"/>
  <c r="L428" i="1" s="1"/>
  <c r="P428" i="1"/>
  <c r="D429" i="1" a="1"/>
  <c r="D429" i="1" s="1"/>
  <c r="H429" i="1" a="1"/>
  <c r="H429" i="1"/>
  <c r="K429" i="1"/>
  <c r="L429" i="1" s="1"/>
  <c r="P429" i="1"/>
  <c r="I429" i="1" s="1"/>
  <c r="M429" i="1" s="1"/>
  <c r="D430" i="1" a="1"/>
  <c r="D430" i="1" s="1"/>
  <c r="H430" i="1" a="1"/>
  <c r="H430" i="1"/>
  <c r="K430" i="1"/>
  <c r="L430" i="1" s="1"/>
  <c r="P430" i="1"/>
  <c r="I430" i="1" s="1"/>
  <c r="M430" i="1" s="1"/>
  <c r="D431" i="1" a="1"/>
  <c r="D431" i="1" s="1"/>
  <c r="H431" i="1" a="1"/>
  <c r="H431" i="1" s="1"/>
  <c r="K431" i="1"/>
  <c r="L431" i="1" s="1"/>
  <c r="P431" i="1"/>
  <c r="D432" i="1" a="1"/>
  <c r="D432" i="1"/>
  <c r="H432" i="1" a="1"/>
  <c r="H432" i="1" s="1"/>
  <c r="I432" i="1" s="1"/>
  <c r="M432" i="1" s="1"/>
  <c r="K432" i="1"/>
  <c r="L432" i="1" s="1"/>
  <c r="P432" i="1"/>
  <c r="D433" i="1" a="1"/>
  <c r="D433" i="1" s="1"/>
  <c r="H433" i="1" a="1"/>
  <c r="H433" i="1" s="1"/>
  <c r="K433" i="1"/>
  <c r="L433" i="1" s="1"/>
  <c r="P433" i="1"/>
  <c r="D434" i="1" a="1"/>
  <c r="D434" i="1" s="1"/>
  <c r="H434" i="1" a="1"/>
  <c r="H434" i="1"/>
  <c r="K434" i="1"/>
  <c r="L434" i="1" s="1"/>
  <c r="P434" i="1"/>
  <c r="D435" i="1" a="1"/>
  <c r="D435" i="1" s="1"/>
  <c r="H435" i="1" a="1"/>
  <c r="H435" i="1"/>
  <c r="K435" i="1"/>
  <c r="L435" i="1" s="1"/>
  <c r="P435" i="1"/>
  <c r="I435" i="1" s="1"/>
  <c r="M435" i="1" s="1"/>
  <c r="D436" i="1" a="1"/>
  <c r="D436" i="1" s="1"/>
  <c r="H436" i="1" a="1"/>
  <c r="H436" i="1" s="1"/>
  <c r="K436" i="1"/>
  <c r="L436" i="1" s="1"/>
  <c r="P436" i="1"/>
  <c r="D437" i="1" a="1"/>
  <c r="D437" i="1" s="1"/>
  <c r="H437" i="1" a="1"/>
  <c r="H437" i="1" s="1"/>
  <c r="K437" i="1"/>
  <c r="L437" i="1" s="1"/>
  <c r="P437" i="1"/>
  <c r="D438" i="1" a="1"/>
  <c r="D438" i="1" s="1"/>
  <c r="H438" i="1" a="1"/>
  <c r="H438" i="1" s="1"/>
  <c r="I438" i="1" s="1"/>
  <c r="M438" i="1" s="1"/>
  <c r="K438" i="1"/>
  <c r="L438" i="1" s="1"/>
  <c r="P438" i="1"/>
  <c r="D439" i="1" a="1"/>
  <c r="D439" i="1" s="1"/>
  <c r="H439" i="1" a="1"/>
  <c r="H439" i="1" s="1"/>
  <c r="K439" i="1"/>
  <c r="L439" i="1" s="1"/>
  <c r="P439" i="1"/>
  <c r="D440" i="1" a="1"/>
  <c r="D440" i="1" s="1"/>
  <c r="H440" i="1" a="1"/>
  <c r="H440" i="1" s="1"/>
  <c r="K440" i="1"/>
  <c r="L440" i="1" s="1"/>
  <c r="P440" i="1"/>
  <c r="I440" i="1" s="1"/>
  <c r="M440" i="1" s="1"/>
  <c r="D441" i="1" a="1"/>
  <c r="D441" i="1" s="1"/>
  <c r="H441" i="1" a="1"/>
  <c r="H441" i="1"/>
  <c r="I441" i="1"/>
  <c r="M441" i="1" s="1"/>
  <c r="K441" i="1"/>
  <c r="L441" i="1" s="1"/>
  <c r="P441" i="1"/>
  <c r="D442" i="1" a="1"/>
  <c r="D442" i="1" s="1"/>
  <c r="H442" i="1" a="1"/>
  <c r="H442" i="1" s="1"/>
  <c r="K442" i="1"/>
  <c r="L442" i="1" s="1"/>
  <c r="P442" i="1"/>
  <c r="D443" i="1" a="1"/>
  <c r="D443" i="1" s="1"/>
  <c r="H443" i="1" a="1"/>
  <c r="H443" i="1" s="1"/>
  <c r="K443" i="1"/>
  <c r="L443" i="1"/>
  <c r="P443" i="1"/>
  <c r="D444" i="1" a="1"/>
  <c r="D444" i="1" s="1"/>
  <c r="H444" i="1" a="1"/>
  <c r="H444" i="1"/>
  <c r="K444" i="1"/>
  <c r="L444" i="1" s="1"/>
  <c r="P444" i="1"/>
  <c r="D445" i="1" a="1"/>
  <c r="D445" i="1" s="1"/>
  <c r="H445" i="1" a="1"/>
  <c r="H445" i="1" s="1"/>
  <c r="K445" i="1"/>
  <c r="L445" i="1" s="1"/>
  <c r="P445" i="1"/>
  <c r="D446" i="1" a="1"/>
  <c r="D446" i="1" s="1"/>
  <c r="H446" i="1" a="1"/>
  <c r="H446" i="1" s="1"/>
  <c r="K446" i="1"/>
  <c r="L446" i="1" s="1"/>
  <c r="P446" i="1"/>
  <c r="D447" i="1" a="1"/>
  <c r="D447" i="1" s="1"/>
  <c r="H447" i="1" a="1"/>
  <c r="H447" i="1" s="1"/>
  <c r="K447" i="1"/>
  <c r="L447" i="1"/>
  <c r="P447" i="1"/>
  <c r="D448" i="1" a="1"/>
  <c r="D448" i="1" s="1"/>
  <c r="H448" i="1" a="1"/>
  <c r="H448" i="1" s="1"/>
  <c r="K448" i="1"/>
  <c r="L448" i="1" s="1"/>
  <c r="P448" i="1"/>
  <c r="D449" i="1" a="1"/>
  <c r="D449" i="1" s="1"/>
  <c r="H449" i="1" a="1"/>
  <c r="H449" i="1" s="1"/>
  <c r="K449" i="1"/>
  <c r="L449" i="1" s="1"/>
  <c r="P449" i="1"/>
  <c r="D450" i="1" a="1"/>
  <c r="D450" i="1" s="1"/>
  <c r="H450" i="1" a="1"/>
  <c r="H450" i="1" s="1"/>
  <c r="K450" i="1"/>
  <c r="L450" i="1" s="1"/>
  <c r="P450" i="1"/>
  <c r="D451" i="1" a="1"/>
  <c r="D451" i="1" s="1"/>
  <c r="H451" i="1" a="1"/>
  <c r="H451" i="1" s="1"/>
  <c r="K451" i="1"/>
  <c r="L451" i="1" s="1"/>
  <c r="P451" i="1"/>
  <c r="D452" i="1" a="1"/>
  <c r="D452" i="1" s="1"/>
  <c r="H452" i="1" a="1"/>
  <c r="H452" i="1" s="1"/>
  <c r="K452" i="1"/>
  <c r="L452" i="1" s="1"/>
  <c r="P452" i="1"/>
  <c r="D453" i="1" a="1"/>
  <c r="D453" i="1" s="1"/>
  <c r="H453" i="1" a="1"/>
  <c r="H453" i="1"/>
  <c r="K453" i="1"/>
  <c r="L453" i="1" s="1"/>
  <c r="P453" i="1"/>
  <c r="D454" i="1" a="1"/>
  <c r="D454" i="1" s="1"/>
  <c r="H454" i="1" a="1"/>
  <c r="H454" i="1"/>
  <c r="K454" i="1"/>
  <c r="L454" i="1" s="1"/>
  <c r="P454" i="1"/>
  <c r="D455" i="1" a="1"/>
  <c r="D455" i="1" s="1"/>
  <c r="H455" i="1" a="1"/>
  <c r="H455" i="1" s="1"/>
  <c r="K455" i="1"/>
  <c r="L455" i="1"/>
  <c r="P455" i="1"/>
  <c r="D456" i="1" a="1"/>
  <c r="D456" i="1" s="1"/>
  <c r="H456" i="1" a="1"/>
  <c r="H456" i="1" s="1"/>
  <c r="K456" i="1"/>
  <c r="L456" i="1" s="1"/>
  <c r="P456" i="1"/>
  <c r="D457" i="1" a="1"/>
  <c r="D457" i="1" s="1"/>
  <c r="H457" i="1" a="1"/>
  <c r="H457" i="1" s="1"/>
  <c r="K457" i="1"/>
  <c r="L457" i="1" s="1"/>
  <c r="P457" i="1"/>
  <c r="D458" i="1" a="1"/>
  <c r="D458" i="1" s="1"/>
  <c r="H458" i="1" a="1"/>
  <c r="H458" i="1" s="1"/>
  <c r="K458" i="1"/>
  <c r="L458" i="1" s="1"/>
  <c r="P458" i="1"/>
  <c r="D459" i="1" a="1"/>
  <c r="D459" i="1" s="1"/>
  <c r="H459" i="1" a="1"/>
  <c r="H459" i="1"/>
  <c r="I459" i="1" s="1"/>
  <c r="M459" i="1" s="1"/>
  <c r="K459" i="1"/>
  <c r="L459" i="1" s="1"/>
  <c r="P459" i="1"/>
  <c r="D460" i="1" a="1"/>
  <c r="D460" i="1" s="1"/>
  <c r="H460" i="1" a="1"/>
  <c r="H460" i="1" s="1"/>
  <c r="K460" i="1"/>
  <c r="L460" i="1" s="1"/>
  <c r="P460" i="1"/>
  <c r="I460" i="1" s="1"/>
  <c r="M460" i="1" s="1"/>
  <c r="D461" i="1" a="1"/>
  <c r="D461" i="1" s="1"/>
  <c r="H461" i="1" a="1"/>
  <c r="H461" i="1"/>
  <c r="K461" i="1"/>
  <c r="L461" i="1" s="1"/>
  <c r="P461" i="1"/>
  <c r="D462" i="1" a="1"/>
  <c r="D462" i="1" s="1"/>
  <c r="H462" i="1" a="1"/>
  <c r="H462" i="1" s="1"/>
  <c r="K462" i="1"/>
  <c r="L462" i="1" s="1"/>
  <c r="P462" i="1"/>
  <c r="D463" i="1" a="1"/>
  <c r="D463" i="1"/>
  <c r="H463" i="1" a="1"/>
  <c r="H463" i="1" s="1"/>
  <c r="K463" i="1"/>
  <c r="L463" i="1" s="1"/>
  <c r="P463" i="1"/>
  <c r="D464" i="1" a="1"/>
  <c r="D464" i="1" s="1"/>
  <c r="H464" i="1" a="1"/>
  <c r="H464" i="1" s="1"/>
  <c r="K464" i="1"/>
  <c r="L464" i="1" s="1"/>
  <c r="P464" i="1"/>
  <c r="D465" i="1" a="1"/>
  <c r="D465" i="1" s="1"/>
  <c r="H465" i="1" a="1"/>
  <c r="H465" i="1" s="1"/>
  <c r="I465" i="1"/>
  <c r="M465" i="1" s="1"/>
  <c r="K465" i="1"/>
  <c r="L465" i="1" s="1"/>
  <c r="P465" i="1"/>
  <c r="D466" i="1" a="1"/>
  <c r="D466" i="1" s="1"/>
  <c r="H466" i="1" a="1"/>
  <c r="H466" i="1" s="1"/>
  <c r="K466" i="1"/>
  <c r="L466" i="1" s="1"/>
  <c r="P466" i="1"/>
  <c r="D467" i="1" a="1"/>
  <c r="D467" i="1" s="1"/>
  <c r="H467" i="1" a="1"/>
  <c r="H467" i="1" s="1"/>
  <c r="K467" i="1"/>
  <c r="L467" i="1" s="1"/>
  <c r="P467" i="1"/>
  <c r="D468" i="1" a="1"/>
  <c r="D468" i="1" s="1"/>
  <c r="H468" i="1" a="1"/>
  <c r="H468" i="1" s="1"/>
  <c r="K468" i="1"/>
  <c r="L468" i="1" s="1"/>
  <c r="P468" i="1"/>
  <c r="D469" i="1" a="1"/>
  <c r="D469" i="1" s="1"/>
  <c r="H469" i="1" a="1"/>
  <c r="H469" i="1" s="1"/>
  <c r="K469" i="1"/>
  <c r="L469" i="1" s="1"/>
  <c r="P469" i="1"/>
  <c r="D470" i="1" a="1"/>
  <c r="D470" i="1" s="1"/>
  <c r="H470" i="1" a="1"/>
  <c r="H470" i="1" s="1"/>
  <c r="K470" i="1"/>
  <c r="L470" i="1" s="1"/>
  <c r="P470" i="1"/>
  <c r="D471" i="1" a="1"/>
  <c r="D471" i="1" s="1"/>
  <c r="H471" i="1" a="1"/>
  <c r="H471" i="1" s="1"/>
  <c r="K471" i="1"/>
  <c r="L471" i="1"/>
  <c r="P471" i="1"/>
  <c r="D472" i="1" a="1"/>
  <c r="D472" i="1" s="1"/>
  <c r="H472" i="1" a="1"/>
  <c r="H472" i="1" s="1"/>
  <c r="K472" i="1"/>
  <c r="L472" i="1" s="1"/>
  <c r="P472" i="1"/>
  <c r="D473" i="1" a="1"/>
  <c r="D473" i="1" s="1"/>
  <c r="H473" i="1" a="1"/>
  <c r="H473" i="1" s="1"/>
  <c r="K473" i="1"/>
  <c r="L473" i="1" s="1"/>
  <c r="P473" i="1"/>
  <c r="D474" i="1" a="1"/>
  <c r="D474" i="1" s="1"/>
  <c r="H474" i="1" a="1"/>
  <c r="H474" i="1" s="1"/>
  <c r="K474" i="1"/>
  <c r="L474" i="1" s="1"/>
  <c r="P474" i="1"/>
  <c r="D475" i="1" a="1"/>
  <c r="D475" i="1" s="1"/>
  <c r="H475" i="1" a="1"/>
  <c r="H475" i="1" s="1"/>
  <c r="K475" i="1"/>
  <c r="L475" i="1" s="1"/>
  <c r="P475" i="1"/>
  <c r="D476" i="1" a="1"/>
  <c r="D476" i="1" s="1"/>
  <c r="H476" i="1" a="1"/>
  <c r="H476" i="1" s="1"/>
  <c r="K476" i="1"/>
  <c r="L476" i="1" s="1"/>
  <c r="P476" i="1"/>
  <c r="D477" i="1" a="1"/>
  <c r="D477" i="1" s="1"/>
  <c r="H477" i="1" a="1"/>
  <c r="H477" i="1"/>
  <c r="K477" i="1"/>
  <c r="L477" i="1" s="1"/>
  <c r="P477" i="1"/>
  <c r="I477" i="1" s="1"/>
  <c r="M477" i="1" s="1"/>
  <c r="D478" i="1" a="1"/>
  <c r="D478" i="1" s="1"/>
  <c r="H478" i="1" a="1"/>
  <c r="H478" i="1"/>
  <c r="K478" i="1"/>
  <c r="L478" i="1" s="1"/>
  <c r="P478" i="1"/>
  <c r="I478" i="1" s="1"/>
  <c r="M478" i="1" s="1"/>
  <c r="D479" i="1" a="1"/>
  <c r="D479" i="1" s="1"/>
  <c r="H479" i="1" a="1"/>
  <c r="H479" i="1" s="1"/>
  <c r="K479" i="1"/>
  <c r="L479" i="1" s="1"/>
  <c r="P479" i="1"/>
  <c r="D480" i="1" a="1"/>
  <c r="D480" i="1" s="1"/>
  <c r="H480" i="1" a="1"/>
  <c r="H480" i="1"/>
  <c r="K480" i="1"/>
  <c r="L480" i="1" s="1"/>
  <c r="P480" i="1"/>
  <c r="D481" i="1" a="1"/>
  <c r="D481" i="1" s="1"/>
  <c r="H481" i="1" a="1"/>
  <c r="H481" i="1" s="1"/>
  <c r="K481" i="1"/>
  <c r="L481" i="1"/>
  <c r="P481" i="1"/>
  <c r="D482" i="1" a="1"/>
  <c r="D482" i="1" s="1"/>
  <c r="H482" i="1" a="1"/>
  <c r="H482" i="1" s="1"/>
  <c r="K482" i="1"/>
  <c r="L482" i="1" s="1"/>
  <c r="P482" i="1"/>
  <c r="D483" i="1" a="1"/>
  <c r="D483" i="1" s="1"/>
  <c r="H483" i="1" a="1"/>
  <c r="H483" i="1"/>
  <c r="K483" i="1"/>
  <c r="L483" i="1" s="1"/>
  <c r="P483" i="1"/>
  <c r="D484" i="1" a="1"/>
  <c r="D484" i="1" s="1"/>
  <c r="H484" i="1" a="1"/>
  <c r="H484" i="1"/>
  <c r="K484" i="1"/>
  <c r="L484" i="1" s="1"/>
  <c r="P484" i="1"/>
  <c r="I484" i="1" s="1"/>
  <c r="M484" i="1" s="1"/>
  <c r="D485" i="1" a="1"/>
  <c r="D485" i="1" s="1"/>
  <c r="H485" i="1" a="1"/>
  <c r="H485" i="1" s="1"/>
  <c r="K485" i="1"/>
  <c r="L485" i="1" s="1"/>
  <c r="P485" i="1"/>
  <c r="D486" i="1" a="1"/>
  <c r="D486" i="1" s="1"/>
  <c r="H486" i="1" a="1"/>
  <c r="H486" i="1"/>
  <c r="K486" i="1"/>
  <c r="L486" i="1" s="1"/>
  <c r="P486" i="1"/>
  <c r="D487" i="1" a="1"/>
  <c r="D487" i="1"/>
  <c r="H487" i="1" a="1"/>
  <c r="H487" i="1" s="1"/>
  <c r="K487" i="1"/>
  <c r="L487" i="1" s="1"/>
  <c r="P487" i="1"/>
  <c r="D488" i="1" a="1"/>
  <c r="D488" i="1"/>
  <c r="H488" i="1" a="1"/>
  <c r="H488" i="1" s="1"/>
  <c r="K488" i="1"/>
  <c r="L488" i="1" s="1"/>
  <c r="P488" i="1"/>
  <c r="D489" i="1" a="1"/>
  <c r="D489" i="1" s="1"/>
  <c r="H489" i="1" a="1"/>
  <c r="H489" i="1" s="1"/>
  <c r="K489" i="1"/>
  <c r="L489" i="1" s="1"/>
  <c r="P489" i="1"/>
  <c r="D490" i="1" a="1"/>
  <c r="D490" i="1" s="1"/>
  <c r="H490" i="1" a="1"/>
  <c r="H490" i="1" s="1"/>
  <c r="I490" i="1"/>
  <c r="M490" i="1" s="1"/>
  <c r="K490" i="1"/>
  <c r="L490" i="1" s="1"/>
  <c r="P490" i="1"/>
  <c r="D491" i="1" a="1"/>
  <c r="D491" i="1" s="1"/>
  <c r="H491" i="1" a="1"/>
  <c r="H491" i="1" s="1"/>
  <c r="K491" i="1"/>
  <c r="L491" i="1" s="1"/>
  <c r="P491" i="1"/>
  <c r="D492" i="1" a="1"/>
  <c r="D492" i="1" s="1"/>
  <c r="H492" i="1" a="1"/>
  <c r="H492" i="1" s="1"/>
  <c r="K492" i="1"/>
  <c r="L492" i="1" s="1"/>
  <c r="P492" i="1"/>
  <c r="D493" i="1" a="1"/>
  <c r="D493" i="1" s="1"/>
  <c r="H493" i="1" a="1"/>
  <c r="H493" i="1" s="1"/>
  <c r="K493" i="1"/>
  <c r="L493" i="1" s="1"/>
  <c r="P493" i="1"/>
  <c r="D494" i="1" a="1"/>
  <c r="D494" i="1" s="1"/>
  <c r="H494" i="1" a="1"/>
  <c r="H494" i="1" s="1"/>
  <c r="K494" i="1"/>
  <c r="L494" i="1" s="1"/>
  <c r="P494" i="1"/>
  <c r="D495" i="1" a="1"/>
  <c r="D495" i="1" s="1"/>
  <c r="H495" i="1" a="1"/>
  <c r="H495" i="1" s="1"/>
  <c r="K495" i="1"/>
  <c r="L495" i="1" s="1"/>
  <c r="P495" i="1"/>
  <c r="D496" i="1" a="1"/>
  <c r="D496" i="1" s="1"/>
  <c r="H496" i="1" a="1"/>
  <c r="H496" i="1" s="1"/>
  <c r="K496" i="1"/>
  <c r="L496" i="1" s="1"/>
  <c r="P496" i="1"/>
  <c r="I496" i="1" s="1"/>
  <c r="M496" i="1" s="1"/>
  <c r="D497" i="1" a="1"/>
  <c r="D497" i="1" s="1"/>
  <c r="H497" i="1" a="1"/>
  <c r="H497" i="1" s="1"/>
  <c r="K497" i="1"/>
  <c r="L497" i="1"/>
  <c r="P497" i="1"/>
  <c r="D498" i="1" a="1"/>
  <c r="D498" i="1" s="1"/>
  <c r="H498" i="1" a="1"/>
  <c r="H498" i="1" s="1"/>
  <c r="K498" i="1"/>
  <c r="L498" i="1" s="1"/>
  <c r="P498" i="1"/>
  <c r="D499" i="1" a="1"/>
  <c r="D499" i="1"/>
  <c r="H499" i="1" a="1"/>
  <c r="H499" i="1" s="1"/>
  <c r="K499" i="1"/>
  <c r="L499" i="1"/>
  <c r="P499" i="1"/>
  <c r="D500" i="1" a="1"/>
  <c r="D500" i="1" s="1"/>
  <c r="H500" i="1" a="1"/>
  <c r="H500" i="1" s="1"/>
  <c r="K500" i="1"/>
  <c r="L500" i="1" s="1"/>
  <c r="P500" i="1"/>
  <c r="D501" i="1" a="1"/>
  <c r="D501" i="1" s="1"/>
  <c r="H501" i="1" a="1"/>
  <c r="H501" i="1" s="1"/>
  <c r="I501" i="1" s="1"/>
  <c r="M501" i="1" s="1"/>
  <c r="K501" i="1"/>
  <c r="L501" i="1" s="1"/>
  <c r="P501" i="1"/>
  <c r="D502" i="1" a="1"/>
  <c r="D502" i="1" s="1"/>
  <c r="H502" i="1" a="1"/>
  <c r="H502" i="1" s="1"/>
  <c r="I502" i="1" s="1"/>
  <c r="M502" i="1" s="1"/>
  <c r="K502" i="1"/>
  <c r="L502" i="1" s="1"/>
  <c r="P502" i="1"/>
  <c r="D503" i="1" a="1"/>
  <c r="D503" i="1" s="1"/>
  <c r="H503" i="1" a="1"/>
  <c r="H503" i="1" s="1"/>
  <c r="K503" i="1"/>
  <c r="L503" i="1"/>
  <c r="P503" i="1"/>
  <c r="D504" i="1" a="1"/>
  <c r="D504" i="1" s="1"/>
  <c r="H504" i="1" a="1"/>
  <c r="H504" i="1" s="1"/>
  <c r="K504" i="1"/>
  <c r="L504" i="1" s="1"/>
  <c r="P504" i="1"/>
  <c r="D505" i="1" a="1"/>
  <c r="D505" i="1" s="1"/>
  <c r="H505" i="1" a="1"/>
  <c r="H505" i="1" s="1"/>
  <c r="K505" i="1"/>
  <c r="L505" i="1" s="1"/>
  <c r="P505" i="1"/>
  <c r="D506" i="1" a="1"/>
  <c r="D506" i="1" s="1"/>
  <c r="H506" i="1" a="1"/>
  <c r="H506" i="1"/>
  <c r="K506" i="1"/>
  <c r="L506" i="1" s="1"/>
  <c r="P506" i="1"/>
  <c r="I506" i="1" s="1"/>
  <c r="M506" i="1" s="1"/>
  <c r="D507" i="1" a="1"/>
  <c r="D507" i="1" s="1"/>
  <c r="H507" i="1" a="1"/>
  <c r="H507" i="1" s="1"/>
  <c r="K507" i="1"/>
  <c r="L507" i="1" s="1"/>
  <c r="P507" i="1"/>
  <c r="D508" i="1" a="1"/>
  <c r="D508" i="1" s="1"/>
  <c r="H508" i="1" a="1"/>
  <c r="H508" i="1" s="1"/>
  <c r="K508" i="1"/>
  <c r="L508" i="1" s="1"/>
  <c r="P508" i="1"/>
  <c r="D509" i="1" a="1"/>
  <c r="D509" i="1" s="1"/>
  <c r="H509" i="1" a="1"/>
  <c r="H509" i="1" s="1"/>
  <c r="K509" i="1"/>
  <c r="L509" i="1" s="1"/>
  <c r="P509" i="1"/>
  <c r="D510" i="1" a="1"/>
  <c r="D510" i="1" s="1"/>
  <c r="H510" i="1" a="1"/>
  <c r="H510" i="1" s="1"/>
  <c r="K510" i="1"/>
  <c r="L510" i="1" s="1"/>
  <c r="P510" i="1"/>
  <c r="D511" i="1" a="1"/>
  <c r="D511" i="1" s="1"/>
  <c r="H511" i="1" a="1"/>
  <c r="H511" i="1" s="1"/>
  <c r="K511" i="1"/>
  <c r="L511" i="1"/>
  <c r="P511" i="1"/>
  <c r="D512" i="1" a="1"/>
  <c r="D512" i="1"/>
  <c r="H512" i="1" a="1"/>
  <c r="H512" i="1" s="1"/>
  <c r="K512" i="1"/>
  <c r="L512" i="1" s="1"/>
  <c r="P512" i="1"/>
  <c r="D513" i="1" a="1"/>
  <c r="D513" i="1" s="1"/>
  <c r="H513" i="1" a="1"/>
  <c r="H513" i="1" s="1"/>
  <c r="K513" i="1"/>
  <c r="L513" i="1" s="1"/>
  <c r="P513" i="1"/>
  <c r="D514" i="1" a="1"/>
  <c r="D514" i="1" s="1"/>
  <c r="H514" i="1" a="1"/>
  <c r="H514" i="1" s="1"/>
  <c r="K514" i="1"/>
  <c r="L514" i="1" s="1"/>
  <c r="P514" i="1"/>
  <c r="D515" i="1" a="1"/>
  <c r="D515" i="1" s="1"/>
  <c r="H515" i="1" a="1"/>
  <c r="H515" i="1" s="1"/>
  <c r="K515" i="1"/>
  <c r="L515" i="1"/>
  <c r="P515" i="1"/>
  <c r="D516" i="1" a="1"/>
  <c r="D516" i="1" s="1"/>
  <c r="H516" i="1" a="1"/>
  <c r="H516" i="1" s="1"/>
  <c r="K516" i="1"/>
  <c r="L516" i="1" s="1"/>
  <c r="P516" i="1"/>
  <c r="D517" i="1" a="1"/>
  <c r="D517" i="1" s="1"/>
  <c r="H517" i="1" a="1"/>
  <c r="H517" i="1" s="1"/>
  <c r="K517" i="1"/>
  <c r="L517" i="1" s="1"/>
  <c r="P517" i="1"/>
  <c r="D518" i="1" a="1"/>
  <c r="D518" i="1" s="1"/>
  <c r="H518" i="1" a="1"/>
  <c r="H518" i="1" s="1"/>
  <c r="K518" i="1"/>
  <c r="L518" i="1" s="1"/>
  <c r="P518" i="1"/>
  <c r="D519" i="1" a="1"/>
  <c r="D519" i="1" s="1"/>
  <c r="H519" i="1" a="1"/>
  <c r="H519" i="1"/>
  <c r="I519" i="1" s="1"/>
  <c r="M519" i="1" s="1"/>
  <c r="K519" i="1"/>
  <c r="L519" i="1" s="1"/>
  <c r="P519" i="1"/>
  <c r="D520" i="1" a="1"/>
  <c r="D520" i="1" s="1"/>
  <c r="H520" i="1" a="1"/>
  <c r="H520" i="1"/>
  <c r="K520" i="1"/>
  <c r="L520" i="1" s="1"/>
  <c r="P520" i="1"/>
  <c r="D521" i="1" a="1"/>
  <c r="D521" i="1" s="1"/>
  <c r="H521" i="1" a="1"/>
  <c r="H521" i="1" s="1"/>
  <c r="K521" i="1"/>
  <c r="L521" i="1" s="1"/>
  <c r="P521" i="1"/>
  <c r="D522" i="1" a="1"/>
  <c r="D522" i="1" s="1"/>
  <c r="H522" i="1" a="1"/>
  <c r="H522" i="1" s="1"/>
  <c r="K522" i="1"/>
  <c r="L522" i="1" s="1"/>
  <c r="P522" i="1"/>
  <c r="D523" i="1" a="1"/>
  <c r="D523" i="1" s="1"/>
  <c r="H523" i="1" a="1"/>
  <c r="H523" i="1" s="1"/>
  <c r="K523" i="1"/>
  <c r="L523" i="1" s="1"/>
  <c r="P523" i="1"/>
  <c r="D524" i="1" a="1"/>
  <c r="D524" i="1" s="1"/>
  <c r="H524" i="1" a="1"/>
  <c r="H524" i="1" s="1"/>
  <c r="K524" i="1"/>
  <c r="L524" i="1" s="1"/>
  <c r="P524" i="1"/>
  <c r="D525" i="1" a="1"/>
  <c r="D525" i="1" s="1"/>
  <c r="H525" i="1" a="1"/>
  <c r="H525" i="1" s="1"/>
  <c r="K525" i="1"/>
  <c r="L525" i="1" s="1"/>
  <c r="P525" i="1"/>
  <c r="D526" i="1" a="1"/>
  <c r="D526" i="1" s="1"/>
  <c r="H526" i="1" a="1"/>
  <c r="H526" i="1" s="1"/>
  <c r="K526" i="1"/>
  <c r="L526" i="1" s="1"/>
  <c r="P526" i="1"/>
  <c r="D527" i="1" a="1"/>
  <c r="D527" i="1" s="1"/>
  <c r="H527" i="1" a="1"/>
  <c r="H527" i="1" s="1"/>
  <c r="K527" i="1"/>
  <c r="L527" i="1" s="1"/>
  <c r="P527" i="1"/>
  <c r="D528" i="1" a="1"/>
  <c r="D528" i="1" s="1"/>
  <c r="H528" i="1" a="1"/>
  <c r="H528" i="1" s="1"/>
  <c r="K528" i="1"/>
  <c r="L528" i="1" s="1"/>
  <c r="P528" i="1"/>
  <c r="D529" i="1" a="1"/>
  <c r="D529" i="1" s="1"/>
  <c r="H529" i="1" a="1"/>
  <c r="H529" i="1" s="1"/>
  <c r="K529" i="1"/>
  <c r="L529" i="1" s="1"/>
  <c r="P529" i="1"/>
  <c r="D530" i="1" a="1"/>
  <c r="D530" i="1" s="1"/>
  <c r="H530" i="1" a="1"/>
  <c r="H530" i="1"/>
  <c r="K530" i="1"/>
  <c r="L530" i="1" s="1"/>
  <c r="P530" i="1"/>
  <c r="D531" i="1" a="1"/>
  <c r="D531" i="1" s="1"/>
  <c r="H531" i="1" a="1"/>
  <c r="H531" i="1" s="1"/>
  <c r="K531" i="1"/>
  <c r="L531" i="1" s="1"/>
  <c r="P531" i="1"/>
  <c r="D532" i="1" a="1"/>
  <c r="D532" i="1" s="1"/>
  <c r="H532" i="1" a="1"/>
  <c r="H532" i="1" s="1"/>
  <c r="K532" i="1"/>
  <c r="L532" i="1" s="1"/>
  <c r="P532" i="1"/>
  <c r="D533" i="1" a="1"/>
  <c r="D533" i="1" s="1"/>
  <c r="H533" i="1" a="1"/>
  <c r="H533" i="1" s="1"/>
  <c r="K533" i="1"/>
  <c r="L533" i="1" s="1"/>
  <c r="P533" i="1"/>
  <c r="D534" i="1" a="1"/>
  <c r="D534" i="1" s="1"/>
  <c r="H534" i="1" a="1"/>
  <c r="H534" i="1"/>
  <c r="K534" i="1"/>
  <c r="L534" i="1" s="1"/>
  <c r="P534" i="1"/>
  <c r="I534" i="1" s="1"/>
  <c r="M534" i="1" s="1"/>
  <c r="D535" i="1" a="1"/>
  <c r="D535" i="1" s="1"/>
  <c r="H535" i="1" a="1"/>
  <c r="H535" i="1" s="1"/>
  <c r="K535" i="1"/>
  <c r="L535" i="1" s="1"/>
  <c r="P535" i="1"/>
  <c r="D536" i="1" a="1"/>
  <c r="D536" i="1" s="1"/>
  <c r="H536" i="1" a="1"/>
  <c r="H536" i="1" s="1"/>
  <c r="K536" i="1"/>
  <c r="L536" i="1" s="1"/>
  <c r="P536" i="1"/>
  <c r="D537" i="1" a="1"/>
  <c r="D537" i="1" s="1"/>
  <c r="H537" i="1" a="1"/>
  <c r="H537" i="1" s="1"/>
  <c r="I537" i="1" s="1"/>
  <c r="M537" i="1" s="1"/>
  <c r="K537" i="1"/>
  <c r="L537" i="1" s="1"/>
  <c r="P537" i="1"/>
  <c r="D538" i="1" a="1"/>
  <c r="D538" i="1" s="1"/>
  <c r="H538" i="1" a="1"/>
  <c r="H538" i="1" s="1"/>
  <c r="K538" i="1"/>
  <c r="L538" i="1" s="1"/>
  <c r="P538" i="1"/>
  <c r="D539" i="1" a="1"/>
  <c r="D539" i="1" s="1"/>
  <c r="H539" i="1" a="1"/>
  <c r="H539" i="1" s="1"/>
  <c r="K539" i="1"/>
  <c r="L539" i="1" s="1"/>
  <c r="P539" i="1"/>
  <c r="D540" i="1" a="1"/>
  <c r="D540" i="1" s="1"/>
  <c r="H540" i="1" a="1"/>
  <c r="H540" i="1"/>
  <c r="K540" i="1"/>
  <c r="L540" i="1" s="1"/>
  <c r="P540" i="1"/>
  <c r="D541" i="1" a="1"/>
  <c r="D541" i="1" s="1"/>
  <c r="H541" i="1" a="1"/>
  <c r="H541" i="1" s="1"/>
  <c r="K541" i="1"/>
  <c r="L541" i="1" s="1"/>
  <c r="P541" i="1"/>
  <c r="D542" i="1" a="1"/>
  <c r="D542" i="1" s="1"/>
  <c r="H542" i="1" a="1"/>
  <c r="H542" i="1" s="1"/>
  <c r="K542" i="1"/>
  <c r="L542" i="1" s="1"/>
  <c r="P542" i="1"/>
  <c r="D543" i="1" a="1"/>
  <c r="D543" i="1" s="1"/>
  <c r="H543" i="1" a="1"/>
  <c r="H543" i="1"/>
  <c r="K543" i="1"/>
  <c r="L543" i="1" s="1"/>
  <c r="P543" i="1"/>
  <c r="D544" i="1" a="1"/>
  <c r="D544" i="1" s="1"/>
  <c r="H544" i="1" a="1"/>
  <c r="H544" i="1" s="1"/>
  <c r="K544" i="1"/>
  <c r="L544" i="1" s="1"/>
  <c r="P544" i="1"/>
  <c r="D545" i="1" a="1"/>
  <c r="D545" i="1" s="1"/>
  <c r="H545" i="1" a="1"/>
  <c r="H545" i="1" s="1"/>
  <c r="K545" i="1"/>
  <c r="L545" i="1" s="1"/>
  <c r="P545" i="1"/>
  <c r="D546" i="1" a="1"/>
  <c r="D546" i="1" s="1"/>
  <c r="H546" i="1" a="1"/>
  <c r="H546" i="1" s="1"/>
  <c r="I546" i="1" s="1"/>
  <c r="M546" i="1" s="1"/>
  <c r="K546" i="1"/>
  <c r="L546" i="1" s="1"/>
  <c r="P546" i="1"/>
  <c r="D547" i="1" a="1"/>
  <c r="D547" i="1" s="1"/>
  <c r="H547" i="1" a="1"/>
  <c r="H547" i="1" s="1"/>
  <c r="K547" i="1"/>
  <c r="L547" i="1"/>
  <c r="P547" i="1"/>
  <c r="D548" i="1" a="1"/>
  <c r="D548" i="1" s="1"/>
  <c r="H548" i="1" a="1"/>
  <c r="H548" i="1"/>
  <c r="K548" i="1"/>
  <c r="L548" i="1" s="1"/>
  <c r="P548" i="1"/>
  <c r="I548" i="1" s="1"/>
  <c r="M548" i="1" s="1"/>
  <c r="D549" i="1" a="1"/>
  <c r="D549" i="1" s="1"/>
  <c r="H549" i="1" a="1"/>
  <c r="H549" i="1" s="1"/>
  <c r="K549" i="1"/>
  <c r="L549" i="1" s="1"/>
  <c r="P549" i="1"/>
  <c r="D550" i="1" a="1"/>
  <c r="D550" i="1" s="1"/>
  <c r="H550" i="1" a="1"/>
  <c r="H550" i="1"/>
  <c r="K550" i="1"/>
  <c r="L550" i="1" s="1"/>
  <c r="P550" i="1"/>
  <c r="D551" i="1" a="1"/>
  <c r="D551" i="1" s="1"/>
  <c r="H551" i="1" a="1"/>
  <c r="H551" i="1" s="1"/>
  <c r="K551" i="1"/>
  <c r="L551" i="1"/>
  <c r="P551" i="1"/>
  <c r="I551" i="1" s="1"/>
  <c r="M551" i="1" s="1"/>
  <c r="D552" i="1" a="1"/>
  <c r="D552" i="1" s="1"/>
  <c r="H552" i="1" a="1"/>
  <c r="H552" i="1" s="1"/>
  <c r="K552" i="1"/>
  <c r="L552" i="1" s="1"/>
  <c r="P552" i="1"/>
  <c r="D553" i="1" a="1"/>
  <c r="D553" i="1" s="1"/>
  <c r="H553" i="1" a="1"/>
  <c r="H553" i="1" s="1"/>
  <c r="K553" i="1"/>
  <c r="L553" i="1" s="1"/>
  <c r="P553" i="1"/>
  <c r="D554" i="1" a="1"/>
  <c r="D554" i="1" s="1"/>
  <c r="H554" i="1" a="1"/>
  <c r="H554" i="1" s="1"/>
  <c r="K554" i="1"/>
  <c r="L554" i="1" s="1"/>
  <c r="P554" i="1"/>
  <c r="D555" i="1" a="1"/>
  <c r="D555" i="1" s="1"/>
  <c r="H555" i="1" a="1"/>
  <c r="H555" i="1" s="1"/>
  <c r="K555" i="1"/>
  <c r="L555" i="1" s="1"/>
  <c r="P555" i="1"/>
  <c r="D556" i="1" a="1"/>
  <c r="D556" i="1" s="1"/>
  <c r="H556" i="1" a="1"/>
  <c r="H556" i="1" s="1"/>
  <c r="K556" i="1"/>
  <c r="L556" i="1" s="1"/>
  <c r="P556" i="1"/>
  <c r="D557" i="1" a="1"/>
  <c r="D557" i="1" s="1"/>
  <c r="H557" i="1" a="1"/>
  <c r="H557" i="1" s="1"/>
  <c r="K557" i="1"/>
  <c r="L557" i="1" s="1"/>
  <c r="P557" i="1"/>
  <c r="D558" i="1" a="1"/>
  <c r="D558" i="1" s="1"/>
  <c r="H558" i="1" a="1"/>
  <c r="H558" i="1"/>
  <c r="K558" i="1"/>
  <c r="L558" i="1" s="1"/>
  <c r="P558" i="1"/>
  <c r="I558" i="1" s="1"/>
  <c r="M558" i="1" s="1"/>
  <c r="D559" i="1" a="1"/>
  <c r="D559" i="1" s="1"/>
  <c r="H559" i="1" a="1"/>
  <c r="H559" i="1" s="1"/>
  <c r="K559" i="1"/>
  <c r="L559" i="1" s="1"/>
  <c r="P559" i="1"/>
  <c r="D560" i="1" a="1"/>
  <c r="D560" i="1" s="1"/>
  <c r="H560" i="1" a="1"/>
  <c r="H560" i="1" s="1"/>
  <c r="K560" i="1"/>
  <c r="L560" i="1" s="1"/>
  <c r="P560" i="1"/>
  <c r="D561" i="1" a="1"/>
  <c r="D561" i="1" s="1"/>
  <c r="H561" i="1" a="1"/>
  <c r="H561" i="1" s="1"/>
  <c r="K561" i="1"/>
  <c r="L561" i="1" s="1"/>
  <c r="P561" i="1"/>
  <c r="D562" i="1" a="1"/>
  <c r="D562" i="1" s="1"/>
  <c r="H562" i="1" a="1"/>
  <c r="H562" i="1" s="1"/>
  <c r="I562" i="1" s="1"/>
  <c r="M562" i="1" s="1"/>
  <c r="K562" i="1"/>
  <c r="L562" i="1" s="1"/>
  <c r="P562" i="1"/>
  <c r="D563" i="1" a="1"/>
  <c r="D563" i="1" s="1"/>
  <c r="H563" i="1" a="1"/>
  <c r="H563" i="1" s="1"/>
  <c r="K563" i="1"/>
  <c r="L563" i="1" s="1"/>
  <c r="P563" i="1"/>
  <c r="D564" i="1" a="1"/>
  <c r="D564" i="1" s="1"/>
  <c r="H564" i="1" a="1"/>
  <c r="H564" i="1" s="1"/>
  <c r="K564" i="1"/>
  <c r="L564" i="1" s="1"/>
  <c r="P564" i="1"/>
  <c r="D565" i="1" a="1"/>
  <c r="D565" i="1" s="1"/>
  <c r="H565" i="1" a="1"/>
  <c r="H565" i="1" s="1"/>
  <c r="K565" i="1"/>
  <c r="L565" i="1" s="1"/>
  <c r="P565" i="1"/>
  <c r="D566" i="1" a="1"/>
  <c r="D566" i="1" s="1"/>
  <c r="H566" i="1" a="1"/>
  <c r="H566" i="1"/>
  <c r="K566" i="1"/>
  <c r="L566" i="1" s="1"/>
  <c r="P566" i="1"/>
  <c r="D567" i="1" a="1"/>
  <c r="D567" i="1" s="1"/>
  <c r="H567" i="1" a="1"/>
  <c r="H567" i="1" s="1"/>
  <c r="K567" i="1"/>
  <c r="L567" i="1" s="1"/>
  <c r="P567" i="1"/>
  <c r="D568" i="1" a="1"/>
  <c r="D568" i="1" s="1"/>
  <c r="H568" i="1" a="1"/>
  <c r="H568" i="1"/>
  <c r="I568" i="1"/>
  <c r="M568" i="1" s="1"/>
  <c r="K568" i="1"/>
  <c r="L568" i="1" s="1"/>
  <c r="P568" i="1"/>
  <c r="D569" i="1" a="1"/>
  <c r="D569" i="1" s="1"/>
  <c r="H569" i="1" a="1"/>
  <c r="H569" i="1" s="1"/>
  <c r="K569" i="1"/>
  <c r="L569" i="1" s="1"/>
  <c r="P569" i="1"/>
  <c r="D570" i="1" a="1"/>
  <c r="D570" i="1" s="1"/>
  <c r="H570" i="1" a="1"/>
  <c r="H570" i="1" s="1"/>
  <c r="K570" i="1"/>
  <c r="L570" i="1" s="1"/>
  <c r="P570" i="1"/>
  <c r="D571" i="1" a="1"/>
  <c r="D571" i="1" s="1"/>
  <c r="H571" i="1" a="1"/>
  <c r="H571" i="1" s="1"/>
  <c r="K571" i="1"/>
  <c r="L571" i="1" s="1"/>
  <c r="P571" i="1"/>
  <c r="D572" i="1" a="1"/>
  <c r="D572" i="1" s="1"/>
  <c r="H572" i="1" a="1"/>
  <c r="H572" i="1" s="1"/>
  <c r="K572" i="1"/>
  <c r="L572" i="1" s="1"/>
  <c r="P572" i="1"/>
  <c r="D573" i="1" a="1"/>
  <c r="D573" i="1" s="1"/>
  <c r="H573" i="1" a="1"/>
  <c r="H573" i="1" s="1"/>
  <c r="K573" i="1"/>
  <c r="L573" i="1" s="1"/>
  <c r="P573" i="1"/>
  <c r="D574" i="1" a="1"/>
  <c r="D574" i="1" s="1"/>
  <c r="H574" i="1" a="1"/>
  <c r="H574" i="1" s="1"/>
  <c r="K574" i="1"/>
  <c r="L574" i="1" s="1"/>
  <c r="P574" i="1"/>
  <c r="I574" i="1" s="1"/>
  <c r="M574" i="1" s="1"/>
  <c r="D575" i="1" a="1"/>
  <c r="D575" i="1" s="1"/>
  <c r="H575" i="1" a="1"/>
  <c r="H575" i="1" s="1"/>
  <c r="K575" i="1"/>
  <c r="L575" i="1" s="1"/>
  <c r="P575" i="1"/>
  <c r="D576" i="1" a="1"/>
  <c r="D576" i="1" s="1"/>
  <c r="H576" i="1" a="1"/>
  <c r="H576" i="1" s="1"/>
  <c r="I576" i="1" s="1"/>
  <c r="M576" i="1" s="1"/>
  <c r="K576" i="1"/>
  <c r="L576" i="1" s="1"/>
  <c r="P576" i="1"/>
  <c r="D577" i="1" a="1"/>
  <c r="D577" i="1" s="1"/>
  <c r="H577" i="1" a="1"/>
  <c r="H577" i="1" s="1"/>
  <c r="K577" i="1"/>
  <c r="L577" i="1"/>
  <c r="P577" i="1"/>
  <c r="D578" i="1" a="1"/>
  <c r="D578" i="1" s="1"/>
  <c r="H578" i="1" a="1"/>
  <c r="H578" i="1" s="1"/>
  <c r="I578" i="1" s="1"/>
  <c r="M578" i="1" s="1"/>
  <c r="K578" i="1"/>
  <c r="L578" i="1" s="1"/>
  <c r="P578" i="1"/>
  <c r="D579" i="1" a="1"/>
  <c r="D579" i="1" s="1"/>
  <c r="H579" i="1" a="1"/>
  <c r="H579" i="1" s="1"/>
  <c r="K579" i="1"/>
  <c r="L579" i="1"/>
  <c r="P579" i="1"/>
  <c r="D580" i="1" a="1"/>
  <c r="D580" i="1" s="1"/>
  <c r="H580" i="1" a="1"/>
  <c r="H580" i="1" s="1"/>
  <c r="K580" i="1"/>
  <c r="L580" i="1" s="1"/>
  <c r="P580" i="1"/>
  <c r="I580" i="1" s="1"/>
  <c r="M580" i="1" s="1"/>
  <c r="D581" i="1" a="1"/>
  <c r="D581" i="1" s="1"/>
  <c r="H581" i="1" a="1"/>
  <c r="H581" i="1"/>
  <c r="K581" i="1"/>
  <c r="L581" i="1" s="1"/>
  <c r="P581" i="1"/>
  <c r="D582" i="1" a="1"/>
  <c r="D582" i="1" s="1"/>
  <c r="H582" i="1" a="1"/>
  <c r="H582" i="1"/>
  <c r="K582" i="1"/>
  <c r="L582" i="1" s="1"/>
  <c r="P582" i="1"/>
  <c r="D583" i="1" a="1"/>
  <c r="D583" i="1" s="1"/>
  <c r="H583" i="1" a="1"/>
  <c r="H583" i="1" s="1"/>
  <c r="K583" i="1"/>
  <c r="L583" i="1" s="1"/>
  <c r="P583" i="1"/>
  <c r="D584" i="1" a="1"/>
  <c r="D584" i="1" s="1"/>
  <c r="H584" i="1" a="1"/>
  <c r="H584" i="1" s="1"/>
  <c r="K584" i="1"/>
  <c r="L584" i="1" s="1"/>
  <c r="P584" i="1"/>
  <c r="D585" i="1" a="1"/>
  <c r="D585" i="1" s="1"/>
  <c r="H585" i="1" a="1"/>
  <c r="H585" i="1" s="1"/>
  <c r="K585" i="1"/>
  <c r="L585" i="1" s="1"/>
  <c r="P585" i="1"/>
  <c r="D586" i="1" a="1"/>
  <c r="D586" i="1" s="1"/>
  <c r="H586" i="1" a="1"/>
  <c r="H586" i="1" s="1"/>
  <c r="K586" i="1"/>
  <c r="L586" i="1" s="1"/>
  <c r="P586" i="1"/>
  <c r="D587" i="1" a="1"/>
  <c r="D587" i="1" s="1"/>
  <c r="H587" i="1" a="1"/>
  <c r="H587" i="1" s="1"/>
  <c r="K587" i="1"/>
  <c r="L587" i="1" s="1"/>
  <c r="P587" i="1"/>
  <c r="D588" i="1" a="1"/>
  <c r="D588" i="1" s="1"/>
  <c r="H588" i="1" a="1"/>
  <c r="H588" i="1" s="1"/>
  <c r="K588" i="1"/>
  <c r="L588" i="1" s="1"/>
  <c r="P588" i="1"/>
  <c r="D589" i="1" a="1"/>
  <c r="D589" i="1" s="1"/>
  <c r="H589" i="1" a="1"/>
  <c r="H589" i="1"/>
  <c r="K589" i="1"/>
  <c r="L589" i="1" s="1"/>
  <c r="P589" i="1"/>
  <c r="D590" i="1" a="1"/>
  <c r="D590" i="1" s="1"/>
  <c r="H590" i="1" a="1"/>
  <c r="H590" i="1" s="1"/>
  <c r="K590" i="1"/>
  <c r="L590" i="1" s="1"/>
  <c r="P590" i="1"/>
  <c r="D591" i="1" a="1"/>
  <c r="D591" i="1" s="1"/>
  <c r="H591" i="1" a="1"/>
  <c r="H591" i="1" s="1"/>
  <c r="I591" i="1" s="1"/>
  <c r="M591" i="1" s="1"/>
  <c r="K591" i="1"/>
  <c r="L591" i="1" s="1"/>
  <c r="P591" i="1"/>
  <c r="D592" i="1" a="1"/>
  <c r="D592" i="1" s="1"/>
  <c r="H592" i="1" a="1"/>
  <c r="H592" i="1" s="1"/>
  <c r="K592" i="1"/>
  <c r="L592" i="1" s="1"/>
  <c r="P592" i="1"/>
  <c r="I592" i="1" s="1"/>
  <c r="M592" i="1" s="1"/>
  <c r="D593" i="1" a="1"/>
  <c r="D593" i="1" s="1"/>
  <c r="H593" i="1" a="1"/>
  <c r="H593" i="1" s="1"/>
  <c r="K593" i="1"/>
  <c r="L593" i="1" s="1"/>
  <c r="P593" i="1"/>
  <c r="D594" i="1" a="1"/>
  <c r="D594" i="1" s="1"/>
  <c r="H594" i="1" a="1"/>
  <c r="H594" i="1" s="1"/>
  <c r="K594" i="1"/>
  <c r="L594" i="1" s="1"/>
  <c r="P594" i="1"/>
  <c r="D595" i="1" a="1"/>
  <c r="D595" i="1" s="1"/>
  <c r="H595" i="1" a="1"/>
  <c r="H595" i="1" s="1"/>
  <c r="K595" i="1"/>
  <c r="L595" i="1" s="1"/>
  <c r="P595" i="1"/>
  <c r="D596" i="1" a="1"/>
  <c r="D596" i="1" s="1"/>
  <c r="H596" i="1" a="1"/>
  <c r="H596" i="1" s="1"/>
  <c r="K596" i="1"/>
  <c r="L596" i="1" s="1"/>
  <c r="P596" i="1"/>
  <c r="D597" i="1" a="1"/>
  <c r="D597" i="1" s="1"/>
  <c r="H597" i="1" a="1"/>
  <c r="H597" i="1" s="1"/>
  <c r="K597" i="1"/>
  <c r="L597" i="1" s="1"/>
  <c r="P597" i="1"/>
  <c r="D598" i="1" a="1"/>
  <c r="D598" i="1" s="1"/>
  <c r="H598" i="1" a="1"/>
  <c r="H598" i="1" s="1"/>
  <c r="K598" i="1"/>
  <c r="L598" i="1" s="1"/>
  <c r="P598" i="1"/>
  <c r="D599" i="1" a="1"/>
  <c r="D599" i="1" s="1"/>
  <c r="H599" i="1" a="1"/>
  <c r="H599" i="1" s="1"/>
  <c r="K599" i="1"/>
  <c r="L599" i="1" s="1"/>
  <c r="P599" i="1"/>
  <c r="D600" i="1" a="1"/>
  <c r="D600" i="1" s="1"/>
  <c r="H600" i="1" a="1"/>
  <c r="H600" i="1" s="1"/>
  <c r="K600" i="1"/>
  <c r="L600" i="1" s="1"/>
  <c r="P600" i="1"/>
  <c r="D601" i="1" a="1"/>
  <c r="D601" i="1"/>
  <c r="H601" i="1" a="1"/>
  <c r="H601" i="1" s="1"/>
  <c r="K601" i="1"/>
  <c r="L601" i="1" s="1"/>
  <c r="P601" i="1"/>
  <c r="D602" i="1" a="1"/>
  <c r="D602" i="1" s="1"/>
  <c r="H602" i="1" a="1"/>
  <c r="H602" i="1" s="1"/>
  <c r="K602" i="1"/>
  <c r="L602" i="1" s="1"/>
  <c r="P602" i="1"/>
  <c r="D603" i="1" a="1"/>
  <c r="D603" i="1"/>
  <c r="H603" i="1" a="1"/>
  <c r="H603" i="1" s="1"/>
  <c r="I603" i="1" s="1"/>
  <c r="M603" i="1" s="1"/>
  <c r="K603" i="1"/>
  <c r="L603" i="1" s="1"/>
  <c r="P603" i="1"/>
  <c r="D604" i="1" a="1"/>
  <c r="D604" i="1"/>
  <c r="H604" i="1" a="1"/>
  <c r="H604" i="1" s="1"/>
  <c r="I604" i="1"/>
  <c r="M604" i="1" s="1"/>
  <c r="K604" i="1"/>
  <c r="L604" i="1" s="1"/>
  <c r="P604" i="1"/>
  <c r="D605" i="1" a="1"/>
  <c r="D605" i="1" s="1"/>
  <c r="H605" i="1" a="1"/>
  <c r="H605" i="1"/>
  <c r="K605" i="1"/>
  <c r="L605" i="1" s="1"/>
  <c r="P605" i="1"/>
  <c r="D606" i="1" a="1"/>
  <c r="D606" i="1"/>
  <c r="H606" i="1" a="1"/>
  <c r="H606" i="1" s="1"/>
  <c r="I606" i="1" s="1"/>
  <c r="M606" i="1" s="1"/>
  <c r="K606" i="1"/>
  <c r="L606" i="1" s="1"/>
  <c r="P606" i="1"/>
  <c r="D607" i="1" a="1"/>
  <c r="D607" i="1" s="1"/>
  <c r="H607" i="1" a="1"/>
  <c r="H607" i="1" s="1"/>
  <c r="K607" i="1"/>
  <c r="L607" i="1" s="1"/>
  <c r="P607" i="1"/>
  <c r="D608" i="1" a="1"/>
  <c r="D608" i="1" s="1"/>
  <c r="H608" i="1" a="1"/>
  <c r="H608" i="1" s="1"/>
  <c r="K608" i="1"/>
  <c r="L608" i="1" s="1"/>
  <c r="P608" i="1"/>
  <c r="D609" i="1" a="1"/>
  <c r="D609" i="1" s="1"/>
  <c r="H609" i="1" a="1"/>
  <c r="H609" i="1" s="1"/>
  <c r="K609" i="1"/>
  <c r="L609" i="1" s="1"/>
  <c r="P609" i="1"/>
  <c r="D610" i="1" a="1"/>
  <c r="D610" i="1" s="1"/>
  <c r="H610" i="1" a="1"/>
  <c r="H610" i="1"/>
  <c r="K610" i="1"/>
  <c r="L610" i="1" s="1"/>
  <c r="P610" i="1"/>
  <c r="D611" i="1" a="1"/>
  <c r="D611" i="1" s="1"/>
  <c r="H611" i="1" a="1"/>
  <c r="H611" i="1" s="1"/>
  <c r="I611" i="1" s="1"/>
  <c r="M611" i="1" s="1"/>
  <c r="K611" i="1"/>
  <c r="L611" i="1" s="1"/>
  <c r="P611" i="1"/>
  <c r="D612" i="1" a="1"/>
  <c r="D612" i="1"/>
  <c r="H612" i="1" a="1"/>
  <c r="H612" i="1" s="1"/>
  <c r="K612" i="1"/>
  <c r="L612" i="1" s="1"/>
  <c r="P612" i="1"/>
  <c r="D613" i="1" a="1"/>
  <c r="D613" i="1" s="1"/>
  <c r="H613" i="1" a="1"/>
  <c r="H613" i="1" s="1"/>
  <c r="K613" i="1"/>
  <c r="L613" i="1"/>
  <c r="P613" i="1"/>
  <c r="I613" i="1" s="1"/>
  <c r="M613" i="1" s="1"/>
  <c r="D614" i="1" a="1"/>
  <c r="D614" i="1" s="1"/>
  <c r="H614" i="1" a="1"/>
  <c r="H614" i="1" s="1"/>
  <c r="K614" i="1"/>
  <c r="L614" i="1" s="1"/>
  <c r="P614" i="1"/>
  <c r="D615" i="1" a="1"/>
  <c r="D615" i="1" s="1"/>
  <c r="H615" i="1" a="1"/>
  <c r="H615" i="1"/>
  <c r="I615" i="1" s="1"/>
  <c r="M615" i="1" s="1"/>
  <c r="K615" i="1"/>
  <c r="L615" i="1" s="1"/>
  <c r="P615" i="1"/>
  <c r="D616" i="1" a="1"/>
  <c r="D616" i="1" s="1"/>
  <c r="H616" i="1" a="1"/>
  <c r="H616" i="1" s="1"/>
  <c r="K616" i="1"/>
  <c r="L616" i="1" s="1"/>
  <c r="P616" i="1"/>
  <c r="D617" i="1" a="1"/>
  <c r="D617" i="1" s="1"/>
  <c r="H617" i="1" a="1"/>
  <c r="H617" i="1" s="1"/>
  <c r="K617" i="1"/>
  <c r="L617" i="1" s="1"/>
  <c r="P617" i="1"/>
  <c r="D618" i="1" a="1"/>
  <c r="D618" i="1" s="1"/>
  <c r="H618" i="1" a="1"/>
  <c r="H618" i="1" s="1"/>
  <c r="K618" i="1"/>
  <c r="L618" i="1"/>
  <c r="P618" i="1"/>
  <c r="D619" i="1" a="1"/>
  <c r="D619" i="1" s="1"/>
  <c r="H619" i="1" a="1"/>
  <c r="H619" i="1" s="1"/>
  <c r="K619" i="1"/>
  <c r="L619" i="1" s="1"/>
  <c r="P619" i="1"/>
  <c r="D620" i="1" a="1"/>
  <c r="D620" i="1" s="1"/>
  <c r="H620" i="1" a="1"/>
  <c r="H620" i="1" s="1"/>
  <c r="K620" i="1"/>
  <c r="L620" i="1"/>
  <c r="P620" i="1"/>
  <c r="D621" i="1" a="1"/>
  <c r="D621" i="1" s="1"/>
  <c r="H621" i="1" a="1"/>
  <c r="H621" i="1" s="1"/>
  <c r="K621" i="1"/>
  <c r="L621" i="1" s="1"/>
  <c r="P621" i="1"/>
  <c r="D622" i="1" a="1"/>
  <c r="D622" i="1" s="1"/>
  <c r="H622" i="1" a="1"/>
  <c r="H622" i="1" s="1"/>
  <c r="K622" i="1"/>
  <c r="L622" i="1" s="1"/>
  <c r="P622" i="1"/>
  <c r="D623" i="1" a="1"/>
  <c r="D623" i="1" s="1"/>
  <c r="H623" i="1" a="1"/>
  <c r="H623" i="1" s="1"/>
  <c r="K623" i="1"/>
  <c r="L623" i="1" s="1"/>
  <c r="P623" i="1"/>
  <c r="D624" i="1" a="1"/>
  <c r="D624" i="1" s="1"/>
  <c r="H624" i="1" a="1"/>
  <c r="H624" i="1" s="1"/>
  <c r="K624" i="1"/>
  <c r="L624" i="1" s="1"/>
  <c r="P624" i="1"/>
  <c r="D625" i="1" a="1"/>
  <c r="D625" i="1" s="1"/>
  <c r="H625" i="1" a="1"/>
  <c r="H625" i="1" s="1"/>
  <c r="K625" i="1"/>
  <c r="L625" i="1" s="1"/>
  <c r="P625" i="1"/>
  <c r="D626" i="1" a="1"/>
  <c r="D626" i="1" s="1"/>
  <c r="H626" i="1" a="1"/>
  <c r="H626" i="1" s="1"/>
  <c r="K626" i="1"/>
  <c r="L626" i="1" s="1"/>
  <c r="P626" i="1"/>
  <c r="D627" i="1" a="1"/>
  <c r="D627" i="1" s="1"/>
  <c r="H627" i="1" a="1"/>
  <c r="H627" i="1" s="1"/>
  <c r="K627" i="1"/>
  <c r="L627" i="1" s="1"/>
  <c r="P627" i="1"/>
  <c r="D628" i="1" a="1"/>
  <c r="D628" i="1" s="1"/>
  <c r="H628" i="1" a="1"/>
  <c r="H628" i="1" s="1"/>
  <c r="I628" i="1" s="1"/>
  <c r="M628" i="1" s="1"/>
  <c r="K628" i="1"/>
  <c r="L628" i="1" s="1"/>
  <c r="P628" i="1"/>
  <c r="D629" i="1" a="1"/>
  <c r="D629" i="1" s="1"/>
  <c r="H629" i="1" a="1"/>
  <c r="H629" i="1" s="1"/>
  <c r="K629" i="1"/>
  <c r="L629" i="1" s="1"/>
  <c r="P629" i="1"/>
  <c r="D630" i="1" a="1"/>
  <c r="D630" i="1" s="1"/>
  <c r="H630" i="1" a="1"/>
  <c r="H630" i="1" s="1"/>
  <c r="K630" i="1"/>
  <c r="L630" i="1" s="1"/>
  <c r="P630" i="1"/>
  <c r="D631" i="1" a="1"/>
  <c r="D631" i="1" s="1"/>
  <c r="H631" i="1" a="1"/>
  <c r="H631" i="1" s="1"/>
  <c r="K631" i="1"/>
  <c r="L631" i="1" s="1"/>
  <c r="P631" i="1"/>
  <c r="D632" i="1" a="1"/>
  <c r="D632" i="1" s="1"/>
  <c r="H632" i="1" a="1"/>
  <c r="H632" i="1" s="1"/>
  <c r="I632" i="1" s="1"/>
  <c r="M632" i="1" s="1"/>
  <c r="K632" i="1"/>
  <c r="L632" i="1" s="1"/>
  <c r="P632" i="1"/>
  <c r="D633" i="1" a="1"/>
  <c r="D633" i="1" s="1"/>
  <c r="H633" i="1" a="1"/>
  <c r="H633" i="1" s="1"/>
  <c r="K633" i="1"/>
  <c r="L633" i="1" s="1"/>
  <c r="P633" i="1"/>
  <c r="D634" i="1" a="1"/>
  <c r="D634" i="1" s="1"/>
  <c r="H634" i="1" a="1"/>
  <c r="H634" i="1"/>
  <c r="K634" i="1"/>
  <c r="L634" i="1" s="1"/>
  <c r="P634" i="1"/>
  <c r="D635" i="1" a="1"/>
  <c r="D635" i="1" s="1"/>
  <c r="H635" i="1" a="1"/>
  <c r="H635" i="1" s="1"/>
  <c r="K635" i="1"/>
  <c r="L635" i="1" s="1"/>
  <c r="P635" i="1"/>
  <c r="D636" i="1" a="1"/>
  <c r="D636" i="1" s="1"/>
  <c r="H636" i="1" a="1"/>
  <c r="H636" i="1" s="1"/>
  <c r="K636" i="1"/>
  <c r="L636" i="1" s="1"/>
  <c r="P636" i="1"/>
  <c r="D637" i="1" a="1"/>
  <c r="D637" i="1" s="1"/>
  <c r="H637" i="1" a="1"/>
  <c r="H637" i="1" s="1"/>
  <c r="I637" i="1" s="1"/>
  <c r="M637" i="1" s="1"/>
  <c r="K637" i="1"/>
  <c r="L637" i="1" s="1"/>
  <c r="P637" i="1"/>
  <c r="D638" i="1" a="1"/>
  <c r="D638" i="1" s="1"/>
  <c r="H638" i="1" a="1"/>
  <c r="H638" i="1" s="1"/>
  <c r="K638" i="1"/>
  <c r="L638" i="1" s="1"/>
  <c r="P638" i="1"/>
  <c r="I638" i="1" s="1"/>
  <c r="M638" i="1" s="1"/>
  <c r="D639" i="1" a="1"/>
  <c r="D639" i="1" s="1"/>
  <c r="H639" i="1" a="1"/>
  <c r="H639" i="1" s="1"/>
  <c r="K639" i="1"/>
  <c r="L639" i="1" s="1"/>
  <c r="P639" i="1"/>
  <c r="D640" i="1" a="1"/>
  <c r="D640" i="1" s="1"/>
  <c r="H640" i="1" a="1"/>
  <c r="H640" i="1" s="1"/>
  <c r="K640" i="1"/>
  <c r="L640" i="1"/>
  <c r="P640" i="1"/>
  <c r="I640" i="1" s="1"/>
  <c r="M640" i="1" s="1"/>
  <c r="D641" i="1" a="1"/>
  <c r="D641" i="1" s="1"/>
  <c r="H641" i="1" a="1"/>
  <c r="H641" i="1" s="1"/>
  <c r="K641" i="1"/>
  <c r="L641" i="1" s="1"/>
  <c r="P641" i="1"/>
  <c r="D642" i="1" a="1"/>
  <c r="D642" i="1" s="1"/>
  <c r="H642" i="1" a="1"/>
  <c r="H642" i="1" s="1"/>
  <c r="K642" i="1"/>
  <c r="L642" i="1" s="1"/>
  <c r="P642" i="1"/>
  <c r="D643" i="1" a="1"/>
  <c r="D643" i="1" s="1"/>
  <c r="H643" i="1" a="1"/>
  <c r="H643" i="1" s="1"/>
  <c r="K643" i="1"/>
  <c r="L643" i="1"/>
  <c r="P643" i="1"/>
  <c r="D644" i="1" a="1"/>
  <c r="D644" i="1" s="1"/>
  <c r="H644" i="1" a="1"/>
  <c r="H644" i="1" s="1"/>
  <c r="I644" i="1" s="1"/>
  <c r="M644" i="1" s="1"/>
  <c r="K644" i="1"/>
  <c r="L644" i="1" s="1"/>
  <c r="P644" i="1"/>
  <c r="D645" i="1" a="1"/>
  <c r="D645" i="1" s="1"/>
  <c r="H645" i="1" a="1"/>
  <c r="H645" i="1" s="1"/>
  <c r="K645" i="1"/>
  <c r="L645" i="1" s="1"/>
  <c r="P645" i="1"/>
  <c r="D646" i="1" a="1"/>
  <c r="D646" i="1" s="1"/>
  <c r="H646" i="1" a="1"/>
  <c r="H646" i="1" s="1"/>
  <c r="K646" i="1"/>
  <c r="L646" i="1" s="1"/>
  <c r="P646" i="1"/>
  <c r="D647" i="1" a="1"/>
  <c r="D647" i="1" s="1"/>
  <c r="H647" i="1" a="1"/>
  <c r="H647" i="1" s="1"/>
  <c r="K647" i="1"/>
  <c r="L647" i="1" s="1"/>
  <c r="P647" i="1"/>
  <c r="D648" i="1" a="1"/>
  <c r="D648" i="1" s="1"/>
  <c r="H648" i="1" a="1"/>
  <c r="H648" i="1" s="1"/>
  <c r="K648" i="1"/>
  <c r="L648" i="1" s="1"/>
  <c r="P648" i="1"/>
  <c r="D649" i="1" a="1"/>
  <c r="D649" i="1" s="1"/>
  <c r="H649" i="1" a="1"/>
  <c r="H649" i="1" s="1"/>
  <c r="I649" i="1" s="1"/>
  <c r="M649" i="1" s="1"/>
  <c r="K649" i="1"/>
  <c r="L649" i="1" s="1"/>
  <c r="P649" i="1"/>
  <c r="D650" i="1" a="1"/>
  <c r="D650" i="1" s="1"/>
  <c r="H650" i="1" a="1"/>
  <c r="H650" i="1" s="1"/>
  <c r="K650" i="1"/>
  <c r="L650" i="1" s="1"/>
  <c r="P650" i="1"/>
  <c r="D651" i="1" a="1"/>
  <c r="D651" i="1" s="1"/>
  <c r="H651" i="1" a="1"/>
  <c r="H651" i="1"/>
  <c r="I651" i="1" s="1"/>
  <c r="M651" i="1" s="1"/>
  <c r="K651" i="1"/>
  <c r="L651" i="1" s="1"/>
  <c r="P651" i="1"/>
  <c r="D652" i="1" a="1"/>
  <c r="D652" i="1" s="1"/>
  <c r="H652" i="1" a="1"/>
  <c r="H652" i="1"/>
  <c r="K652" i="1"/>
  <c r="L652" i="1" s="1"/>
  <c r="P652" i="1"/>
  <c r="D653" i="1" a="1"/>
  <c r="D653" i="1" s="1"/>
  <c r="H653" i="1" a="1"/>
  <c r="H653" i="1" s="1"/>
  <c r="K653" i="1"/>
  <c r="L653" i="1" s="1"/>
  <c r="P653" i="1"/>
  <c r="D654" i="1" a="1"/>
  <c r="D654" i="1" s="1"/>
  <c r="H654" i="1" a="1"/>
  <c r="H654" i="1" s="1"/>
  <c r="K654" i="1"/>
  <c r="L654" i="1" s="1"/>
  <c r="P654" i="1"/>
  <c r="D655" i="1" a="1"/>
  <c r="D655" i="1" s="1"/>
  <c r="H655" i="1" a="1"/>
  <c r="H655" i="1" s="1"/>
  <c r="I655" i="1" s="1"/>
  <c r="M655" i="1" s="1"/>
  <c r="K655" i="1"/>
  <c r="L655" i="1" s="1"/>
  <c r="P655" i="1"/>
  <c r="D656" i="1" a="1"/>
  <c r="D656" i="1"/>
  <c r="H656" i="1" a="1"/>
  <c r="H656" i="1" s="1"/>
  <c r="K656" i="1"/>
  <c r="L656" i="1" s="1"/>
  <c r="P656" i="1"/>
  <c r="D657" i="1" a="1"/>
  <c r="D657" i="1" s="1"/>
  <c r="H657" i="1" a="1"/>
  <c r="H657" i="1" s="1"/>
  <c r="K657" i="1"/>
  <c r="L657" i="1"/>
  <c r="P657" i="1"/>
  <c r="D658" i="1" a="1"/>
  <c r="D658" i="1" s="1"/>
  <c r="H658" i="1" a="1"/>
  <c r="H658" i="1" s="1"/>
  <c r="I658" i="1" s="1"/>
  <c r="M658" i="1" s="1"/>
  <c r="K658" i="1"/>
  <c r="L658" i="1" s="1"/>
  <c r="P658" i="1"/>
  <c r="D659" i="1" a="1"/>
  <c r="D659" i="1" s="1"/>
  <c r="H659" i="1" a="1"/>
  <c r="H659" i="1" s="1"/>
  <c r="K659" i="1"/>
  <c r="L659" i="1" s="1"/>
  <c r="P659" i="1"/>
  <c r="D660" i="1" a="1"/>
  <c r="D660" i="1" s="1"/>
  <c r="H660" i="1" a="1"/>
  <c r="H660" i="1" s="1"/>
  <c r="K660" i="1"/>
  <c r="L660" i="1" s="1"/>
  <c r="P660" i="1"/>
  <c r="D661" i="1" a="1"/>
  <c r="D661" i="1" s="1"/>
  <c r="H661" i="1" a="1"/>
  <c r="H661" i="1" s="1"/>
  <c r="K661" i="1"/>
  <c r="L661" i="1" s="1"/>
  <c r="P661" i="1"/>
  <c r="D662" i="1" a="1"/>
  <c r="D662" i="1" s="1"/>
  <c r="H662" i="1" a="1"/>
  <c r="H662" i="1" s="1"/>
  <c r="K662" i="1"/>
  <c r="L662" i="1" s="1"/>
  <c r="P662" i="1"/>
  <c r="D663" i="1" a="1"/>
  <c r="D663" i="1" s="1"/>
  <c r="H663" i="1" a="1"/>
  <c r="H663" i="1" s="1"/>
  <c r="I663" i="1" s="1"/>
  <c r="M663" i="1" s="1"/>
  <c r="K663" i="1"/>
  <c r="L663" i="1" s="1"/>
  <c r="P663" i="1"/>
  <c r="D664" i="1" a="1"/>
  <c r="D664" i="1" s="1"/>
  <c r="H664" i="1" a="1"/>
  <c r="H664" i="1" s="1"/>
  <c r="K664" i="1"/>
  <c r="L664" i="1" s="1"/>
  <c r="P664" i="1"/>
  <c r="D665" i="1" a="1"/>
  <c r="D665" i="1" s="1"/>
  <c r="H665" i="1" a="1"/>
  <c r="H665" i="1" s="1"/>
  <c r="K665" i="1"/>
  <c r="L665" i="1"/>
  <c r="P665" i="1"/>
  <c r="D666" i="1" a="1"/>
  <c r="D666" i="1" s="1"/>
  <c r="H666" i="1" a="1"/>
  <c r="H666" i="1" s="1"/>
  <c r="K666" i="1"/>
  <c r="L666" i="1" s="1"/>
  <c r="P666" i="1"/>
  <c r="D667" i="1" a="1"/>
  <c r="D667" i="1" s="1"/>
  <c r="H667" i="1" a="1"/>
  <c r="H667" i="1" s="1"/>
  <c r="K667" i="1"/>
  <c r="L667" i="1" s="1"/>
  <c r="P667" i="1"/>
  <c r="D668" i="1" a="1"/>
  <c r="D668" i="1" s="1"/>
  <c r="H668" i="1" a="1"/>
  <c r="H668" i="1" s="1"/>
  <c r="I668" i="1" s="1"/>
  <c r="M668" i="1" s="1"/>
  <c r="K668" i="1"/>
  <c r="L668" i="1" s="1"/>
  <c r="P668" i="1"/>
  <c r="D669" i="1" a="1"/>
  <c r="D669" i="1" s="1"/>
  <c r="H669" i="1" a="1"/>
  <c r="H669" i="1" s="1"/>
  <c r="K669" i="1"/>
  <c r="L669" i="1" s="1"/>
  <c r="P669" i="1"/>
  <c r="I669" i="1" s="1"/>
  <c r="M669" i="1" s="1"/>
  <c r="D670" i="1" a="1"/>
  <c r="D670" i="1" s="1"/>
  <c r="H670" i="1" a="1"/>
  <c r="H670" i="1" s="1"/>
  <c r="I670" i="1" s="1"/>
  <c r="M670" i="1" s="1"/>
  <c r="K670" i="1"/>
  <c r="L670" i="1" s="1"/>
  <c r="P670" i="1"/>
  <c r="D671" i="1" a="1"/>
  <c r="D671" i="1" s="1"/>
  <c r="H671" i="1" a="1"/>
  <c r="H671" i="1" s="1"/>
  <c r="K671" i="1"/>
  <c r="L671" i="1"/>
  <c r="P671" i="1"/>
  <c r="D672" i="1" a="1"/>
  <c r="D672" i="1" s="1"/>
  <c r="H672" i="1" a="1"/>
  <c r="H672" i="1" s="1"/>
  <c r="K672" i="1"/>
  <c r="L672" i="1" s="1"/>
  <c r="P672" i="1"/>
  <c r="D673" i="1" a="1"/>
  <c r="D673" i="1" s="1"/>
  <c r="H673" i="1" a="1"/>
  <c r="H673" i="1" s="1"/>
  <c r="K673" i="1"/>
  <c r="L673" i="1" s="1"/>
  <c r="P673" i="1"/>
  <c r="D674" i="1" a="1"/>
  <c r="D674" i="1" s="1"/>
  <c r="H674" i="1" a="1"/>
  <c r="H674" i="1" s="1"/>
  <c r="K674" i="1"/>
  <c r="L674" i="1" s="1"/>
  <c r="P674" i="1"/>
  <c r="D675" i="1" a="1"/>
  <c r="D675" i="1" s="1"/>
  <c r="H675" i="1" a="1"/>
  <c r="H675" i="1" s="1"/>
  <c r="I675" i="1" s="1"/>
  <c r="M675" i="1" s="1"/>
  <c r="K675" i="1"/>
  <c r="L675" i="1" s="1"/>
  <c r="P675" i="1"/>
  <c r="D676" i="1" a="1"/>
  <c r="D676" i="1" s="1"/>
  <c r="H676" i="1" a="1"/>
  <c r="H676" i="1" s="1"/>
  <c r="K676" i="1"/>
  <c r="L676" i="1" s="1"/>
  <c r="P676" i="1"/>
  <c r="D677" i="1" a="1"/>
  <c r="D677" i="1" s="1"/>
  <c r="H677" i="1" a="1"/>
  <c r="H677" i="1" s="1"/>
  <c r="K677" i="1"/>
  <c r="L677" i="1" s="1"/>
  <c r="P677" i="1"/>
  <c r="D678" i="1" a="1"/>
  <c r="D678" i="1"/>
  <c r="H678" i="1" a="1"/>
  <c r="H678" i="1" s="1"/>
  <c r="K678" i="1"/>
  <c r="L678" i="1" s="1"/>
  <c r="P678" i="1"/>
  <c r="D679" i="1" a="1"/>
  <c r="D679" i="1" s="1"/>
  <c r="H679" i="1" a="1"/>
  <c r="H679" i="1" s="1"/>
  <c r="K679" i="1"/>
  <c r="L679" i="1"/>
  <c r="P679" i="1"/>
  <c r="D680" i="1" a="1"/>
  <c r="D680" i="1" s="1"/>
  <c r="H680" i="1" a="1"/>
  <c r="H680" i="1" s="1"/>
  <c r="K680" i="1"/>
  <c r="L680" i="1" s="1"/>
  <c r="P680" i="1"/>
  <c r="D681" i="1" a="1"/>
  <c r="D681" i="1" s="1"/>
  <c r="H681" i="1" a="1"/>
  <c r="H681" i="1" s="1"/>
  <c r="K681" i="1"/>
  <c r="L681" i="1" s="1"/>
  <c r="P681" i="1"/>
  <c r="D682" i="1" a="1"/>
  <c r="D682" i="1" s="1"/>
  <c r="H682" i="1" a="1"/>
  <c r="H682" i="1" s="1"/>
  <c r="K682" i="1"/>
  <c r="L682" i="1" s="1"/>
  <c r="P682" i="1"/>
  <c r="D683" i="1" a="1"/>
  <c r="D683" i="1" s="1"/>
  <c r="H683" i="1" a="1"/>
  <c r="H683" i="1" s="1"/>
  <c r="I683" i="1" s="1"/>
  <c r="M683" i="1" s="1"/>
  <c r="K683" i="1"/>
  <c r="L683" i="1" s="1"/>
  <c r="P683" i="1"/>
  <c r="D684" i="1" a="1"/>
  <c r="D684" i="1" s="1"/>
  <c r="H684" i="1" a="1"/>
  <c r="H684" i="1" s="1"/>
  <c r="K684" i="1"/>
  <c r="L684" i="1" s="1"/>
  <c r="P684" i="1"/>
  <c r="D685" i="1" a="1"/>
  <c r="D685" i="1" s="1"/>
  <c r="H685" i="1" a="1"/>
  <c r="H685" i="1"/>
  <c r="I685" i="1" s="1"/>
  <c r="M685" i="1" s="1"/>
  <c r="K685" i="1"/>
  <c r="L685" i="1" s="1"/>
  <c r="P685" i="1"/>
  <c r="D686" i="1" a="1"/>
  <c r="D686" i="1" s="1"/>
  <c r="H686" i="1" a="1"/>
  <c r="H686" i="1" s="1"/>
  <c r="K686" i="1"/>
  <c r="L686" i="1" s="1"/>
  <c r="P686" i="1"/>
  <c r="D687" i="1" a="1"/>
  <c r="D687" i="1" s="1"/>
  <c r="H687" i="1" a="1"/>
  <c r="H687" i="1" s="1"/>
  <c r="K687" i="1"/>
  <c r="L687" i="1" s="1"/>
  <c r="P687" i="1"/>
  <c r="D688" i="1" a="1"/>
  <c r="D688" i="1" s="1"/>
  <c r="H688" i="1" a="1"/>
  <c r="H688" i="1" s="1"/>
  <c r="K688" i="1"/>
  <c r="L688" i="1" s="1"/>
  <c r="P688" i="1"/>
  <c r="D689" i="1" a="1"/>
  <c r="D689" i="1" s="1"/>
  <c r="H689" i="1" a="1"/>
  <c r="H689" i="1" s="1"/>
  <c r="K689" i="1"/>
  <c r="L689" i="1" s="1"/>
  <c r="P689" i="1"/>
  <c r="D690" i="1" a="1"/>
  <c r="D690" i="1" s="1"/>
  <c r="H690" i="1" a="1"/>
  <c r="H690" i="1" s="1"/>
  <c r="K690" i="1"/>
  <c r="L690" i="1"/>
  <c r="P690" i="1"/>
  <c r="D691" i="1" a="1"/>
  <c r="D691" i="1" s="1"/>
  <c r="H691" i="1" a="1"/>
  <c r="H691" i="1" s="1"/>
  <c r="K691" i="1"/>
  <c r="L691" i="1" s="1"/>
  <c r="P691" i="1"/>
  <c r="D692" i="1" a="1"/>
  <c r="D692" i="1" s="1"/>
  <c r="H692" i="1" a="1"/>
  <c r="H692" i="1" s="1"/>
  <c r="K692" i="1"/>
  <c r="L692" i="1" s="1"/>
  <c r="P692" i="1"/>
  <c r="D693" i="1" a="1"/>
  <c r="D693" i="1" s="1"/>
  <c r="H693" i="1" a="1"/>
  <c r="H693" i="1" s="1"/>
  <c r="K693" i="1"/>
  <c r="L693" i="1" s="1"/>
  <c r="P693" i="1"/>
  <c r="D694" i="1" a="1"/>
  <c r="D694" i="1" s="1"/>
  <c r="H694" i="1" a="1"/>
  <c r="H694" i="1" s="1"/>
  <c r="K694" i="1"/>
  <c r="L694" i="1" s="1"/>
  <c r="P694" i="1"/>
  <c r="D695" i="1" a="1"/>
  <c r="D695" i="1" s="1"/>
  <c r="H695" i="1" a="1"/>
  <c r="H695" i="1" s="1"/>
  <c r="K695" i="1"/>
  <c r="L695" i="1" s="1"/>
  <c r="P695" i="1"/>
  <c r="D696" i="1" a="1"/>
  <c r="D696" i="1" s="1"/>
  <c r="H696" i="1" a="1"/>
  <c r="H696" i="1" s="1"/>
  <c r="K696" i="1"/>
  <c r="L696" i="1" s="1"/>
  <c r="P696" i="1"/>
  <c r="D697" i="1" a="1"/>
  <c r="D697" i="1" s="1"/>
  <c r="H697" i="1" a="1"/>
  <c r="H697" i="1" s="1"/>
  <c r="K697" i="1"/>
  <c r="L697" i="1" s="1"/>
  <c r="P697" i="1"/>
  <c r="D698" i="1" a="1"/>
  <c r="D698" i="1" s="1"/>
  <c r="H698" i="1" a="1"/>
  <c r="H698" i="1" s="1"/>
  <c r="K698" i="1"/>
  <c r="L698" i="1" s="1"/>
  <c r="P698" i="1"/>
  <c r="D699" i="1" a="1"/>
  <c r="D699" i="1" s="1"/>
  <c r="H699" i="1" a="1"/>
  <c r="H699" i="1" s="1"/>
  <c r="K699" i="1"/>
  <c r="L699" i="1" s="1"/>
  <c r="P699" i="1"/>
  <c r="D700" i="1" a="1"/>
  <c r="D700" i="1" s="1"/>
  <c r="H700" i="1" a="1"/>
  <c r="H700" i="1"/>
  <c r="K700" i="1"/>
  <c r="L700" i="1" s="1"/>
  <c r="P700" i="1"/>
  <c r="D701" i="1" a="1"/>
  <c r="D701" i="1"/>
  <c r="H701" i="1" a="1"/>
  <c r="H701" i="1" s="1"/>
  <c r="K701" i="1"/>
  <c r="L701" i="1" s="1"/>
  <c r="P701" i="1"/>
  <c r="D702" i="1" a="1"/>
  <c r="D702" i="1" s="1"/>
  <c r="H702" i="1" a="1"/>
  <c r="H702" i="1" s="1"/>
  <c r="K702" i="1"/>
  <c r="L702" i="1" s="1"/>
  <c r="P702" i="1"/>
  <c r="D703" i="1" a="1"/>
  <c r="D703" i="1" s="1"/>
  <c r="H703" i="1" a="1"/>
  <c r="H703" i="1" s="1"/>
  <c r="I703" i="1" s="1"/>
  <c r="M703" i="1" s="1"/>
  <c r="K703" i="1"/>
  <c r="L703" i="1" s="1"/>
  <c r="P703" i="1"/>
  <c r="D704" i="1" a="1"/>
  <c r="D704" i="1" s="1"/>
  <c r="H704" i="1" a="1"/>
  <c r="H704" i="1" s="1"/>
  <c r="K704" i="1"/>
  <c r="L704" i="1" s="1"/>
  <c r="P704" i="1"/>
  <c r="I704" i="1" s="1"/>
  <c r="M704" i="1" s="1"/>
  <c r="D705" i="1" a="1"/>
  <c r="D705" i="1" s="1"/>
  <c r="H705" i="1" a="1"/>
  <c r="H705" i="1" s="1"/>
  <c r="K705" i="1"/>
  <c r="L705" i="1" s="1"/>
  <c r="P705" i="1"/>
  <c r="D706" i="1" a="1"/>
  <c r="D706" i="1" s="1"/>
  <c r="H706" i="1" a="1"/>
  <c r="H706" i="1" s="1"/>
  <c r="K706" i="1"/>
  <c r="L706" i="1" s="1"/>
  <c r="P706" i="1"/>
  <c r="D707" i="1" a="1"/>
  <c r="D707" i="1" s="1"/>
  <c r="H707" i="1" a="1"/>
  <c r="H707" i="1" s="1"/>
  <c r="K707" i="1"/>
  <c r="L707" i="1" s="1"/>
  <c r="P707" i="1"/>
  <c r="D708" i="1" a="1"/>
  <c r="D708" i="1" s="1"/>
  <c r="H708" i="1" a="1"/>
  <c r="H708" i="1" s="1"/>
  <c r="K708" i="1"/>
  <c r="L708" i="1" s="1"/>
  <c r="P708" i="1"/>
  <c r="D709" i="1" a="1"/>
  <c r="D709" i="1" s="1"/>
  <c r="H709" i="1" a="1"/>
  <c r="H709" i="1" s="1"/>
  <c r="K709" i="1"/>
  <c r="L709" i="1" s="1"/>
  <c r="P709" i="1"/>
  <c r="D710" i="1" a="1"/>
  <c r="D710" i="1" s="1"/>
  <c r="H710" i="1" a="1"/>
  <c r="H710" i="1" s="1"/>
  <c r="K710" i="1"/>
  <c r="L710" i="1"/>
  <c r="P710" i="1"/>
  <c r="D711" i="1" a="1"/>
  <c r="D711" i="1" s="1"/>
  <c r="H711" i="1" a="1"/>
  <c r="H711" i="1" s="1"/>
  <c r="K711" i="1"/>
  <c r="L711" i="1" s="1"/>
  <c r="P711" i="1"/>
  <c r="D712" i="1" a="1"/>
  <c r="D712" i="1" s="1"/>
  <c r="H712" i="1" a="1"/>
  <c r="H712" i="1" s="1"/>
  <c r="K712" i="1"/>
  <c r="L712" i="1" s="1"/>
  <c r="P712" i="1"/>
  <c r="D713" i="1" a="1"/>
  <c r="D713" i="1" s="1"/>
  <c r="H713" i="1" a="1"/>
  <c r="H713" i="1" s="1"/>
  <c r="I713" i="1" s="1"/>
  <c r="M713" i="1" s="1"/>
  <c r="K713" i="1"/>
  <c r="L713" i="1" s="1"/>
  <c r="P713" i="1"/>
  <c r="D714" i="1" a="1"/>
  <c r="D714" i="1" s="1"/>
  <c r="H714" i="1" a="1"/>
  <c r="H714" i="1" s="1"/>
  <c r="K714" i="1"/>
  <c r="L714" i="1" s="1"/>
  <c r="P714" i="1"/>
  <c r="D715" i="1" a="1"/>
  <c r="D715" i="1" s="1"/>
  <c r="H715" i="1" a="1"/>
  <c r="H715" i="1" s="1"/>
  <c r="I715" i="1" s="1"/>
  <c r="M715" i="1" s="1"/>
  <c r="K715" i="1"/>
  <c r="L715" i="1" s="1"/>
  <c r="P715" i="1"/>
  <c r="D716" i="1" a="1"/>
  <c r="D716" i="1" s="1"/>
  <c r="H716" i="1" a="1"/>
  <c r="H716" i="1"/>
  <c r="I716" i="1" s="1"/>
  <c r="M716" i="1" s="1"/>
  <c r="K716" i="1"/>
  <c r="L716" i="1" s="1"/>
  <c r="P716" i="1"/>
  <c r="D717" i="1" a="1"/>
  <c r="D717" i="1" s="1"/>
  <c r="H717" i="1" a="1"/>
  <c r="H717" i="1" s="1"/>
  <c r="K717" i="1"/>
  <c r="L717" i="1" s="1"/>
  <c r="P717" i="1"/>
  <c r="D718" i="1" a="1"/>
  <c r="D718" i="1" s="1"/>
  <c r="H718" i="1" a="1"/>
  <c r="H718" i="1" s="1"/>
  <c r="K718" i="1"/>
  <c r="L718" i="1" s="1"/>
  <c r="P718" i="1"/>
  <c r="D719" i="1" a="1"/>
  <c r="D719" i="1" s="1"/>
  <c r="H719" i="1" a="1"/>
  <c r="H719" i="1" s="1"/>
  <c r="K719" i="1"/>
  <c r="L719" i="1" s="1"/>
  <c r="P719" i="1"/>
  <c r="D720" i="1" a="1"/>
  <c r="D720" i="1" s="1"/>
  <c r="H720" i="1" a="1"/>
  <c r="H720" i="1" s="1"/>
  <c r="K720" i="1"/>
  <c r="L720" i="1" s="1"/>
  <c r="P720" i="1"/>
  <c r="D721" i="1" a="1"/>
  <c r="D721" i="1" s="1"/>
  <c r="H721" i="1" a="1"/>
  <c r="H721" i="1" s="1"/>
  <c r="K721" i="1"/>
  <c r="L721" i="1" s="1"/>
  <c r="P721" i="1"/>
  <c r="I721" i="1" s="1"/>
  <c r="M721" i="1" s="1"/>
  <c r="D722" i="1" a="1"/>
  <c r="D722" i="1" s="1"/>
  <c r="H722" i="1" a="1"/>
  <c r="H722" i="1" s="1"/>
  <c r="I722" i="1" s="1"/>
  <c r="M722" i="1" s="1"/>
  <c r="K722" i="1"/>
  <c r="L722" i="1" s="1"/>
  <c r="P722" i="1"/>
  <c r="D723" i="1" a="1"/>
  <c r="D723" i="1"/>
  <c r="H723" i="1" a="1"/>
  <c r="H723" i="1" s="1"/>
  <c r="K723" i="1"/>
  <c r="L723" i="1" s="1"/>
  <c r="P723" i="1"/>
  <c r="D724" i="1" a="1"/>
  <c r="D724" i="1" s="1"/>
  <c r="H724" i="1" a="1"/>
  <c r="H724" i="1" s="1"/>
  <c r="K724" i="1"/>
  <c r="L724" i="1" s="1"/>
  <c r="P724" i="1"/>
  <c r="D725" i="1" a="1"/>
  <c r="D725" i="1" s="1"/>
  <c r="H725" i="1" a="1"/>
  <c r="H725" i="1" s="1"/>
  <c r="K725" i="1"/>
  <c r="L725" i="1" s="1"/>
  <c r="P725" i="1"/>
  <c r="D726" i="1" a="1"/>
  <c r="D726" i="1" s="1"/>
  <c r="H726" i="1" a="1"/>
  <c r="H726" i="1" s="1"/>
  <c r="K726" i="1"/>
  <c r="L726" i="1" s="1"/>
  <c r="P726" i="1"/>
  <c r="D727" i="1" a="1"/>
  <c r="D727" i="1" s="1"/>
  <c r="H727" i="1" a="1"/>
  <c r="H727" i="1" s="1"/>
  <c r="K727" i="1"/>
  <c r="L727" i="1" s="1"/>
  <c r="P727" i="1"/>
  <c r="D728" i="1" a="1"/>
  <c r="D728" i="1" s="1"/>
  <c r="H728" i="1" a="1"/>
  <c r="H728" i="1" s="1"/>
  <c r="I728" i="1" s="1"/>
  <c r="M728" i="1" s="1"/>
  <c r="K728" i="1"/>
  <c r="L728" i="1" s="1"/>
  <c r="P728" i="1"/>
  <c r="D729" i="1" a="1"/>
  <c r="D729" i="1" s="1"/>
  <c r="H729" i="1" a="1"/>
  <c r="H729" i="1"/>
  <c r="K729" i="1"/>
  <c r="L729" i="1" s="1"/>
  <c r="P729" i="1"/>
  <c r="D730" i="1" a="1"/>
  <c r="D730" i="1" s="1"/>
  <c r="H730" i="1" a="1"/>
  <c r="H730" i="1" s="1"/>
  <c r="K730" i="1"/>
  <c r="L730" i="1" s="1"/>
  <c r="P730" i="1"/>
  <c r="D731" i="1" a="1"/>
  <c r="D731" i="1" s="1"/>
  <c r="H731" i="1" a="1"/>
  <c r="H731" i="1" s="1"/>
  <c r="K731" i="1"/>
  <c r="L731" i="1" s="1"/>
  <c r="P731" i="1"/>
  <c r="D732" i="1" a="1"/>
  <c r="D732" i="1" s="1"/>
  <c r="H732" i="1" a="1"/>
  <c r="H732" i="1" s="1"/>
  <c r="K732" i="1"/>
  <c r="L732" i="1"/>
  <c r="P732" i="1"/>
  <c r="D733" i="1" a="1"/>
  <c r="D733" i="1" s="1"/>
  <c r="H733" i="1" a="1"/>
  <c r="H733" i="1" s="1"/>
  <c r="K733" i="1"/>
  <c r="L733" i="1" s="1"/>
  <c r="P733" i="1"/>
  <c r="D734" i="1" a="1"/>
  <c r="D734" i="1" s="1"/>
  <c r="H734" i="1" a="1"/>
  <c r="H734" i="1"/>
  <c r="K734" i="1"/>
  <c r="L734" i="1"/>
  <c r="P734" i="1"/>
  <c r="I734" i="1" s="1"/>
  <c r="M734" i="1" s="1"/>
  <c r="D735" i="1" a="1"/>
  <c r="D735" i="1" s="1"/>
  <c r="H735" i="1" a="1"/>
  <c r="H735" i="1"/>
  <c r="K735" i="1"/>
  <c r="L735" i="1" s="1"/>
  <c r="P735" i="1"/>
  <c r="D736" i="1" a="1"/>
  <c r="D736" i="1" s="1"/>
  <c r="H736" i="1" a="1"/>
  <c r="H736" i="1" s="1"/>
  <c r="K736" i="1"/>
  <c r="L736" i="1" s="1"/>
  <c r="P736" i="1"/>
  <c r="D737" i="1" a="1"/>
  <c r="D737" i="1" s="1"/>
  <c r="H737" i="1" a="1"/>
  <c r="H737" i="1" s="1"/>
  <c r="K737" i="1"/>
  <c r="L737" i="1" s="1"/>
  <c r="P737" i="1"/>
  <c r="D738" i="1" a="1"/>
  <c r="D738" i="1" s="1"/>
  <c r="H738" i="1" a="1"/>
  <c r="H738" i="1" s="1"/>
  <c r="K738" i="1"/>
  <c r="L738" i="1" s="1"/>
  <c r="P738" i="1"/>
  <c r="D739" i="1" a="1"/>
  <c r="D739" i="1" s="1"/>
  <c r="H739" i="1" a="1"/>
  <c r="H739" i="1" s="1"/>
  <c r="K739" i="1"/>
  <c r="L739" i="1" s="1"/>
  <c r="P739" i="1"/>
  <c r="D740" i="1" a="1"/>
  <c r="D740" i="1" s="1"/>
  <c r="H740" i="1" a="1"/>
  <c r="H740" i="1" s="1"/>
  <c r="K740" i="1"/>
  <c r="L740" i="1" s="1"/>
  <c r="P740" i="1"/>
  <c r="D741" i="1" a="1"/>
  <c r="D741" i="1" s="1"/>
  <c r="H741" i="1" a="1"/>
  <c r="H741" i="1" s="1"/>
  <c r="K741" i="1"/>
  <c r="L741" i="1" s="1"/>
  <c r="P741" i="1"/>
  <c r="D742" i="1" a="1"/>
  <c r="D742" i="1" s="1"/>
  <c r="H742" i="1" a="1"/>
  <c r="H742" i="1" s="1"/>
  <c r="K742" i="1"/>
  <c r="L742" i="1"/>
  <c r="P742" i="1"/>
  <c r="D743" i="1" a="1"/>
  <c r="D743" i="1" s="1"/>
  <c r="H743" i="1" a="1"/>
  <c r="H743" i="1"/>
  <c r="K743" i="1"/>
  <c r="L743" i="1" s="1"/>
  <c r="P743" i="1"/>
  <c r="D744" i="1" a="1"/>
  <c r="D744" i="1" s="1"/>
  <c r="H744" i="1" a="1"/>
  <c r="H744" i="1" s="1"/>
  <c r="K744" i="1"/>
  <c r="L744" i="1" s="1"/>
  <c r="P744" i="1"/>
  <c r="D745" i="1" a="1"/>
  <c r="D745" i="1" s="1"/>
  <c r="H745" i="1" a="1"/>
  <c r="H745" i="1" s="1"/>
  <c r="K745" i="1"/>
  <c r="L745" i="1" s="1"/>
  <c r="P745" i="1"/>
  <c r="D746" i="1" a="1"/>
  <c r="D746" i="1" s="1"/>
  <c r="H746" i="1" a="1"/>
  <c r="H746" i="1" s="1"/>
  <c r="I746" i="1" s="1"/>
  <c r="M746" i="1" s="1"/>
  <c r="K746" i="1"/>
  <c r="L746" i="1" s="1"/>
  <c r="P746" i="1"/>
  <c r="D747" i="1" a="1"/>
  <c r="D747" i="1" s="1"/>
  <c r="H747" i="1" a="1"/>
  <c r="H747" i="1"/>
  <c r="K747" i="1"/>
  <c r="L747" i="1" s="1"/>
  <c r="P747" i="1"/>
  <c r="I747" i="1" s="1"/>
  <c r="M747" i="1" s="1"/>
  <c r="D748" i="1" a="1"/>
  <c r="D748" i="1" s="1"/>
  <c r="H748" i="1" a="1"/>
  <c r="H748" i="1" s="1"/>
  <c r="K748" i="1"/>
  <c r="L748" i="1"/>
  <c r="P748" i="1"/>
  <c r="D749" i="1" a="1"/>
  <c r="D749" i="1" s="1"/>
  <c r="H749" i="1" a="1"/>
  <c r="H749" i="1" s="1"/>
  <c r="K749" i="1"/>
  <c r="L749" i="1" s="1"/>
  <c r="P749" i="1"/>
  <c r="D750" i="1" a="1"/>
  <c r="D750" i="1" s="1"/>
  <c r="H750" i="1" a="1"/>
  <c r="H750" i="1" s="1"/>
  <c r="K750" i="1"/>
  <c r="L750" i="1" s="1"/>
  <c r="P750" i="1"/>
  <c r="D751" i="1" a="1"/>
  <c r="D751" i="1" s="1"/>
  <c r="H751" i="1" a="1"/>
  <c r="H751" i="1" s="1"/>
  <c r="K751" i="1"/>
  <c r="L751" i="1" s="1"/>
  <c r="P751" i="1"/>
  <c r="D752" i="1" a="1"/>
  <c r="D752" i="1" s="1"/>
  <c r="H752" i="1" a="1"/>
  <c r="H752" i="1" s="1"/>
  <c r="I752" i="1" s="1"/>
  <c r="M752" i="1" s="1"/>
  <c r="K752" i="1"/>
  <c r="L752" i="1" s="1"/>
  <c r="P752" i="1"/>
  <c r="D753" i="1" a="1"/>
  <c r="D753" i="1" s="1"/>
  <c r="H753" i="1" a="1"/>
  <c r="H753" i="1" s="1"/>
  <c r="K753" i="1"/>
  <c r="L753" i="1" s="1"/>
  <c r="P753" i="1"/>
  <c r="D754" i="1" a="1"/>
  <c r="D754" i="1" s="1"/>
  <c r="H754" i="1" a="1"/>
  <c r="H754" i="1" s="1"/>
  <c r="K754" i="1"/>
  <c r="L754" i="1" s="1"/>
  <c r="P754" i="1"/>
  <c r="D755" i="1" a="1"/>
  <c r="D755" i="1" s="1"/>
  <c r="H755" i="1" a="1"/>
  <c r="H755" i="1" s="1"/>
  <c r="K755" i="1"/>
  <c r="L755" i="1" s="1"/>
  <c r="P755" i="1"/>
  <c r="D756" i="1" a="1"/>
  <c r="D756" i="1" s="1"/>
  <c r="H756" i="1" a="1"/>
  <c r="H756" i="1" s="1"/>
  <c r="K756" i="1"/>
  <c r="L756" i="1" s="1"/>
  <c r="P756" i="1"/>
  <c r="D757" i="1" a="1"/>
  <c r="D757" i="1" s="1"/>
  <c r="H757" i="1" a="1"/>
  <c r="H757" i="1" s="1"/>
  <c r="K757" i="1"/>
  <c r="L757" i="1" s="1"/>
  <c r="P757" i="1"/>
  <c r="D758" i="1" a="1"/>
  <c r="D758" i="1" s="1"/>
  <c r="H758" i="1" a="1"/>
  <c r="H758" i="1" s="1"/>
  <c r="K758" i="1"/>
  <c r="L758" i="1" s="1"/>
  <c r="P758" i="1"/>
  <c r="D759" i="1" a="1"/>
  <c r="D759" i="1" s="1"/>
  <c r="H759" i="1" a="1"/>
  <c r="H759" i="1" s="1"/>
  <c r="K759" i="1"/>
  <c r="L759" i="1" s="1"/>
  <c r="P759" i="1"/>
  <c r="I759" i="1" s="1"/>
  <c r="M759" i="1" s="1"/>
  <c r="D760" i="1" a="1"/>
  <c r="D760" i="1" s="1"/>
  <c r="H760" i="1" a="1"/>
  <c r="H760" i="1" s="1"/>
  <c r="K760" i="1"/>
  <c r="L760" i="1"/>
  <c r="P760" i="1"/>
  <c r="D761" i="1" a="1"/>
  <c r="D761" i="1" s="1"/>
  <c r="H761" i="1" a="1"/>
  <c r="H761" i="1" s="1"/>
  <c r="K761" i="1"/>
  <c r="L761" i="1" s="1"/>
  <c r="P761" i="1"/>
  <c r="D762" i="1" a="1"/>
  <c r="D762" i="1" s="1"/>
  <c r="H762" i="1" a="1"/>
  <c r="H762" i="1" s="1"/>
  <c r="I762" i="1" s="1"/>
  <c r="M762" i="1" s="1"/>
  <c r="K762" i="1"/>
  <c r="L762" i="1" s="1"/>
  <c r="P762" i="1"/>
  <c r="D763" i="1" a="1"/>
  <c r="D763" i="1" s="1"/>
  <c r="H763" i="1" a="1"/>
  <c r="H763" i="1" s="1"/>
  <c r="K763" i="1"/>
  <c r="L763" i="1" s="1"/>
  <c r="P763" i="1"/>
  <c r="D764" i="1" a="1"/>
  <c r="D764" i="1" s="1"/>
  <c r="H764" i="1" a="1"/>
  <c r="H764" i="1" s="1"/>
  <c r="I764" i="1" s="1"/>
  <c r="M764" i="1" s="1"/>
  <c r="K764" i="1"/>
  <c r="L764" i="1"/>
  <c r="P764" i="1"/>
  <c r="D765" i="1" a="1"/>
  <c r="D765" i="1" s="1"/>
  <c r="H765" i="1" a="1"/>
  <c r="H765" i="1" s="1"/>
  <c r="K765" i="1"/>
  <c r="L765" i="1" s="1"/>
  <c r="P765" i="1"/>
  <c r="D766" i="1" a="1"/>
  <c r="D766" i="1" s="1"/>
  <c r="H766" i="1" a="1"/>
  <c r="H766" i="1" s="1"/>
  <c r="K766" i="1"/>
  <c r="L766" i="1"/>
  <c r="P766" i="1"/>
  <c r="D767" i="1" a="1"/>
  <c r="D767" i="1" s="1"/>
  <c r="H767" i="1" a="1"/>
  <c r="H767" i="1"/>
  <c r="K767" i="1"/>
  <c r="L767" i="1" s="1"/>
  <c r="P767" i="1"/>
  <c r="D768" i="1" a="1"/>
  <c r="D768" i="1" s="1"/>
  <c r="H768" i="1" a="1"/>
  <c r="H768" i="1" s="1"/>
  <c r="I768" i="1" s="1"/>
  <c r="M768" i="1" s="1"/>
  <c r="K768" i="1"/>
  <c r="L768" i="1" s="1"/>
  <c r="P768" i="1"/>
  <c r="D769" i="1" a="1"/>
  <c r="D769" i="1" s="1"/>
  <c r="H769" i="1" a="1"/>
  <c r="H769" i="1" s="1"/>
  <c r="I769" i="1" s="1"/>
  <c r="M769" i="1" s="1"/>
  <c r="K769" i="1"/>
  <c r="L769" i="1" s="1"/>
  <c r="P769" i="1"/>
  <c r="D770" i="1" a="1"/>
  <c r="D770" i="1" s="1"/>
  <c r="H770" i="1" a="1"/>
  <c r="H770" i="1" s="1"/>
  <c r="K770" i="1"/>
  <c r="L770" i="1" s="1"/>
  <c r="P770" i="1"/>
  <c r="D771" i="1" a="1"/>
  <c r="D771" i="1" s="1"/>
  <c r="H771" i="1" a="1"/>
  <c r="H771" i="1" s="1"/>
  <c r="K771" i="1"/>
  <c r="L771" i="1" s="1"/>
  <c r="P771" i="1"/>
  <c r="D772" i="1" a="1"/>
  <c r="D772" i="1" s="1"/>
  <c r="H772" i="1" a="1"/>
  <c r="H772" i="1" s="1"/>
  <c r="K772" i="1"/>
  <c r="L772" i="1"/>
  <c r="P772" i="1"/>
  <c r="D773" i="1" a="1"/>
  <c r="D773" i="1" s="1"/>
  <c r="H773" i="1" a="1"/>
  <c r="H773" i="1" s="1"/>
  <c r="K773" i="1"/>
  <c r="L773" i="1" s="1"/>
  <c r="P773" i="1"/>
  <c r="D774" i="1" a="1"/>
  <c r="D774" i="1" s="1"/>
  <c r="H774" i="1" a="1"/>
  <c r="H774" i="1" s="1"/>
  <c r="K774" i="1"/>
  <c r="L774" i="1" s="1"/>
  <c r="P774" i="1"/>
  <c r="D775" i="1" a="1"/>
  <c r="D775" i="1" s="1"/>
  <c r="H775" i="1" a="1"/>
  <c r="H775" i="1" s="1"/>
  <c r="K775" i="1"/>
  <c r="L775" i="1" s="1"/>
  <c r="P775" i="1"/>
  <c r="D776" i="1" a="1"/>
  <c r="D776" i="1"/>
  <c r="H776" i="1" a="1"/>
  <c r="H776" i="1" s="1"/>
  <c r="K776" i="1"/>
  <c r="L776" i="1" s="1"/>
  <c r="P776" i="1"/>
  <c r="D777" i="1" a="1"/>
  <c r="D777" i="1" s="1"/>
  <c r="H777" i="1" a="1"/>
  <c r="H777" i="1" s="1"/>
  <c r="K777" i="1"/>
  <c r="L777" i="1" s="1"/>
  <c r="P777" i="1"/>
  <c r="D778" i="1" a="1"/>
  <c r="D778" i="1" s="1"/>
  <c r="H778" i="1" a="1"/>
  <c r="H778" i="1" s="1"/>
  <c r="I778" i="1" s="1"/>
  <c r="M778" i="1" s="1"/>
  <c r="K778" i="1"/>
  <c r="L778" i="1" s="1"/>
  <c r="P778" i="1"/>
  <c r="D779" i="1" a="1"/>
  <c r="D779" i="1" s="1"/>
  <c r="H779" i="1" a="1"/>
  <c r="H779" i="1"/>
  <c r="K779" i="1"/>
  <c r="L779" i="1" s="1"/>
  <c r="P779" i="1"/>
  <c r="D780" i="1" a="1"/>
  <c r="D780" i="1" s="1"/>
  <c r="H780" i="1" a="1"/>
  <c r="H780" i="1" s="1"/>
  <c r="K780" i="1"/>
  <c r="L780" i="1" s="1"/>
  <c r="P780" i="1"/>
  <c r="D781" i="1" a="1"/>
  <c r="D781" i="1" s="1"/>
  <c r="H781" i="1" a="1"/>
  <c r="H781" i="1" s="1"/>
  <c r="K781" i="1"/>
  <c r="L781" i="1" s="1"/>
  <c r="P781" i="1"/>
  <c r="I781" i="1" s="1"/>
  <c r="M781" i="1" s="1"/>
  <c r="D782" i="1" a="1"/>
  <c r="D782" i="1"/>
  <c r="H782" i="1" a="1"/>
  <c r="H782" i="1" s="1"/>
  <c r="K782" i="1"/>
  <c r="L782" i="1" s="1"/>
  <c r="P782" i="1"/>
  <c r="D783" i="1" a="1"/>
  <c r="D783" i="1" s="1"/>
  <c r="H783" i="1" a="1"/>
  <c r="H783" i="1" s="1"/>
  <c r="K783" i="1"/>
  <c r="L783" i="1" s="1"/>
  <c r="P783" i="1"/>
  <c r="D784" i="1" a="1"/>
  <c r="D784" i="1" s="1"/>
  <c r="H784" i="1" a="1"/>
  <c r="H784" i="1" s="1"/>
  <c r="K784" i="1"/>
  <c r="L784" i="1" s="1"/>
  <c r="P784" i="1"/>
  <c r="D785" i="1" a="1"/>
  <c r="D785" i="1" s="1"/>
  <c r="H785" i="1" a="1"/>
  <c r="H785" i="1" s="1"/>
  <c r="K785" i="1"/>
  <c r="L785" i="1"/>
  <c r="P785" i="1"/>
  <c r="D786" i="1" a="1"/>
  <c r="D786" i="1" s="1"/>
  <c r="H786" i="1" a="1"/>
  <c r="H786" i="1" s="1"/>
  <c r="K786" i="1"/>
  <c r="L786" i="1" s="1"/>
  <c r="P786" i="1"/>
  <c r="I786" i="1" s="1"/>
  <c r="M786" i="1" s="1"/>
  <c r="D787" i="1" a="1"/>
  <c r="D787" i="1" s="1"/>
  <c r="H787" i="1" a="1"/>
  <c r="H787" i="1" s="1"/>
  <c r="I787" i="1" s="1"/>
  <c r="M787" i="1" s="1"/>
  <c r="K787" i="1"/>
  <c r="L787" i="1" s="1"/>
  <c r="P787" i="1"/>
  <c r="D788" i="1" a="1"/>
  <c r="D788" i="1"/>
  <c r="H788" i="1" a="1"/>
  <c r="H788" i="1" s="1"/>
  <c r="I788" i="1" s="1"/>
  <c r="M788" i="1" s="1"/>
  <c r="K788" i="1"/>
  <c r="L788" i="1" s="1"/>
  <c r="P788" i="1"/>
  <c r="D789" i="1" a="1"/>
  <c r="D789" i="1" s="1"/>
  <c r="H789" i="1" a="1"/>
  <c r="H789" i="1" s="1"/>
  <c r="K789" i="1"/>
  <c r="L789" i="1" s="1"/>
  <c r="P789" i="1"/>
  <c r="D790" i="1" a="1"/>
  <c r="D790" i="1" s="1"/>
  <c r="H790" i="1" a="1"/>
  <c r="H790" i="1" s="1"/>
  <c r="K790" i="1"/>
  <c r="L790" i="1" s="1"/>
  <c r="P790" i="1"/>
  <c r="D791" i="1" a="1"/>
  <c r="D791" i="1" s="1"/>
  <c r="H791" i="1" a="1"/>
  <c r="H791" i="1"/>
  <c r="I791" i="1" s="1"/>
  <c r="M791" i="1" s="1"/>
  <c r="K791" i="1"/>
  <c r="L791" i="1" s="1"/>
  <c r="P791" i="1"/>
  <c r="D792" i="1" a="1"/>
  <c r="D792" i="1" s="1"/>
  <c r="H792" i="1" a="1"/>
  <c r="H792" i="1" s="1"/>
  <c r="K792" i="1"/>
  <c r="L792" i="1" s="1"/>
  <c r="P792" i="1"/>
  <c r="D793" i="1" a="1"/>
  <c r="D793" i="1" s="1"/>
  <c r="H793" i="1" a="1"/>
  <c r="H793" i="1" s="1"/>
  <c r="I793" i="1" s="1"/>
  <c r="M793" i="1" s="1"/>
  <c r="K793" i="1"/>
  <c r="L793" i="1" s="1"/>
  <c r="P793" i="1"/>
  <c r="D794" i="1" a="1"/>
  <c r="D794" i="1"/>
  <c r="H794" i="1" a="1"/>
  <c r="H794" i="1" s="1"/>
  <c r="I794" i="1" s="1"/>
  <c r="M794" i="1" s="1"/>
  <c r="K794" i="1"/>
  <c r="L794" i="1"/>
  <c r="P794" i="1"/>
  <c r="D795" i="1" a="1"/>
  <c r="D795" i="1" s="1"/>
  <c r="H795" i="1" a="1"/>
  <c r="H795" i="1" s="1"/>
  <c r="K795" i="1"/>
  <c r="L795" i="1" s="1"/>
  <c r="P795" i="1"/>
  <c r="D796" i="1" a="1"/>
  <c r="D796" i="1" s="1"/>
  <c r="H796" i="1" a="1"/>
  <c r="H796" i="1" s="1"/>
  <c r="K796" i="1"/>
  <c r="L796" i="1" s="1"/>
  <c r="P796" i="1"/>
  <c r="D797" i="1" a="1"/>
  <c r="D797" i="1"/>
  <c r="H797" i="1" a="1"/>
  <c r="H797" i="1" s="1"/>
  <c r="K797" i="1"/>
  <c r="L797" i="1" s="1"/>
  <c r="P797" i="1"/>
  <c r="D798" i="1" a="1"/>
  <c r="D798" i="1" s="1"/>
  <c r="H798" i="1" a="1"/>
  <c r="H798" i="1" s="1"/>
  <c r="K798" i="1"/>
  <c r="L798" i="1" s="1"/>
  <c r="P798" i="1"/>
  <c r="D799" i="1" a="1"/>
  <c r="D799" i="1" s="1"/>
  <c r="H799" i="1" a="1"/>
  <c r="H799" i="1" s="1"/>
  <c r="K799" i="1"/>
  <c r="L799" i="1" s="1"/>
  <c r="P799" i="1"/>
  <c r="I799" i="1" s="1"/>
  <c r="M799" i="1" s="1"/>
  <c r="D800" i="1" a="1"/>
  <c r="D800" i="1" s="1"/>
  <c r="H800" i="1" a="1"/>
  <c r="H800" i="1" s="1"/>
  <c r="I800" i="1" s="1"/>
  <c r="M800" i="1" s="1"/>
  <c r="K800" i="1"/>
  <c r="L800" i="1"/>
  <c r="P800" i="1"/>
  <c r="D801" i="1" a="1"/>
  <c r="D801" i="1" s="1"/>
  <c r="H801" i="1" a="1"/>
  <c r="H801" i="1" s="1"/>
  <c r="K801" i="1"/>
  <c r="L801" i="1" s="1"/>
  <c r="P801" i="1"/>
  <c r="D802" i="1" a="1"/>
  <c r="D802" i="1" s="1"/>
  <c r="H802" i="1" a="1"/>
  <c r="H802" i="1" s="1"/>
  <c r="K802" i="1"/>
  <c r="L802" i="1" s="1"/>
  <c r="P802" i="1"/>
  <c r="D803" i="1" a="1"/>
  <c r="D803" i="1" s="1"/>
  <c r="H803" i="1" a="1"/>
  <c r="H803" i="1" s="1"/>
  <c r="K803" i="1"/>
  <c r="L803" i="1" s="1"/>
  <c r="P803" i="1"/>
  <c r="D804" i="1" a="1"/>
  <c r="D804" i="1" s="1"/>
  <c r="H804" i="1" a="1"/>
  <c r="H804" i="1"/>
  <c r="K804" i="1"/>
  <c r="L804" i="1" s="1"/>
  <c r="P804" i="1"/>
  <c r="D805" i="1" a="1"/>
  <c r="D805" i="1" s="1"/>
  <c r="H805" i="1" a="1"/>
  <c r="H805" i="1" s="1"/>
  <c r="I805" i="1" s="1"/>
  <c r="M805" i="1" s="1"/>
  <c r="K805" i="1"/>
  <c r="L805" i="1" s="1"/>
  <c r="P805" i="1"/>
  <c r="D806" i="1" a="1"/>
  <c r="D806" i="1"/>
  <c r="H806" i="1" a="1"/>
  <c r="H806" i="1" s="1"/>
  <c r="K806" i="1"/>
  <c r="L806" i="1" s="1"/>
  <c r="P806" i="1"/>
  <c r="D807" i="1" a="1"/>
  <c r="D807" i="1" s="1"/>
  <c r="H807" i="1" a="1"/>
  <c r="H807" i="1" s="1"/>
  <c r="K807" i="1"/>
  <c r="L807" i="1" s="1"/>
  <c r="P807" i="1"/>
  <c r="D808" i="1" a="1"/>
  <c r="D808" i="1" s="1"/>
  <c r="H808" i="1" a="1"/>
  <c r="H808" i="1" s="1"/>
  <c r="K808" i="1"/>
  <c r="L808" i="1" s="1"/>
  <c r="P808" i="1"/>
  <c r="I808" i="1" s="1"/>
  <c r="M808" i="1" s="1"/>
  <c r="D809" i="1" a="1"/>
  <c r="D809" i="1" s="1"/>
  <c r="H809" i="1" a="1"/>
  <c r="H809" i="1" s="1"/>
  <c r="K809" i="1"/>
  <c r="L809" i="1" s="1"/>
  <c r="P809" i="1"/>
  <c r="D810" i="1" a="1"/>
  <c r="D810" i="1" s="1"/>
  <c r="H810" i="1" a="1"/>
  <c r="H810" i="1" s="1"/>
  <c r="K810" i="1"/>
  <c r="L810" i="1" s="1"/>
  <c r="P810" i="1"/>
  <c r="D811" i="1" a="1"/>
  <c r="D811" i="1" s="1"/>
  <c r="H811" i="1" a="1"/>
  <c r="H811" i="1" s="1"/>
  <c r="K811" i="1"/>
  <c r="L811" i="1" s="1"/>
  <c r="P811" i="1"/>
  <c r="I811" i="1" s="1"/>
  <c r="M811" i="1" s="1"/>
  <c r="D812" i="1" a="1"/>
  <c r="D812" i="1" s="1"/>
  <c r="H812" i="1" a="1"/>
  <c r="H812" i="1" s="1"/>
  <c r="K812" i="1"/>
  <c r="L812" i="1"/>
  <c r="P812" i="1"/>
  <c r="D813" i="1" a="1"/>
  <c r="D813" i="1" s="1"/>
  <c r="H813" i="1" a="1"/>
  <c r="H813" i="1"/>
  <c r="K813" i="1"/>
  <c r="L813" i="1" s="1"/>
  <c r="P813" i="1"/>
  <c r="D814" i="1" a="1"/>
  <c r="D814" i="1" s="1"/>
  <c r="H814" i="1" a="1"/>
  <c r="H814" i="1" s="1"/>
  <c r="K814" i="1"/>
  <c r="L814" i="1" s="1"/>
  <c r="P814" i="1"/>
  <c r="I814" i="1" s="1"/>
  <c r="M814" i="1" s="1"/>
  <c r="D815" i="1" a="1"/>
  <c r="D815" i="1"/>
  <c r="H815" i="1" a="1"/>
  <c r="H815" i="1" s="1"/>
  <c r="I815" i="1" s="1"/>
  <c r="M815" i="1" s="1"/>
  <c r="K815" i="1"/>
  <c r="L815" i="1"/>
  <c r="P815" i="1"/>
  <c r="D816" i="1" a="1"/>
  <c r="D816" i="1" s="1"/>
  <c r="H816" i="1" a="1"/>
  <c r="H816" i="1" s="1"/>
  <c r="K816" i="1"/>
  <c r="L816" i="1" s="1"/>
  <c r="P816" i="1"/>
  <c r="D817" i="1" a="1"/>
  <c r="D817" i="1" s="1"/>
  <c r="H817" i="1" a="1"/>
  <c r="H817" i="1" s="1"/>
  <c r="I817" i="1" s="1"/>
  <c r="M817" i="1" s="1"/>
  <c r="K817" i="1"/>
  <c r="L817" i="1" s="1"/>
  <c r="P817" i="1"/>
  <c r="D818" i="1" a="1"/>
  <c r="D818" i="1" s="1"/>
  <c r="H818" i="1" a="1"/>
  <c r="H818" i="1" s="1"/>
  <c r="I818" i="1" s="1"/>
  <c r="M818" i="1" s="1"/>
  <c r="K818" i="1"/>
  <c r="L818" i="1" s="1"/>
  <c r="P818" i="1"/>
  <c r="D819" i="1" a="1"/>
  <c r="D819" i="1" s="1"/>
  <c r="H819" i="1" a="1"/>
  <c r="H819" i="1" s="1"/>
  <c r="K819" i="1"/>
  <c r="L819" i="1" s="1"/>
  <c r="P819" i="1"/>
  <c r="D820" i="1" a="1"/>
  <c r="D820" i="1" s="1"/>
  <c r="H820" i="1" a="1"/>
  <c r="H820" i="1"/>
  <c r="I820" i="1" s="1"/>
  <c r="M820" i="1" s="1"/>
  <c r="K820" i="1"/>
  <c r="L820" i="1" s="1"/>
  <c r="P820" i="1"/>
  <c r="D821" i="1" a="1"/>
  <c r="D821" i="1" s="1"/>
  <c r="H821" i="1" a="1"/>
  <c r="H821" i="1" s="1"/>
  <c r="K821" i="1"/>
  <c r="L821" i="1" s="1"/>
  <c r="P821" i="1"/>
  <c r="D822" i="1" a="1"/>
  <c r="D822" i="1" s="1"/>
  <c r="H822" i="1" a="1"/>
  <c r="H822" i="1" s="1"/>
  <c r="K822" i="1"/>
  <c r="L822" i="1" s="1"/>
  <c r="P822" i="1"/>
  <c r="D823" i="1" a="1"/>
  <c r="D823" i="1" s="1"/>
  <c r="H823" i="1" a="1"/>
  <c r="H823" i="1" s="1"/>
  <c r="K823" i="1"/>
  <c r="L823" i="1" s="1"/>
  <c r="P823" i="1"/>
  <c r="D824" i="1" a="1"/>
  <c r="D824" i="1" s="1"/>
  <c r="H824" i="1" a="1"/>
  <c r="H824" i="1" s="1"/>
  <c r="K824" i="1"/>
  <c r="L824" i="1" s="1"/>
  <c r="P824" i="1"/>
  <c r="D825" i="1" a="1"/>
  <c r="D825" i="1" s="1"/>
  <c r="H825" i="1" a="1"/>
  <c r="H825" i="1"/>
  <c r="K825" i="1"/>
  <c r="L825" i="1" s="1"/>
  <c r="P825" i="1"/>
  <c r="D826" i="1" a="1"/>
  <c r="D826" i="1" s="1"/>
  <c r="H826" i="1" a="1"/>
  <c r="H826" i="1" s="1"/>
  <c r="I826" i="1" s="1"/>
  <c r="M826" i="1" s="1"/>
  <c r="K826" i="1"/>
  <c r="L826" i="1" s="1"/>
  <c r="P826" i="1"/>
  <c r="D827" i="1" a="1"/>
  <c r="D827" i="1" s="1"/>
  <c r="H827" i="1" a="1"/>
  <c r="H827" i="1" s="1"/>
  <c r="I827" i="1" s="1"/>
  <c r="M827" i="1" s="1"/>
  <c r="K827" i="1"/>
  <c r="L827" i="1" s="1"/>
  <c r="P827" i="1"/>
  <c r="D828" i="1" a="1"/>
  <c r="D828" i="1" s="1"/>
  <c r="H828" i="1" a="1"/>
  <c r="H828" i="1" s="1"/>
  <c r="K828" i="1"/>
  <c r="L828" i="1" s="1"/>
  <c r="P828" i="1"/>
  <c r="D829" i="1" a="1"/>
  <c r="D829" i="1" s="1"/>
  <c r="H829" i="1" a="1"/>
  <c r="H829" i="1"/>
  <c r="I829" i="1" s="1"/>
  <c r="M829" i="1" s="1"/>
  <c r="K829" i="1"/>
  <c r="L829" i="1" s="1"/>
  <c r="P829" i="1"/>
  <c r="D830" i="1" a="1"/>
  <c r="D830" i="1" s="1"/>
  <c r="H830" i="1" a="1"/>
  <c r="H830" i="1"/>
  <c r="I830" i="1" s="1"/>
  <c r="M830" i="1" s="1"/>
  <c r="K830" i="1"/>
  <c r="L830" i="1" s="1"/>
  <c r="P830" i="1"/>
  <c r="D831" i="1" a="1"/>
  <c r="D831" i="1" s="1"/>
  <c r="H831" i="1" a="1"/>
  <c r="H831" i="1" s="1"/>
  <c r="K831" i="1"/>
  <c r="L831" i="1" s="1"/>
  <c r="P831" i="1"/>
  <c r="D832" i="1" a="1"/>
  <c r="D832" i="1" s="1"/>
  <c r="H832" i="1" a="1"/>
  <c r="H832" i="1" s="1"/>
  <c r="K832" i="1"/>
  <c r="L832" i="1" s="1"/>
  <c r="P832" i="1"/>
  <c r="D833" i="1" a="1"/>
  <c r="D833" i="1" s="1"/>
  <c r="H833" i="1" a="1"/>
  <c r="H833" i="1" s="1"/>
  <c r="I833" i="1" s="1"/>
  <c r="M833" i="1" s="1"/>
  <c r="K833" i="1"/>
  <c r="L833" i="1" s="1"/>
  <c r="P833" i="1"/>
  <c r="D834" i="1" a="1"/>
  <c r="D834" i="1" s="1"/>
  <c r="H834" i="1" a="1"/>
  <c r="H834" i="1"/>
  <c r="K834" i="1"/>
  <c r="L834" i="1" s="1"/>
  <c r="P834" i="1"/>
  <c r="D835" i="1" a="1"/>
  <c r="D835" i="1" s="1"/>
  <c r="H835" i="1" a="1"/>
  <c r="H835" i="1" s="1"/>
  <c r="K835" i="1"/>
  <c r="L835" i="1" s="1"/>
  <c r="P835" i="1"/>
  <c r="D836" i="1" a="1"/>
  <c r="D836" i="1" s="1"/>
  <c r="H836" i="1" a="1"/>
  <c r="H836" i="1"/>
  <c r="K836" i="1"/>
  <c r="L836" i="1" s="1"/>
  <c r="P836" i="1"/>
  <c r="D837" i="1" a="1"/>
  <c r="D837" i="1" s="1"/>
  <c r="H837" i="1" a="1"/>
  <c r="H837" i="1" s="1"/>
  <c r="K837" i="1"/>
  <c r="L837" i="1" s="1"/>
  <c r="P837" i="1"/>
  <c r="D838" i="1" a="1"/>
  <c r="D838" i="1" s="1"/>
  <c r="H838" i="1" a="1"/>
  <c r="H838" i="1" s="1"/>
  <c r="K838" i="1"/>
  <c r="L838" i="1" s="1"/>
  <c r="P838" i="1"/>
  <c r="D839" i="1" a="1"/>
  <c r="D839" i="1" s="1"/>
  <c r="H839" i="1" a="1"/>
  <c r="H839" i="1" s="1"/>
  <c r="I839" i="1" s="1"/>
  <c r="M839" i="1" s="1"/>
  <c r="K839" i="1"/>
  <c r="L839" i="1" s="1"/>
  <c r="P839" i="1"/>
  <c r="D840" i="1" a="1"/>
  <c r="D840" i="1" s="1"/>
  <c r="H840" i="1" a="1"/>
  <c r="H840" i="1" s="1"/>
  <c r="K840" i="1"/>
  <c r="L840" i="1" s="1"/>
  <c r="P840" i="1"/>
  <c r="D841" i="1" a="1"/>
  <c r="D841" i="1" s="1"/>
  <c r="H841" i="1" a="1"/>
  <c r="H841" i="1"/>
  <c r="I841" i="1" s="1"/>
  <c r="M841" i="1" s="1"/>
  <c r="K841" i="1"/>
  <c r="L841" i="1" s="1"/>
  <c r="P841" i="1"/>
  <c r="D842" i="1" a="1"/>
  <c r="D842" i="1" s="1"/>
  <c r="H842" i="1" a="1"/>
  <c r="H842" i="1" s="1"/>
  <c r="K842" i="1"/>
  <c r="L842" i="1" s="1"/>
  <c r="P842" i="1"/>
  <c r="D843" i="1" a="1"/>
  <c r="D843" i="1" s="1"/>
  <c r="H843" i="1" a="1"/>
  <c r="H843" i="1" s="1"/>
  <c r="K843" i="1"/>
  <c r="L843" i="1" s="1"/>
  <c r="P843" i="1"/>
  <c r="D844" i="1" a="1"/>
  <c r="D844" i="1" s="1"/>
  <c r="H844" i="1" a="1"/>
  <c r="H844" i="1" s="1"/>
  <c r="K844" i="1"/>
  <c r="L844" i="1" s="1"/>
  <c r="P844" i="1"/>
  <c r="D845" i="1" a="1"/>
  <c r="D845" i="1" s="1"/>
  <c r="H845" i="1" a="1"/>
  <c r="H845" i="1"/>
  <c r="K845" i="1"/>
  <c r="L845" i="1" s="1"/>
  <c r="P845" i="1"/>
  <c r="D846" i="1" a="1"/>
  <c r="D846" i="1" s="1"/>
  <c r="H846" i="1" a="1"/>
  <c r="H846" i="1"/>
  <c r="K846" i="1"/>
  <c r="L846" i="1" s="1"/>
  <c r="P846" i="1"/>
  <c r="D847" i="1" a="1"/>
  <c r="D847" i="1" s="1"/>
  <c r="H847" i="1" a="1"/>
  <c r="H847" i="1" s="1"/>
  <c r="I847" i="1" s="1"/>
  <c r="M847" i="1" s="1"/>
  <c r="K847" i="1"/>
  <c r="L847" i="1" s="1"/>
  <c r="P847" i="1"/>
  <c r="D848" i="1" a="1"/>
  <c r="D848" i="1" s="1"/>
  <c r="H848" i="1" a="1"/>
  <c r="H848" i="1" s="1"/>
  <c r="I848" i="1" s="1"/>
  <c r="M848" i="1" s="1"/>
  <c r="K848" i="1"/>
  <c r="L848" i="1" s="1"/>
  <c r="P848" i="1"/>
  <c r="D849" i="1" a="1"/>
  <c r="D849" i="1" s="1"/>
  <c r="H849" i="1" a="1"/>
  <c r="H849" i="1" s="1"/>
  <c r="K849" i="1"/>
  <c r="L849" i="1" s="1"/>
  <c r="P849" i="1"/>
  <c r="D850" i="1" a="1"/>
  <c r="D850" i="1" s="1"/>
  <c r="H850" i="1" a="1"/>
  <c r="H850" i="1" s="1"/>
  <c r="K850" i="1"/>
  <c r="L850" i="1" s="1"/>
  <c r="P850" i="1"/>
  <c r="D851" i="1" a="1"/>
  <c r="D851" i="1" s="1"/>
  <c r="H851" i="1" a="1"/>
  <c r="H851" i="1" s="1"/>
  <c r="K851" i="1"/>
  <c r="L851" i="1" s="1"/>
  <c r="P851" i="1"/>
  <c r="D852" i="1" a="1"/>
  <c r="D852" i="1" s="1"/>
  <c r="H852" i="1" a="1"/>
  <c r="H852" i="1"/>
  <c r="K852" i="1"/>
  <c r="L852" i="1" s="1"/>
  <c r="P852" i="1"/>
  <c r="D853" i="1" a="1"/>
  <c r="D853" i="1" s="1"/>
  <c r="H853" i="1" a="1"/>
  <c r="H853" i="1"/>
  <c r="I853" i="1" s="1"/>
  <c r="M853" i="1" s="1"/>
  <c r="K853" i="1"/>
  <c r="L853" i="1" s="1"/>
  <c r="P853" i="1"/>
  <c r="D854" i="1" a="1"/>
  <c r="D854" i="1" s="1"/>
  <c r="H854" i="1" a="1"/>
  <c r="H854" i="1" s="1"/>
  <c r="I854" i="1" s="1"/>
  <c r="M854" i="1" s="1"/>
  <c r="K854" i="1"/>
  <c r="L854" i="1" s="1"/>
  <c r="P854" i="1"/>
  <c r="D855" i="1" a="1"/>
  <c r="D855" i="1" s="1"/>
  <c r="H855" i="1" a="1"/>
  <c r="H855" i="1" s="1"/>
  <c r="K855" i="1"/>
  <c r="L855" i="1" s="1"/>
  <c r="P855" i="1"/>
  <c r="D856" i="1" a="1"/>
  <c r="D856" i="1" s="1"/>
  <c r="H856" i="1" a="1"/>
  <c r="H856" i="1" s="1"/>
  <c r="K856" i="1"/>
  <c r="L856" i="1" s="1"/>
  <c r="P856" i="1"/>
  <c r="D857" i="1" a="1"/>
  <c r="D857" i="1" s="1"/>
  <c r="H857" i="1" a="1"/>
  <c r="H857" i="1" s="1"/>
  <c r="I857" i="1" s="1"/>
  <c r="M857" i="1" s="1"/>
  <c r="K857" i="1"/>
  <c r="L857" i="1" s="1"/>
  <c r="P857" i="1"/>
  <c r="D858" i="1" a="1"/>
  <c r="D858" i="1" s="1"/>
  <c r="H858" i="1" a="1"/>
  <c r="H858" i="1"/>
  <c r="K858" i="1"/>
  <c r="L858" i="1" s="1"/>
  <c r="P858" i="1"/>
  <c r="D859" i="1" a="1"/>
  <c r="D859" i="1" s="1"/>
  <c r="H859" i="1" a="1"/>
  <c r="H859" i="1" s="1"/>
  <c r="I859" i="1" s="1"/>
  <c r="M859" i="1" s="1"/>
  <c r="K859" i="1"/>
  <c r="L859" i="1" s="1"/>
  <c r="P859" i="1"/>
  <c r="D860" i="1" a="1"/>
  <c r="D860" i="1" s="1"/>
  <c r="H860" i="1" a="1"/>
  <c r="H860" i="1" s="1"/>
  <c r="K860" i="1"/>
  <c r="L860" i="1" s="1"/>
  <c r="P860" i="1"/>
  <c r="D861" i="1" a="1"/>
  <c r="D861" i="1" s="1"/>
  <c r="H861" i="1" a="1"/>
  <c r="H861" i="1" s="1"/>
  <c r="K861" i="1"/>
  <c r="L861" i="1" s="1"/>
  <c r="P861" i="1"/>
  <c r="D862" i="1" a="1"/>
  <c r="D862" i="1" s="1"/>
  <c r="H862" i="1" a="1"/>
  <c r="H862" i="1" s="1"/>
  <c r="K862" i="1"/>
  <c r="L862" i="1" s="1"/>
  <c r="P862" i="1"/>
  <c r="D863" i="1" a="1"/>
  <c r="D863" i="1" s="1"/>
  <c r="H863" i="1" a="1"/>
  <c r="H863" i="1" s="1"/>
  <c r="K863" i="1"/>
  <c r="L863" i="1" s="1"/>
  <c r="P863" i="1"/>
  <c r="D864" i="1" a="1"/>
  <c r="D864" i="1" s="1"/>
  <c r="H864" i="1" a="1"/>
  <c r="H864" i="1" s="1"/>
  <c r="K864" i="1"/>
  <c r="L864" i="1" s="1"/>
  <c r="P864" i="1"/>
  <c r="I864" i="1" s="1"/>
  <c r="M864" i="1" s="1"/>
  <c r="D865" i="1" a="1"/>
  <c r="D865" i="1" s="1"/>
  <c r="H865" i="1" a="1"/>
  <c r="H865" i="1"/>
  <c r="I865" i="1" s="1"/>
  <c r="M865" i="1" s="1"/>
  <c r="K865" i="1"/>
  <c r="L865" i="1" s="1"/>
  <c r="P865" i="1"/>
  <c r="D866" i="1" a="1"/>
  <c r="D866" i="1" s="1"/>
  <c r="H866" i="1" a="1"/>
  <c r="H866" i="1" s="1"/>
  <c r="K866" i="1"/>
  <c r="L866" i="1" s="1"/>
  <c r="P866" i="1"/>
  <c r="D867" i="1" a="1"/>
  <c r="D867" i="1" s="1"/>
  <c r="H867" i="1" a="1"/>
  <c r="H867" i="1" s="1"/>
  <c r="K867" i="1"/>
  <c r="L867" i="1" s="1"/>
  <c r="P867" i="1"/>
  <c r="D868" i="1" a="1"/>
  <c r="D868" i="1" s="1"/>
  <c r="H868" i="1" a="1"/>
  <c r="H868" i="1" s="1"/>
  <c r="K868" i="1"/>
  <c r="L868" i="1" s="1"/>
  <c r="P868" i="1"/>
  <c r="D869" i="1" a="1"/>
  <c r="D869" i="1" s="1"/>
  <c r="H869" i="1" a="1"/>
  <c r="H869" i="1" s="1"/>
  <c r="I869" i="1" s="1"/>
  <c r="M869" i="1" s="1"/>
  <c r="K869" i="1"/>
  <c r="L869" i="1" s="1"/>
  <c r="P869" i="1"/>
  <c r="D870" i="1" a="1"/>
  <c r="D870" i="1" s="1"/>
  <c r="H870" i="1" a="1"/>
  <c r="H870" i="1" s="1"/>
  <c r="K870" i="1"/>
  <c r="L870" i="1" s="1"/>
  <c r="P870" i="1"/>
  <c r="D871" i="1" a="1"/>
  <c r="D871" i="1" s="1"/>
  <c r="H871" i="1" a="1"/>
  <c r="H871" i="1" s="1"/>
  <c r="K871" i="1"/>
  <c r="L871" i="1" s="1"/>
  <c r="P871" i="1"/>
  <c r="D872" i="1" a="1"/>
  <c r="D872" i="1" s="1"/>
  <c r="H872" i="1" a="1"/>
  <c r="H872" i="1" s="1"/>
  <c r="I872" i="1" s="1"/>
  <c r="M872" i="1" s="1"/>
  <c r="K872" i="1"/>
  <c r="L872" i="1" s="1"/>
  <c r="P872" i="1"/>
  <c r="D873" i="1" a="1"/>
  <c r="D873" i="1" s="1"/>
  <c r="H873" i="1" a="1"/>
  <c r="H873" i="1" s="1"/>
  <c r="K873" i="1"/>
  <c r="L873" i="1" s="1"/>
  <c r="P873" i="1"/>
  <c r="D874" i="1" a="1"/>
  <c r="D874" i="1" s="1"/>
  <c r="H874" i="1" a="1"/>
  <c r="H874" i="1" s="1"/>
  <c r="K874" i="1"/>
  <c r="L874" i="1" s="1"/>
  <c r="P874" i="1"/>
  <c r="D875" i="1" a="1"/>
  <c r="D875" i="1" s="1"/>
  <c r="H875" i="1" a="1"/>
  <c r="H875" i="1" s="1"/>
  <c r="I875" i="1" s="1"/>
  <c r="M875" i="1" s="1"/>
  <c r="K875" i="1"/>
  <c r="L875" i="1" s="1"/>
  <c r="P875" i="1"/>
  <c r="D876" i="1" a="1"/>
  <c r="D876" i="1" s="1"/>
  <c r="H876" i="1" a="1"/>
  <c r="H876" i="1" s="1"/>
  <c r="K876" i="1"/>
  <c r="L876" i="1" s="1"/>
  <c r="P876" i="1"/>
  <c r="I876" i="1" s="1"/>
  <c r="M876" i="1" s="1"/>
  <c r="D877" i="1" a="1"/>
  <c r="D877" i="1" s="1"/>
  <c r="H877" i="1" a="1"/>
  <c r="H877" i="1"/>
  <c r="K877" i="1"/>
  <c r="L877" i="1" s="1"/>
  <c r="P877" i="1"/>
  <c r="D878" i="1" a="1"/>
  <c r="D878" i="1" s="1"/>
  <c r="H878" i="1" a="1"/>
  <c r="H878" i="1" s="1"/>
  <c r="K878" i="1"/>
  <c r="L878" i="1" s="1"/>
  <c r="P878" i="1"/>
  <c r="D879" i="1" a="1"/>
  <c r="D879" i="1" s="1"/>
  <c r="H879" i="1" a="1"/>
  <c r="H879" i="1" s="1"/>
  <c r="K879" i="1"/>
  <c r="L879" i="1" s="1"/>
  <c r="P879" i="1"/>
  <c r="D880" i="1" a="1"/>
  <c r="D880" i="1" s="1"/>
  <c r="H880" i="1" a="1"/>
  <c r="H880" i="1" s="1"/>
  <c r="K880" i="1"/>
  <c r="L880" i="1" s="1"/>
  <c r="P880" i="1"/>
  <c r="D881" i="1" a="1"/>
  <c r="D881" i="1" s="1"/>
  <c r="H881" i="1" a="1"/>
  <c r="H881" i="1" s="1"/>
  <c r="K881" i="1"/>
  <c r="L881" i="1"/>
  <c r="P881" i="1"/>
  <c r="D882" i="1" a="1"/>
  <c r="D882" i="1" s="1"/>
  <c r="H882" i="1" a="1"/>
  <c r="H882" i="1" s="1"/>
  <c r="K882" i="1"/>
  <c r="L882" i="1" s="1"/>
  <c r="P882" i="1"/>
  <c r="D883" i="1" a="1"/>
  <c r="D883" i="1" s="1"/>
  <c r="H883" i="1" a="1"/>
  <c r="H883" i="1" s="1"/>
  <c r="K883" i="1"/>
  <c r="L883" i="1" s="1"/>
  <c r="P883" i="1"/>
  <c r="D884" i="1" a="1"/>
  <c r="D884" i="1"/>
  <c r="H884" i="1" a="1"/>
  <c r="H884" i="1" s="1"/>
  <c r="I884" i="1" s="1"/>
  <c r="M884" i="1" s="1"/>
  <c r="K884" i="1"/>
  <c r="L884" i="1" s="1"/>
  <c r="P884" i="1"/>
  <c r="D885" i="1" a="1"/>
  <c r="D885" i="1" s="1"/>
  <c r="H885" i="1" a="1"/>
  <c r="H885" i="1" s="1"/>
  <c r="K885" i="1"/>
  <c r="L885" i="1"/>
  <c r="P885" i="1"/>
  <c r="D886" i="1" a="1"/>
  <c r="D886" i="1" s="1"/>
  <c r="H886" i="1" a="1"/>
  <c r="H886" i="1" s="1"/>
  <c r="K886" i="1"/>
  <c r="L886" i="1" s="1"/>
  <c r="P886" i="1"/>
  <c r="D887" i="1" a="1"/>
  <c r="D887" i="1"/>
  <c r="H887" i="1" a="1"/>
  <c r="H887" i="1" s="1"/>
  <c r="K887" i="1"/>
  <c r="L887" i="1" s="1"/>
  <c r="P887" i="1"/>
  <c r="D888" i="1" a="1"/>
  <c r="D888" i="1" s="1"/>
  <c r="H888" i="1" a="1"/>
  <c r="H888" i="1" s="1"/>
  <c r="K888" i="1"/>
  <c r="L888" i="1" s="1"/>
  <c r="P888" i="1"/>
  <c r="D889" i="1" a="1"/>
  <c r="D889" i="1" s="1"/>
  <c r="H889" i="1" a="1"/>
  <c r="H889" i="1" s="1"/>
  <c r="K889" i="1"/>
  <c r="L889" i="1" s="1"/>
  <c r="P889" i="1"/>
  <c r="D890" i="1" a="1"/>
  <c r="D890" i="1" s="1"/>
  <c r="H890" i="1" a="1"/>
  <c r="H890" i="1"/>
  <c r="K890" i="1"/>
  <c r="L890" i="1" s="1"/>
  <c r="P890" i="1"/>
  <c r="I890" i="1" s="1"/>
  <c r="M890" i="1" s="1"/>
  <c r="D891" i="1" a="1"/>
  <c r="D891" i="1" s="1"/>
  <c r="H891" i="1" a="1"/>
  <c r="H891" i="1" s="1"/>
  <c r="K891" i="1"/>
  <c r="L891" i="1" s="1"/>
  <c r="P891" i="1"/>
  <c r="D892" i="1" a="1"/>
  <c r="D892" i="1" s="1"/>
  <c r="H892" i="1" a="1"/>
  <c r="H892" i="1" s="1"/>
  <c r="K892" i="1"/>
  <c r="L892" i="1" s="1"/>
  <c r="P892" i="1"/>
  <c r="D893" i="1" a="1"/>
  <c r="D893" i="1" s="1"/>
  <c r="H893" i="1" a="1"/>
  <c r="H893" i="1"/>
  <c r="K893" i="1"/>
  <c r="L893" i="1" s="1"/>
  <c r="P893" i="1"/>
  <c r="D894" i="1" a="1"/>
  <c r="D894" i="1" s="1"/>
  <c r="H894" i="1" a="1"/>
  <c r="H894" i="1" s="1"/>
  <c r="K894" i="1"/>
  <c r="L894" i="1" s="1"/>
  <c r="P894" i="1"/>
  <c r="D895" i="1" a="1"/>
  <c r="D895" i="1" s="1"/>
  <c r="H895" i="1" a="1"/>
  <c r="H895" i="1" s="1"/>
  <c r="K895" i="1"/>
  <c r="L895" i="1" s="1"/>
  <c r="P895" i="1"/>
  <c r="D896" i="1" a="1"/>
  <c r="D896" i="1" s="1"/>
  <c r="H896" i="1" a="1"/>
  <c r="H896" i="1" s="1"/>
  <c r="I896" i="1" s="1"/>
  <c r="M896" i="1" s="1"/>
  <c r="K896" i="1"/>
  <c r="L896" i="1" s="1"/>
  <c r="P896" i="1"/>
  <c r="D897" i="1" a="1"/>
  <c r="D897" i="1" s="1"/>
  <c r="H897" i="1" a="1"/>
  <c r="H897" i="1" s="1"/>
  <c r="K897" i="1"/>
  <c r="L897" i="1" s="1"/>
  <c r="P897" i="1"/>
  <c r="D898" i="1" a="1"/>
  <c r="D898" i="1" s="1"/>
  <c r="H898" i="1" a="1"/>
  <c r="H898" i="1" s="1"/>
  <c r="K898" i="1"/>
  <c r="L898" i="1" s="1"/>
  <c r="P898" i="1"/>
  <c r="D899" i="1" a="1"/>
  <c r="D899" i="1"/>
  <c r="H899" i="1" a="1"/>
  <c r="H899" i="1" s="1"/>
  <c r="K899" i="1"/>
  <c r="L899" i="1" s="1"/>
  <c r="P899" i="1"/>
  <c r="D900" i="1" a="1"/>
  <c r="D900" i="1" s="1"/>
  <c r="H900" i="1" a="1"/>
  <c r="H900" i="1" s="1"/>
  <c r="K900" i="1"/>
  <c r="L900" i="1" s="1"/>
  <c r="P900" i="1"/>
  <c r="D901" i="1" a="1"/>
  <c r="D901" i="1" s="1"/>
  <c r="H901" i="1" a="1"/>
  <c r="H901" i="1" s="1"/>
  <c r="I901" i="1" s="1"/>
  <c r="M901" i="1" s="1"/>
  <c r="K901" i="1"/>
  <c r="L901" i="1" s="1"/>
  <c r="P901" i="1"/>
  <c r="D902" i="1" a="1"/>
  <c r="D902" i="1" s="1"/>
  <c r="H902" i="1" a="1"/>
  <c r="H902" i="1" s="1"/>
  <c r="K902" i="1"/>
  <c r="L902" i="1"/>
  <c r="P902" i="1"/>
  <c r="D903" i="1" a="1"/>
  <c r="D903" i="1" s="1"/>
  <c r="H903" i="1" a="1"/>
  <c r="H903" i="1" s="1"/>
  <c r="K903" i="1"/>
  <c r="L903" i="1" s="1"/>
  <c r="P903" i="1"/>
  <c r="D904" i="1" a="1"/>
  <c r="D904" i="1" s="1"/>
  <c r="H904" i="1" a="1"/>
  <c r="H904" i="1" s="1"/>
  <c r="K904" i="1"/>
  <c r="L904" i="1" s="1"/>
  <c r="P904" i="1"/>
  <c r="D905" i="1" a="1"/>
  <c r="D905" i="1" s="1"/>
  <c r="H905" i="1" a="1"/>
  <c r="H905" i="1" s="1"/>
  <c r="K905" i="1"/>
  <c r="L905" i="1" s="1"/>
  <c r="P905" i="1"/>
  <c r="D906" i="1" a="1"/>
  <c r="D906" i="1" s="1"/>
  <c r="H906" i="1" a="1"/>
  <c r="H906" i="1" s="1"/>
  <c r="K906" i="1"/>
  <c r="L906" i="1" s="1"/>
  <c r="P906" i="1"/>
  <c r="D907" i="1" a="1"/>
  <c r="D907" i="1" s="1"/>
  <c r="H907" i="1" a="1"/>
  <c r="H907" i="1" s="1"/>
  <c r="I907" i="1" s="1"/>
  <c r="M907" i="1" s="1"/>
  <c r="K907" i="1"/>
  <c r="L907" i="1" s="1"/>
  <c r="P907" i="1"/>
  <c r="D908" i="1" a="1"/>
  <c r="D908" i="1" s="1"/>
  <c r="H908" i="1" a="1"/>
  <c r="H908" i="1" s="1"/>
  <c r="K908" i="1"/>
  <c r="L908" i="1" s="1"/>
  <c r="P908" i="1"/>
  <c r="D909" i="1" a="1"/>
  <c r="D909" i="1" s="1"/>
  <c r="H909" i="1" a="1"/>
  <c r="H909" i="1" s="1"/>
  <c r="K909" i="1"/>
  <c r="L909" i="1" s="1"/>
  <c r="P909" i="1"/>
  <c r="D910" i="1" a="1"/>
  <c r="D910" i="1" s="1"/>
  <c r="H910" i="1" a="1"/>
  <c r="H910" i="1" s="1"/>
  <c r="K910" i="1"/>
  <c r="L910" i="1" s="1"/>
  <c r="P910" i="1"/>
  <c r="D911" i="1" a="1"/>
  <c r="D911" i="1" s="1"/>
  <c r="H911" i="1" a="1"/>
  <c r="H911" i="1" s="1"/>
  <c r="K911" i="1"/>
  <c r="L911" i="1" s="1"/>
  <c r="P911" i="1"/>
  <c r="D912" i="1" a="1"/>
  <c r="D912" i="1" s="1"/>
  <c r="H912" i="1" a="1"/>
  <c r="H912" i="1" s="1"/>
  <c r="K912" i="1"/>
  <c r="L912" i="1" s="1"/>
  <c r="P912" i="1"/>
  <c r="D913" i="1" a="1"/>
  <c r="D913" i="1" s="1"/>
  <c r="H913" i="1" a="1"/>
  <c r="H913" i="1"/>
  <c r="I913" i="1" s="1"/>
  <c r="M913" i="1" s="1"/>
  <c r="K913" i="1"/>
  <c r="L913" i="1" s="1"/>
  <c r="P913" i="1"/>
  <c r="D914" i="1" a="1"/>
  <c r="D914" i="1" s="1"/>
  <c r="H914" i="1" a="1"/>
  <c r="H914" i="1" s="1"/>
  <c r="I914" i="1" s="1"/>
  <c r="M914" i="1" s="1"/>
  <c r="K914" i="1"/>
  <c r="L914" i="1" s="1"/>
  <c r="P914" i="1"/>
  <c r="D915" i="1" a="1"/>
  <c r="D915" i="1" s="1"/>
  <c r="H915" i="1" a="1"/>
  <c r="H915" i="1" s="1"/>
  <c r="K915" i="1"/>
  <c r="L915" i="1" s="1"/>
  <c r="P915" i="1"/>
  <c r="D916" i="1" a="1"/>
  <c r="D916" i="1" s="1"/>
  <c r="H916" i="1" a="1"/>
  <c r="H916" i="1" s="1"/>
  <c r="K916" i="1"/>
  <c r="L916" i="1" s="1"/>
  <c r="P916" i="1"/>
  <c r="D917" i="1" a="1"/>
  <c r="D917" i="1" s="1"/>
  <c r="H917" i="1" a="1"/>
  <c r="H917" i="1" s="1"/>
  <c r="I917" i="1" s="1"/>
  <c r="M917" i="1" s="1"/>
  <c r="K917" i="1"/>
  <c r="L917" i="1"/>
  <c r="P917" i="1"/>
  <c r="D918" i="1" a="1"/>
  <c r="D918" i="1" s="1"/>
  <c r="H918" i="1" a="1"/>
  <c r="H918" i="1" s="1"/>
  <c r="K918" i="1"/>
  <c r="L918" i="1" s="1"/>
  <c r="P918" i="1"/>
  <c r="D919" i="1" a="1"/>
  <c r="D919" i="1" s="1"/>
  <c r="H919" i="1" a="1"/>
  <c r="H919" i="1" s="1"/>
  <c r="K919" i="1"/>
  <c r="L919" i="1" s="1"/>
  <c r="P919" i="1"/>
  <c r="D920" i="1" a="1"/>
  <c r="D920" i="1"/>
  <c r="H920" i="1" a="1"/>
  <c r="H920" i="1" s="1"/>
  <c r="I920" i="1" s="1"/>
  <c r="M920" i="1" s="1"/>
  <c r="K920" i="1"/>
  <c r="L920" i="1" s="1"/>
  <c r="P920" i="1"/>
  <c r="D921" i="1" a="1"/>
  <c r="D921" i="1" s="1"/>
  <c r="H921" i="1" a="1"/>
  <c r="H921" i="1" s="1"/>
  <c r="K921" i="1"/>
  <c r="L921" i="1"/>
  <c r="P921" i="1"/>
  <c r="I921" i="1" s="1"/>
  <c r="M921" i="1" s="1"/>
  <c r="D922" i="1" a="1"/>
  <c r="D922" i="1" s="1"/>
  <c r="H922" i="1" a="1"/>
  <c r="H922" i="1" s="1"/>
  <c r="K922" i="1"/>
  <c r="L922" i="1" s="1"/>
  <c r="P922" i="1"/>
  <c r="D923" i="1" a="1"/>
  <c r="D923" i="1" s="1"/>
  <c r="H923" i="1" a="1"/>
  <c r="H923" i="1"/>
  <c r="I923" i="1" s="1"/>
  <c r="M923" i="1" s="1"/>
  <c r="K923" i="1"/>
  <c r="L923" i="1" s="1"/>
  <c r="P923" i="1"/>
  <c r="D924" i="1" a="1"/>
  <c r="D924" i="1" s="1"/>
  <c r="H924" i="1" a="1"/>
  <c r="H924" i="1" s="1"/>
  <c r="K924" i="1"/>
  <c r="L924" i="1" s="1"/>
  <c r="P924" i="1"/>
  <c r="D925" i="1" a="1"/>
  <c r="D925" i="1" s="1"/>
  <c r="H925" i="1" a="1"/>
  <c r="H925" i="1" s="1"/>
  <c r="I925" i="1" s="1"/>
  <c r="M925" i="1" s="1"/>
  <c r="K925" i="1"/>
  <c r="L925" i="1" s="1"/>
  <c r="P925" i="1"/>
  <c r="D926" i="1" a="1"/>
  <c r="D926" i="1" s="1"/>
  <c r="H926" i="1" a="1"/>
  <c r="H926" i="1" s="1"/>
  <c r="K926" i="1"/>
  <c r="L926" i="1" s="1"/>
  <c r="P926" i="1"/>
  <c r="D927" i="1" a="1"/>
  <c r="D927" i="1" s="1"/>
  <c r="H927" i="1" a="1"/>
  <c r="H927" i="1" s="1"/>
  <c r="K927" i="1"/>
  <c r="L927" i="1" s="1"/>
  <c r="P927" i="1"/>
  <c r="D928" i="1" a="1"/>
  <c r="D928" i="1" s="1"/>
  <c r="H928" i="1" a="1"/>
  <c r="H928" i="1" s="1"/>
  <c r="K928" i="1"/>
  <c r="L928" i="1" s="1"/>
  <c r="P928" i="1"/>
  <c r="D929" i="1" a="1"/>
  <c r="D929" i="1" s="1"/>
  <c r="H929" i="1" a="1"/>
  <c r="H929" i="1" s="1"/>
  <c r="K929" i="1"/>
  <c r="L929" i="1" s="1"/>
  <c r="P929" i="1"/>
  <c r="D930" i="1" a="1"/>
  <c r="D930" i="1" s="1"/>
  <c r="H930" i="1" a="1"/>
  <c r="H930" i="1" s="1"/>
  <c r="K930" i="1"/>
  <c r="L930" i="1" s="1"/>
  <c r="P930" i="1"/>
  <c r="D931" i="1" a="1"/>
  <c r="D931" i="1" s="1"/>
  <c r="H931" i="1" a="1"/>
  <c r="H931" i="1" s="1"/>
  <c r="K931" i="1"/>
  <c r="L931" i="1" s="1"/>
  <c r="P931" i="1"/>
  <c r="D932" i="1" a="1"/>
  <c r="D932" i="1" s="1"/>
  <c r="H932" i="1" a="1"/>
  <c r="H932" i="1"/>
  <c r="I932" i="1" s="1"/>
  <c r="M932" i="1" s="1"/>
  <c r="K932" i="1"/>
  <c r="L932" i="1" s="1"/>
  <c r="P932" i="1"/>
  <c r="D933" i="1" a="1"/>
  <c r="D933" i="1" s="1"/>
  <c r="H933" i="1" a="1"/>
  <c r="H933" i="1" s="1"/>
  <c r="K933" i="1"/>
  <c r="L933" i="1" s="1"/>
  <c r="P933" i="1"/>
  <c r="D934" i="1" a="1"/>
  <c r="D934" i="1" s="1"/>
  <c r="H934" i="1" a="1"/>
  <c r="H934" i="1" s="1"/>
  <c r="K934" i="1"/>
  <c r="L934" i="1" s="1"/>
  <c r="P934" i="1"/>
  <c r="D935" i="1" a="1"/>
  <c r="D935" i="1" s="1"/>
  <c r="H935" i="1" a="1"/>
  <c r="H935" i="1" s="1"/>
  <c r="K935" i="1"/>
  <c r="L935" i="1" s="1"/>
  <c r="P935" i="1"/>
  <c r="D936" i="1" a="1"/>
  <c r="D936" i="1" s="1"/>
  <c r="H936" i="1" a="1"/>
  <c r="H936" i="1" s="1"/>
  <c r="K936" i="1"/>
  <c r="L936" i="1" s="1"/>
  <c r="P936" i="1"/>
  <c r="D937" i="1" a="1"/>
  <c r="D937" i="1" s="1"/>
  <c r="H937" i="1" a="1"/>
  <c r="H937" i="1" s="1"/>
  <c r="K937" i="1"/>
  <c r="L937" i="1" s="1"/>
  <c r="P937" i="1"/>
  <c r="D938" i="1" a="1"/>
  <c r="D938" i="1" s="1"/>
  <c r="H938" i="1" a="1"/>
  <c r="H938" i="1" s="1"/>
  <c r="K938" i="1"/>
  <c r="L938" i="1" s="1"/>
  <c r="P938" i="1"/>
  <c r="D939" i="1" a="1"/>
  <c r="D939" i="1" s="1"/>
  <c r="H939" i="1" a="1"/>
  <c r="H939" i="1" s="1"/>
  <c r="K939" i="1"/>
  <c r="L939" i="1" s="1"/>
  <c r="P939" i="1"/>
  <c r="D940" i="1" a="1"/>
  <c r="D940" i="1" s="1"/>
  <c r="H940" i="1" a="1"/>
  <c r="H940" i="1" s="1"/>
  <c r="K940" i="1"/>
  <c r="L940" i="1" s="1"/>
  <c r="P940" i="1"/>
  <c r="D941" i="1" a="1"/>
  <c r="D941" i="1" s="1"/>
  <c r="H941" i="1" a="1"/>
  <c r="H941" i="1" s="1"/>
  <c r="I941" i="1" s="1"/>
  <c r="M941" i="1" s="1"/>
  <c r="K941" i="1"/>
  <c r="L941" i="1"/>
  <c r="P941" i="1"/>
  <c r="D942" i="1" a="1"/>
  <c r="D942" i="1" s="1"/>
  <c r="H942" i="1" a="1"/>
  <c r="H942" i="1" s="1"/>
  <c r="K942" i="1"/>
  <c r="L942" i="1" s="1"/>
  <c r="P942" i="1"/>
  <c r="D943" i="1" a="1"/>
  <c r="D943" i="1" s="1"/>
  <c r="H943" i="1" a="1"/>
  <c r="H943" i="1" s="1"/>
  <c r="I943" i="1" s="1"/>
  <c r="M943" i="1" s="1"/>
  <c r="K943" i="1"/>
  <c r="L943" i="1" s="1"/>
  <c r="P943" i="1"/>
  <c r="D944" i="1" a="1"/>
  <c r="D944" i="1" s="1"/>
  <c r="H944" i="1" a="1"/>
  <c r="H944" i="1" s="1"/>
  <c r="I944" i="1" s="1"/>
  <c r="M944" i="1" s="1"/>
  <c r="K944" i="1"/>
  <c r="L944" i="1" s="1"/>
  <c r="P944" i="1"/>
  <c r="D945" i="1" a="1"/>
  <c r="D945" i="1" s="1"/>
  <c r="H945" i="1" a="1"/>
  <c r="H945" i="1" s="1"/>
  <c r="K945" i="1"/>
  <c r="L945" i="1" s="1"/>
  <c r="P945" i="1"/>
  <c r="D946" i="1" a="1"/>
  <c r="D946" i="1" s="1"/>
  <c r="H946" i="1" a="1"/>
  <c r="H946" i="1" s="1"/>
  <c r="K946" i="1"/>
  <c r="L946" i="1" s="1"/>
  <c r="P946" i="1"/>
  <c r="D947" i="1" a="1"/>
  <c r="D947" i="1" s="1"/>
  <c r="H947" i="1" a="1"/>
  <c r="H947" i="1" s="1"/>
  <c r="K947" i="1"/>
  <c r="L947" i="1"/>
  <c r="P947" i="1"/>
  <c r="D948" i="1" a="1"/>
  <c r="D948" i="1" s="1"/>
  <c r="H948" i="1" a="1"/>
  <c r="H948" i="1" s="1"/>
  <c r="I948" i="1"/>
  <c r="M948" i="1" s="1"/>
  <c r="K948" i="1"/>
  <c r="L948" i="1" s="1"/>
  <c r="P948" i="1"/>
  <c r="D949" i="1" a="1"/>
  <c r="D949" i="1" s="1"/>
  <c r="H949" i="1" a="1"/>
  <c r="H949" i="1" s="1"/>
  <c r="K949" i="1"/>
  <c r="L949" i="1" s="1"/>
  <c r="P949" i="1"/>
  <c r="D950" i="1" a="1"/>
  <c r="D950" i="1" s="1"/>
  <c r="H950" i="1" a="1"/>
  <c r="H950" i="1" s="1"/>
  <c r="K950" i="1"/>
  <c r="L950" i="1" s="1"/>
  <c r="P950" i="1"/>
  <c r="I950" i="1" s="1"/>
  <c r="M950" i="1" s="1"/>
  <c r="D951" i="1" a="1"/>
  <c r="D951" i="1" s="1"/>
  <c r="H951" i="1" a="1"/>
  <c r="H951" i="1" s="1"/>
  <c r="K951" i="1"/>
  <c r="L951" i="1" s="1"/>
  <c r="P951" i="1"/>
  <c r="D952" i="1" a="1"/>
  <c r="D952" i="1" s="1"/>
  <c r="H952" i="1" a="1"/>
  <c r="H952" i="1" s="1"/>
  <c r="K952" i="1"/>
  <c r="L952" i="1" s="1"/>
  <c r="P952" i="1"/>
  <c r="D953" i="1" a="1"/>
  <c r="D953" i="1" s="1"/>
  <c r="H953" i="1" a="1"/>
  <c r="H953" i="1"/>
  <c r="I953" i="1" s="1"/>
  <c r="M953" i="1" s="1"/>
  <c r="K953" i="1"/>
  <c r="L953" i="1" s="1"/>
  <c r="P953" i="1"/>
  <c r="D954" i="1" a="1"/>
  <c r="D954" i="1" s="1"/>
  <c r="H954" i="1" a="1"/>
  <c r="H954" i="1" s="1"/>
  <c r="K954" i="1"/>
  <c r="L954" i="1" s="1"/>
  <c r="P954" i="1"/>
  <c r="D955" i="1" a="1"/>
  <c r="D955" i="1" s="1"/>
  <c r="H955" i="1" a="1"/>
  <c r="H955" i="1" s="1"/>
  <c r="K955" i="1"/>
  <c r="L955" i="1" s="1"/>
  <c r="P955" i="1"/>
  <c r="D956" i="1" a="1"/>
  <c r="D956" i="1" s="1"/>
  <c r="H956" i="1" a="1"/>
  <c r="H956" i="1" s="1"/>
  <c r="I956" i="1" s="1"/>
  <c r="M956" i="1" s="1"/>
  <c r="K956" i="1"/>
  <c r="L956" i="1"/>
  <c r="P956" i="1"/>
  <c r="D957" i="1" a="1"/>
  <c r="D957" i="1" s="1"/>
  <c r="H957" i="1" a="1"/>
  <c r="H957" i="1" s="1"/>
  <c r="K957" i="1"/>
  <c r="L957" i="1" s="1"/>
  <c r="P957" i="1"/>
  <c r="D958" i="1" a="1"/>
  <c r="D958" i="1" s="1"/>
  <c r="H958" i="1" a="1"/>
  <c r="H958" i="1" s="1"/>
  <c r="K958" i="1"/>
  <c r="L958" i="1" s="1"/>
  <c r="P958" i="1"/>
  <c r="D959" i="1" a="1"/>
  <c r="D959" i="1" s="1"/>
  <c r="H959" i="1" a="1"/>
  <c r="H959" i="1"/>
  <c r="I959" i="1" s="1"/>
  <c r="M959" i="1" s="1"/>
  <c r="K959" i="1"/>
  <c r="L959" i="1" s="1"/>
  <c r="P959" i="1"/>
  <c r="D960" i="1" a="1"/>
  <c r="D960" i="1" s="1"/>
  <c r="H960" i="1" a="1"/>
  <c r="H960" i="1" s="1"/>
  <c r="K960" i="1"/>
  <c r="L960" i="1" s="1"/>
  <c r="P960" i="1"/>
  <c r="D961" i="1" a="1"/>
  <c r="D961" i="1" s="1"/>
  <c r="H961" i="1" a="1"/>
  <c r="H961" i="1" s="1"/>
  <c r="I961" i="1" s="1"/>
  <c r="M961" i="1" s="1"/>
  <c r="K961" i="1"/>
  <c r="L961" i="1" s="1"/>
  <c r="P961" i="1"/>
  <c r="D962" i="1" a="1"/>
  <c r="D962" i="1" s="1"/>
  <c r="H962" i="1" a="1"/>
  <c r="H962" i="1" s="1"/>
  <c r="K962" i="1"/>
  <c r="L962" i="1" s="1"/>
  <c r="P962" i="1"/>
  <c r="D963" i="1" a="1"/>
  <c r="D963" i="1" s="1"/>
  <c r="H963" i="1" a="1"/>
  <c r="H963" i="1" s="1"/>
  <c r="K963" i="1"/>
  <c r="L963" i="1" s="1"/>
  <c r="P963" i="1"/>
  <c r="D964" i="1" a="1"/>
  <c r="D964" i="1" s="1"/>
  <c r="H964" i="1" a="1"/>
  <c r="H964" i="1" s="1"/>
  <c r="K964" i="1"/>
  <c r="L964" i="1" s="1"/>
  <c r="P964" i="1"/>
  <c r="D965" i="1" a="1"/>
  <c r="D965" i="1" s="1"/>
  <c r="H965" i="1" a="1"/>
  <c r="H965" i="1" s="1"/>
  <c r="K965" i="1"/>
  <c r="L965" i="1" s="1"/>
  <c r="P965" i="1"/>
  <c r="D966" i="1" a="1"/>
  <c r="D966" i="1" s="1"/>
  <c r="H966" i="1" a="1"/>
  <c r="H966" i="1" s="1"/>
  <c r="K966" i="1"/>
  <c r="L966" i="1" s="1"/>
  <c r="P966" i="1"/>
  <c r="D967" i="1" a="1"/>
  <c r="D967" i="1" s="1"/>
  <c r="H967" i="1" a="1"/>
  <c r="H967" i="1" s="1"/>
  <c r="K967" i="1"/>
  <c r="L967" i="1" s="1"/>
  <c r="P967" i="1"/>
  <c r="D968" i="1" a="1"/>
  <c r="D968" i="1" s="1"/>
  <c r="H968" i="1" a="1"/>
  <c r="H968" i="1" s="1"/>
  <c r="K968" i="1"/>
  <c r="L968" i="1"/>
  <c r="P968" i="1"/>
  <c r="D969" i="1" a="1"/>
  <c r="D969" i="1" s="1"/>
  <c r="H969" i="1" a="1"/>
  <c r="H969" i="1" s="1"/>
  <c r="K969" i="1"/>
  <c r="L969" i="1" s="1"/>
  <c r="P969" i="1"/>
  <c r="D970" i="1" a="1"/>
  <c r="D970" i="1" s="1"/>
  <c r="H970" i="1" a="1"/>
  <c r="H970" i="1" s="1"/>
  <c r="K970" i="1"/>
  <c r="L970" i="1" s="1"/>
  <c r="P970" i="1"/>
  <c r="D971" i="1" a="1"/>
  <c r="D971" i="1" s="1"/>
  <c r="H971" i="1" a="1"/>
  <c r="H971" i="1"/>
  <c r="I971" i="1" s="1"/>
  <c r="M971" i="1" s="1"/>
  <c r="K971" i="1"/>
  <c r="L971" i="1" s="1"/>
  <c r="P971" i="1"/>
  <c r="D972" i="1" a="1"/>
  <c r="D972" i="1" s="1"/>
  <c r="H972" i="1" a="1"/>
  <c r="H972" i="1" s="1"/>
  <c r="K972" i="1"/>
  <c r="L972" i="1" s="1"/>
  <c r="P972" i="1"/>
  <c r="D973" i="1" a="1"/>
  <c r="D973" i="1" s="1"/>
  <c r="H973" i="1" a="1"/>
  <c r="H973" i="1" s="1"/>
  <c r="K973" i="1"/>
  <c r="L973" i="1" s="1"/>
  <c r="P973" i="1"/>
  <c r="D974" i="1" a="1"/>
  <c r="D974" i="1" s="1"/>
  <c r="H974" i="1" a="1"/>
  <c r="H974" i="1" s="1"/>
  <c r="K974" i="1"/>
  <c r="L974" i="1"/>
  <c r="P974" i="1"/>
  <c r="D975" i="1" a="1"/>
  <c r="D975" i="1" s="1"/>
  <c r="H975" i="1" a="1"/>
  <c r="H975" i="1" s="1"/>
  <c r="K975" i="1"/>
  <c r="L975" i="1" s="1"/>
  <c r="P975" i="1"/>
  <c r="D976" i="1" a="1"/>
  <c r="D976" i="1"/>
  <c r="H976" i="1" a="1"/>
  <c r="H976" i="1" s="1"/>
  <c r="K976" i="1"/>
  <c r="L976" i="1" s="1"/>
  <c r="P976" i="1"/>
  <c r="D977" i="1" a="1"/>
  <c r="D977" i="1" s="1"/>
  <c r="H977" i="1" a="1"/>
  <c r="H977" i="1" s="1"/>
  <c r="I977" i="1" s="1"/>
  <c r="M977" i="1" s="1"/>
  <c r="K977" i="1"/>
  <c r="L977" i="1"/>
  <c r="P977" i="1"/>
  <c r="D978" i="1" a="1"/>
  <c r="D978" i="1" s="1"/>
  <c r="H978" i="1" a="1"/>
  <c r="H978" i="1" s="1"/>
  <c r="K978" i="1"/>
  <c r="L978" i="1" s="1"/>
  <c r="P978" i="1"/>
  <c r="D979" i="1" a="1"/>
  <c r="D979" i="1" s="1"/>
  <c r="H979" i="1" a="1"/>
  <c r="H979" i="1" s="1"/>
  <c r="K979" i="1"/>
  <c r="L979" i="1" s="1"/>
  <c r="P979" i="1"/>
  <c r="D980" i="1" a="1"/>
  <c r="D980" i="1" s="1"/>
  <c r="H980" i="1" a="1"/>
  <c r="H980" i="1"/>
  <c r="K980" i="1"/>
  <c r="L980" i="1" s="1"/>
  <c r="P980" i="1"/>
  <c r="D981" i="1" a="1"/>
  <c r="D981" i="1" s="1"/>
  <c r="H981" i="1" a="1"/>
  <c r="H981" i="1" s="1"/>
  <c r="K981" i="1"/>
  <c r="L981" i="1" s="1"/>
  <c r="P981" i="1"/>
  <c r="D982" i="1" a="1"/>
  <c r="D982" i="1" s="1"/>
  <c r="H982" i="1" a="1"/>
  <c r="H982" i="1" s="1"/>
  <c r="K982" i="1"/>
  <c r="L982" i="1" s="1"/>
  <c r="P982" i="1"/>
  <c r="D983" i="1" a="1"/>
  <c r="D983" i="1" s="1"/>
  <c r="H983" i="1" a="1"/>
  <c r="H983" i="1" s="1"/>
  <c r="I983" i="1"/>
  <c r="M983" i="1" s="1"/>
  <c r="K983" i="1"/>
  <c r="L983" i="1" s="1"/>
  <c r="P983" i="1"/>
  <c r="D984" i="1" a="1"/>
  <c r="D984" i="1" s="1"/>
  <c r="H984" i="1" a="1"/>
  <c r="H984" i="1" s="1"/>
  <c r="K984" i="1"/>
  <c r="L984" i="1" s="1"/>
  <c r="P984" i="1"/>
  <c r="D985" i="1" a="1"/>
  <c r="D985" i="1" s="1"/>
  <c r="H985" i="1" a="1"/>
  <c r="H985" i="1" s="1"/>
  <c r="I985" i="1" s="1"/>
  <c r="M985" i="1" s="1"/>
  <c r="K985" i="1"/>
  <c r="L985" i="1" s="1"/>
  <c r="P985" i="1"/>
  <c r="D986" i="1" a="1"/>
  <c r="D986" i="1" s="1"/>
  <c r="H986" i="1" a="1"/>
  <c r="H986" i="1" s="1"/>
  <c r="K986" i="1"/>
  <c r="L986" i="1"/>
  <c r="P986" i="1"/>
  <c r="D987" i="1" a="1"/>
  <c r="D987" i="1" s="1"/>
  <c r="H987" i="1" a="1"/>
  <c r="H987" i="1" s="1"/>
  <c r="K987" i="1"/>
  <c r="L987" i="1" s="1"/>
  <c r="P987" i="1"/>
  <c r="D988" i="1" a="1"/>
  <c r="D988" i="1"/>
  <c r="H988" i="1" a="1"/>
  <c r="H988" i="1" s="1"/>
  <c r="K988" i="1"/>
  <c r="L988" i="1" s="1"/>
  <c r="P988" i="1"/>
  <c r="D989" i="1" a="1"/>
  <c r="D989" i="1" s="1"/>
  <c r="H989" i="1" a="1"/>
  <c r="H989" i="1" s="1"/>
  <c r="I989" i="1" s="1"/>
  <c r="M989" i="1" s="1"/>
  <c r="K989" i="1"/>
  <c r="L989" i="1" s="1"/>
  <c r="P989" i="1"/>
  <c r="D990" i="1" a="1"/>
  <c r="D990" i="1" s="1"/>
  <c r="H990" i="1" a="1"/>
  <c r="H990" i="1" s="1"/>
  <c r="K990" i="1"/>
  <c r="L990" i="1"/>
  <c r="P990" i="1"/>
  <c r="D991" i="1" a="1"/>
  <c r="D991" i="1" s="1"/>
  <c r="H991" i="1" a="1"/>
  <c r="H991" i="1" s="1"/>
  <c r="K991" i="1"/>
  <c r="L991" i="1" s="1"/>
  <c r="P991" i="1"/>
  <c r="D992" i="1" a="1"/>
  <c r="D992" i="1"/>
  <c r="H992" i="1" a="1"/>
  <c r="H992" i="1" s="1"/>
  <c r="K992" i="1"/>
  <c r="L992" i="1" s="1"/>
  <c r="P992" i="1"/>
  <c r="D993" i="1" a="1"/>
  <c r="D993" i="1" s="1"/>
  <c r="H993" i="1" a="1"/>
  <c r="H993" i="1" s="1"/>
  <c r="K993" i="1"/>
  <c r="L993" i="1" s="1"/>
  <c r="P993" i="1"/>
  <c r="D994" i="1" a="1"/>
  <c r="D994" i="1" s="1"/>
  <c r="H994" i="1" a="1"/>
  <c r="H994" i="1" s="1"/>
  <c r="K994" i="1"/>
  <c r="L994" i="1" s="1"/>
  <c r="P994" i="1"/>
  <c r="D995" i="1" a="1"/>
  <c r="D995" i="1" s="1"/>
  <c r="H995" i="1" a="1"/>
  <c r="H995" i="1" s="1"/>
  <c r="K995" i="1"/>
  <c r="L995" i="1" s="1"/>
  <c r="P995" i="1"/>
  <c r="D996" i="1" a="1"/>
  <c r="D996" i="1" s="1"/>
  <c r="H996" i="1" a="1"/>
  <c r="H996" i="1" s="1"/>
  <c r="K996" i="1"/>
  <c r="L996" i="1" s="1"/>
  <c r="P996" i="1"/>
  <c r="I996" i="1" s="1"/>
  <c r="M996" i="1" s="1"/>
  <c r="D997" i="1" a="1"/>
  <c r="D997" i="1" s="1"/>
  <c r="H997" i="1" a="1"/>
  <c r="H997" i="1" s="1"/>
  <c r="K997" i="1"/>
  <c r="L997" i="1" s="1"/>
  <c r="P997" i="1"/>
  <c r="D998" i="1" a="1"/>
  <c r="D998" i="1" s="1"/>
  <c r="H998" i="1" a="1"/>
  <c r="H998" i="1" s="1"/>
  <c r="K998" i="1"/>
  <c r="L998" i="1"/>
  <c r="P998" i="1"/>
  <c r="D999" i="1" a="1"/>
  <c r="D999" i="1" s="1"/>
  <c r="H999" i="1" a="1"/>
  <c r="H999" i="1" s="1"/>
  <c r="K999" i="1"/>
  <c r="L999" i="1" s="1"/>
  <c r="P999" i="1"/>
  <c r="D1000" i="1" a="1"/>
  <c r="D1000" i="1" s="1"/>
  <c r="H1000" i="1" a="1"/>
  <c r="H1000" i="1" s="1"/>
  <c r="K1000" i="1"/>
  <c r="L1000" i="1" s="1"/>
  <c r="P1000" i="1"/>
  <c r="D1001" i="1" a="1"/>
  <c r="D1001" i="1" s="1"/>
  <c r="H1001" i="1" a="1"/>
  <c r="H1001" i="1" s="1"/>
  <c r="I1001" i="1" s="1"/>
  <c r="M1001" i="1" s="1"/>
  <c r="K1001" i="1"/>
  <c r="L1001" i="1" s="1"/>
  <c r="P1001" i="1"/>
  <c r="D1002" i="1" a="1"/>
  <c r="D1002" i="1" s="1"/>
  <c r="H1002" i="1" a="1"/>
  <c r="H1002" i="1" s="1"/>
  <c r="K1002" i="1"/>
  <c r="L1002" i="1" s="1"/>
  <c r="P1002" i="1"/>
  <c r="D1003" i="1" a="1"/>
  <c r="D1003" i="1" s="1"/>
  <c r="H1003" i="1" a="1"/>
  <c r="H1003" i="1" s="1"/>
  <c r="I1003" i="1" s="1"/>
  <c r="M1003" i="1" s="1"/>
  <c r="K1003" i="1"/>
  <c r="L1003" i="1" s="1"/>
  <c r="P1003" i="1"/>
  <c r="D1004" i="1" a="1"/>
  <c r="D1004" i="1" s="1"/>
  <c r="H1004" i="1" a="1"/>
  <c r="H1004" i="1" s="1"/>
  <c r="K1004" i="1"/>
  <c r="L1004" i="1" s="1"/>
  <c r="P1004" i="1"/>
  <c r="D1005" i="1" a="1"/>
  <c r="D1005" i="1" s="1"/>
  <c r="H1005" i="1" a="1"/>
  <c r="H1005" i="1" s="1"/>
  <c r="K1005" i="1"/>
  <c r="L1005" i="1" s="1"/>
  <c r="P1005" i="1"/>
  <c r="D1006" i="1" a="1"/>
  <c r="D1006" i="1" s="1"/>
  <c r="H1006" i="1" a="1"/>
  <c r="H1006" i="1" s="1"/>
  <c r="K1006" i="1"/>
  <c r="L1006" i="1" s="1"/>
  <c r="P1006" i="1"/>
  <c r="D1007" i="1" a="1"/>
  <c r="D1007" i="1" s="1"/>
  <c r="H1007" i="1" a="1"/>
  <c r="H1007" i="1" s="1"/>
  <c r="K1007" i="1"/>
  <c r="L1007" i="1" s="1"/>
  <c r="P1007" i="1"/>
  <c r="D1008" i="1" a="1"/>
  <c r="D1008" i="1" s="1"/>
  <c r="H1008" i="1" a="1"/>
  <c r="H1008" i="1" s="1"/>
  <c r="K1008" i="1"/>
  <c r="L1008" i="1"/>
  <c r="P1008" i="1"/>
  <c r="D1009" i="1" a="1"/>
  <c r="D1009" i="1" s="1"/>
  <c r="H1009" i="1" a="1"/>
  <c r="H1009" i="1"/>
  <c r="K1009" i="1"/>
  <c r="L1009" i="1" s="1"/>
  <c r="P1009" i="1"/>
  <c r="I1009" i="1" s="1"/>
  <c r="M1009" i="1" s="1"/>
  <c r="D1010" i="1" a="1"/>
  <c r="D1010" i="1" s="1"/>
  <c r="H1010" i="1" a="1"/>
  <c r="H1010" i="1" s="1"/>
  <c r="K1010" i="1"/>
  <c r="L1010" i="1" s="1"/>
  <c r="P1010" i="1"/>
  <c r="D1011" i="1" a="1"/>
  <c r="D1011" i="1" s="1"/>
  <c r="H1011" i="1" a="1"/>
  <c r="H1011" i="1" s="1"/>
  <c r="K1011" i="1"/>
  <c r="L1011" i="1" s="1"/>
  <c r="P1011" i="1"/>
  <c r="D1012" i="1" a="1"/>
  <c r="D1012" i="1" s="1"/>
  <c r="H1012" i="1" a="1"/>
  <c r="H1012" i="1" s="1"/>
  <c r="K1012" i="1"/>
  <c r="L1012" i="1" s="1"/>
  <c r="P1012" i="1"/>
  <c r="D1013" i="1" a="1"/>
  <c r="D1013" i="1" s="1"/>
  <c r="H1013" i="1" a="1"/>
  <c r="H1013" i="1" s="1"/>
  <c r="K1013" i="1"/>
  <c r="L1013" i="1" s="1"/>
  <c r="P1013" i="1"/>
  <c r="D1014" i="1" a="1"/>
  <c r="D1014" i="1" s="1"/>
  <c r="H1014" i="1" a="1"/>
  <c r="H1014" i="1" s="1"/>
  <c r="K1014" i="1"/>
  <c r="L1014" i="1" s="1"/>
  <c r="P1014" i="1"/>
  <c r="I1014" i="1" s="1"/>
  <c r="M1014" i="1" s="1"/>
  <c r="D1015" i="1" a="1"/>
  <c r="D1015" i="1" s="1"/>
  <c r="H1015" i="1" a="1"/>
  <c r="H1015" i="1" s="1"/>
  <c r="K1015" i="1"/>
  <c r="L1015" i="1"/>
  <c r="P1015" i="1"/>
  <c r="D1016" i="1" a="1"/>
  <c r="D1016" i="1" s="1"/>
  <c r="H1016" i="1" a="1"/>
  <c r="H1016" i="1" s="1"/>
  <c r="K1016" i="1"/>
  <c r="L1016" i="1" s="1"/>
  <c r="P1016" i="1"/>
  <c r="I1016" i="1" s="1"/>
  <c r="M1016" i="1" s="1"/>
  <c r="D1017" i="1" a="1"/>
  <c r="D1017" i="1" s="1"/>
  <c r="H1017" i="1" a="1"/>
  <c r="H1017" i="1" s="1"/>
  <c r="K1017" i="1"/>
  <c r="L1017" i="1"/>
  <c r="P1017" i="1"/>
  <c r="D1018" i="1" a="1"/>
  <c r="D1018" i="1"/>
  <c r="H1018" i="1" a="1"/>
  <c r="H1018" i="1" s="1"/>
  <c r="K1018" i="1"/>
  <c r="L1018" i="1" s="1"/>
  <c r="P1018" i="1"/>
  <c r="D1019" i="1" a="1"/>
  <c r="D1019" i="1" s="1"/>
  <c r="H1019" i="1" a="1"/>
  <c r="H1019" i="1" s="1"/>
  <c r="K1019" i="1"/>
  <c r="L1019" i="1" s="1"/>
  <c r="P1019" i="1"/>
  <c r="D1020" i="1" a="1"/>
  <c r="D1020" i="1" s="1"/>
  <c r="H1020" i="1" a="1"/>
  <c r="H1020" i="1" s="1"/>
  <c r="K1020" i="1"/>
  <c r="L1020" i="1"/>
  <c r="P1020" i="1"/>
  <c r="D1021" i="1" a="1"/>
  <c r="D1021" i="1" s="1"/>
  <c r="H1021" i="1" a="1"/>
  <c r="H1021" i="1"/>
  <c r="K1021" i="1"/>
  <c r="L1021" i="1" s="1"/>
  <c r="P1021" i="1"/>
  <c r="D1022" i="1" a="1"/>
  <c r="D1022" i="1" s="1"/>
  <c r="H1022" i="1" a="1"/>
  <c r="H1022" i="1" s="1"/>
  <c r="K1022" i="1"/>
  <c r="L1022" i="1" s="1"/>
  <c r="P1022" i="1"/>
  <c r="D1023" i="1" a="1"/>
  <c r="D1023" i="1" s="1"/>
  <c r="H1023" i="1" a="1"/>
  <c r="H1023" i="1" s="1"/>
  <c r="K1023" i="1"/>
  <c r="L1023" i="1" s="1"/>
  <c r="P1023" i="1"/>
  <c r="D1024" i="1" a="1"/>
  <c r="D1024" i="1" s="1"/>
  <c r="H1024" i="1" a="1"/>
  <c r="H1024" i="1" s="1"/>
  <c r="K1024" i="1"/>
  <c r="L1024" i="1" s="1"/>
  <c r="P1024" i="1"/>
  <c r="D1025" i="1" a="1"/>
  <c r="D1025" i="1" s="1"/>
  <c r="H1025" i="1" a="1"/>
  <c r="H1025" i="1" s="1"/>
  <c r="K1025" i="1"/>
  <c r="L1025" i="1" s="1"/>
  <c r="P1025" i="1"/>
  <c r="D1026" i="1" a="1"/>
  <c r="D1026" i="1" s="1"/>
  <c r="H1026" i="1" a="1"/>
  <c r="H1026" i="1" s="1"/>
  <c r="K1026" i="1"/>
  <c r="L1026" i="1" s="1"/>
  <c r="P1026" i="1"/>
  <c r="D1027" i="1" a="1"/>
  <c r="D1027" i="1" s="1"/>
  <c r="H1027" i="1" a="1"/>
  <c r="H1027" i="1" s="1"/>
  <c r="K1027" i="1"/>
  <c r="L1027" i="1"/>
  <c r="P1027" i="1"/>
  <c r="D1028" i="1" a="1"/>
  <c r="D1028" i="1" s="1"/>
  <c r="H1028" i="1" a="1"/>
  <c r="H1028" i="1" s="1"/>
  <c r="K1028" i="1"/>
  <c r="L1028" i="1" s="1"/>
  <c r="P1028" i="1"/>
  <c r="D1029" i="1" a="1"/>
  <c r="D1029" i="1" s="1"/>
  <c r="H1029" i="1" a="1"/>
  <c r="H1029" i="1"/>
  <c r="K1029" i="1"/>
  <c r="L1029" i="1" s="1"/>
  <c r="P1029" i="1"/>
  <c r="D1030" i="1" a="1"/>
  <c r="D1030" i="1" s="1"/>
  <c r="H1030" i="1" a="1"/>
  <c r="H1030" i="1" s="1"/>
  <c r="K1030" i="1"/>
  <c r="L1030" i="1" s="1"/>
  <c r="P1030" i="1"/>
  <c r="D1031" i="1" a="1"/>
  <c r="D1031" i="1" s="1"/>
  <c r="H1031" i="1" a="1"/>
  <c r="H1031" i="1" s="1"/>
  <c r="I1031" i="1" s="1"/>
  <c r="M1031" i="1" s="1"/>
  <c r="K1031" i="1"/>
  <c r="L1031" i="1" s="1"/>
  <c r="P1031" i="1"/>
  <c r="D1032" i="1" a="1"/>
  <c r="D1032" i="1" s="1"/>
  <c r="H1032" i="1" a="1"/>
  <c r="H1032" i="1" s="1"/>
  <c r="K1032" i="1"/>
  <c r="L1032" i="1" s="1"/>
  <c r="P1032" i="1"/>
  <c r="D1033" i="1" a="1"/>
  <c r="D1033" i="1" s="1"/>
  <c r="H1033" i="1" a="1"/>
  <c r="H1033" i="1" s="1"/>
  <c r="K1033" i="1"/>
  <c r="L1033" i="1" s="1"/>
  <c r="P1033" i="1"/>
  <c r="D1034" i="1" a="1"/>
  <c r="D1034" i="1" s="1"/>
  <c r="H1034" i="1" a="1"/>
  <c r="H1034" i="1" s="1"/>
  <c r="I1034" i="1" s="1"/>
  <c r="M1034" i="1" s="1"/>
  <c r="K1034" i="1"/>
  <c r="L1034" i="1" s="1"/>
  <c r="P1034" i="1"/>
  <c r="D1035" i="1" a="1"/>
  <c r="D1035" i="1" s="1"/>
  <c r="H1035" i="1" a="1"/>
  <c r="H1035" i="1" s="1"/>
  <c r="K1035" i="1"/>
  <c r="L1035" i="1" s="1"/>
  <c r="P1035" i="1"/>
  <c r="D1036" i="1" a="1"/>
  <c r="D1036" i="1" s="1"/>
  <c r="H1036" i="1" a="1"/>
  <c r="H1036" i="1" s="1"/>
  <c r="I1036" i="1" s="1"/>
  <c r="M1036" i="1" s="1"/>
  <c r="K1036" i="1"/>
  <c r="L1036" i="1" s="1"/>
  <c r="P1036" i="1"/>
  <c r="D1037" i="1" a="1"/>
  <c r="D1037" i="1" s="1"/>
  <c r="H1037" i="1" a="1"/>
  <c r="H1037" i="1" s="1"/>
  <c r="I1037" i="1" s="1"/>
  <c r="M1037" i="1" s="1"/>
  <c r="K1037" i="1"/>
  <c r="L1037" i="1" s="1"/>
  <c r="P1037" i="1"/>
  <c r="D1038" i="1" a="1"/>
  <c r="D1038" i="1" s="1"/>
  <c r="H1038" i="1" a="1"/>
  <c r="H1038" i="1" s="1"/>
  <c r="K1038" i="1"/>
  <c r="L1038" i="1"/>
  <c r="P1038" i="1"/>
  <c r="D1039" i="1" a="1"/>
  <c r="D1039" i="1" s="1"/>
  <c r="H1039" i="1" a="1"/>
  <c r="H1039" i="1"/>
  <c r="K1039" i="1"/>
  <c r="L1039" i="1" s="1"/>
  <c r="P1039" i="1"/>
  <c r="D1040" i="1" a="1"/>
  <c r="D1040" i="1" s="1"/>
  <c r="H1040" i="1" a="1"/>
  <c r="H1040" i="1" s="1"/>
  <c r="I1040" i="1" s="1"/>
  <c r="M1040" i="1" s="1"/>
  <c r="K1040" i="1"/>
  <c r="L1040" i="1" s="1"/>
  <c r="P1040" i="1"/>
  <c r="D1041" i="1" a="1"/>
  <c r="D1041" i="1" s="1"/>
  <c r="H1041" i="1" a="1"/>
  <c r="H1041" i="1" s="1"/>
  <c r="K1041" i="1"/>
  <c r="L1041" i="1" s="1"/>
  <c r="P1041" i="1"/>
  <c r="D1042" i="1" a="1"/>
  <c r="D1042" i="1" s="1"/>
  <c r="H1042" i="1" a="1"/>
  <c r="H1042" i="1" s="1"/>
  <c r="I1042" i="1" s="1"/>
  <c r="M1042" i="1" s="1"/>
  <c r="K1042" i="1"/>
  <c r="L1042" i="1" s="1"/>
  <c r="P1042" i="1"/>
  <c r="D1043" i="1" a="1"/>
  <c r="D1043" i="1" s="1"/>
  <c r="H1043" i="1" a="1"/>
  <c r="H1043" i="1"/>
  <c r="I1043" i="1" s="1"/>
  <c r="M1043" i="1" s="1"/>
  <c r="K1043" i="1"/>
  <c r="L1043" i="1" s="1"/>
  <c r="P1043" i="1"/>
  <c r="D1044" i="1" a="1"/>
  <c r="D1044" i="1" s="1"/>
  <c r="H1044" i="1" a="1"/>
  <c r="H1044" i="1" s="1"/>
  <c r="K1044" i="1"/>
  <c r="L1044" i="1"/>
  <c r="P1044" i="1"/>
  <c r="D1045" i="1" a="1"/>
  <c r="D1045" i="1" s="1"/>
  <c r="H1045" i="1" a="1"/>
  <c r="H1045" i="1"/>
  <c r="K1045" i="1"/>
  <c r="L1045" i="1" s="1"/>
  <c r="P1045" i="1"/>
  <c r="D1046" i="1" a="1"/>
  <c r="D1046" i="1" s="1"/>
  <c r="H1046" i="1" a="1"/>
  <c r="H1046" i="1" s="1"/>
  <c r="I1046" i="1" s="1"/>
  <c r="M1046" i="1" s="1"/>
  <c r="K1046" i="1"/>
  <c r="L1046" i="1"/>
  <c r="P1046" i="1"/>
  <c r="D1047" i="1" a="1"/>
  <c r="D1047" i="1" s="1"/>
  <c r="H1047" i="1" a="1"/>
  <c r="H1047" i="1" s="1"/>
  <c r="K1047" i="1"/>
  <c r="L1047" i="1" s="1"/>
  <c r="P1047" i="1"/>
  <c r="D1048" i="1" a="1"/>
  <c r="D1048" i="1" s="1"/>
  <c r="H1048" i="1" a="1"/>
  <c r="H1048" i="1" s="1"/>
  <c r="I1048" i="1" s="1"/>
  <c r="M1048" i="1" s="1"/>
  <c r="K1048" i="1"/>
  <c r="L1048" i="1" s="1"/>
  <c r="P1048" i="1"/>
  <c r="D1049" i="1" a="1"/>
  <c r="D1049" i="1" s="1"/>
  <c r="H1049" i="1" a="1"/>
  <c r="H1049" i="1" s="1"/>
  <c r="K1049" i="1"/>
  <c r="L1049" i="1" s="1"/>
  <c r="P1049" i="1"/>
  <c r="D1050" i="1" a="1"/>
  <c r="D1050" i="1" s="1"/>
  <c r="H1050" i="1" a="1"/>
  <c r="H1050" i="1" s="1"/>
  <c r="K1050" i="1"/>
  <c r="L1050" i="1"/>
  <c r="P1050" i="1"/>
  <c r="D1051" i="1" a="1"/>
  <c r="D1051" i="1" s="1"/>
  <c r="H1051" i="1" a="1"/>
  <c r="H1051" i="1"/>
  <c r="K1051" i="1"/>
  <c r="L1051" i="1" s="1"/>
  <c r="P1051" i="1"/>
  <c r="D1052" i="1" a="1"/>
  <c r="D1052" i="1" s="1"/>
  <c r="H1052" i="1" a="1"/>
  <c r="H1052" i="1" s="1"/>
  <c r="I1052" i="1" s="1"/>
  <c r="M1052" i="1" s="1"/>
  <c r="K1052" i="1"/>
  <c r="L1052" i="1" s="1"/>
  <c r="P1052" i="1"/>
  <c r="D1053" i="1" a="1"/>
  <c r="D1053" i="1" s="1"/>
  <c r="H1053" i="1" a="1"/>
  <c r="H1053" i="1" s="1"/>
  <c r="K1053" i="1"/>
  <c r="L1053" i="1" s="1"/>
  <c r="P1053" i="1"/>
  <c r="D1054" i="1" a="1"/>
  <c r="D1054" i="1" s="1"/>
  <c r="H1054" i="1" a="1"/>
  <c r="H1054" i="1" s="1"/>
  <c r="I1054" i="1" s="1"/>
  <c r="M1054" i="1" s="1"/>
  <c r="K1054" i="1"/>
  <c r="L1054" i="1" s="1"/>
  <c r="P1054" i="1"/>
  <c r="D1055" i="1" a="1"/>
  <c r="D1055" i="1" s="1"/>
  <c r="H1055" i="1" a="1"/>
  <c r="H1055" i="1"/>
  <c r="K1055" i="1"/>
  <c r="L1055" i="1" s="1"/>
  <c r="P1055" i="1"/>
  <c r="D1056" i="1" a="1"/>
  <c r="D1056" i="1" s="1"/>
  <c r="H1056" i="1" a="1"/>
  <c r="H1056" i="1" s="1"/>
  <c r="K1056" i="1"/>
  <c r="L1056" i="1" s="1"/>
  <c r="P1056" i="1"/>
  <c r="I1056" i="1" s="1"/>
  <c r="M1056" i="1" s="1"/>
  <c r="D1057" i="1" a="1"/>
  <c r="D1057" i="1" s="1"/>
  <c r="H1057" i="1" a="1"/>
  <c r="H1057" i="1" s="1"/>
  <c r="K1057" i="1"/>
  <c r="L1057" i="1" s="1"/>
  <c r="P1057" i="1"/>
  <c r="D1058" i="1" a="1"/>
  <c r="D1058" i="1" s="1"/>
  <c r="H1058" i="1" a="1"/>
  <c r="H1058" i="1" s="1"/>
  <c r="K1058" i="1"/>
  <c r="L1058" i="1" s="1"/>
  <c r="P1058" i="1"/>
  <c r="D1059" i="1" a="1"/>
  <c r="D1059" i="1" s="1"/>
  <c r="H1059" i="1" a="1"/>
  <c r="H1059" i="1" s="1"/>
  <c r="K1059" i="1"/>
  <c r="L1059" i="1" s="1"/>
  <c r="P1059" i="1"/>
  <c r="D1060" i="1" a="1"/>
  <c r="D1060" i="1" s="1"/>
  <c r="H1060" i="1" a="1"/>
  <c r="H1060" i="1" s="1"/>
  <c r="K1060" i="1"/>
  <c r="L1060" i="1" s="1"/>
  <c r="P1060" i="1"/>
  <c r="D1061" i="1" a="1"/>
  <c r="D1061" i="1" s="1"/>
  <c r="H1061" i="1" a="1"/>
  <c r="H1061" i="1"/>
  <c r="K1061" i="1"/>
  <c r="L1061" i="1" s="1"/>
  <c r="P1061" i="1"/>
  <c r="D1062" i="1" a="1"/>
  <c r="D1062" i="1" s="1"/>
  <c r="H1062" i="1" a="1"/>
  <c r="H1062" i="1" s="1"/>
  <c r="K1062" i="1"/>
  <c r="L1062" i="1" s="1"/>
  <c r="P1062" i="1"/>
  <c r="I1062" i="1" s="1"/>
  <c r="M1062" i="1" s="1"/>
  <c r="D1063" i="1" a="1"/>
  <c r="D1063" i="1" s="1"/>
  <c r="H1063" i="1" a="1"/>
  <c r="H1063" i="1" s="1"/>
  <c r="K1063" i="1"/>
  <c r="L1063" i="1" s="1"/>
  <c r="P1063" i="1"/>
  <c r="D1064" i="1" a="1"/>
  <c r="D1064" i="1" s="1"/>
  <c r="H1064" i="1" a="1"/>
  <c r="H1064" i="1" s="1"/>
  <c r="I1064" i="1" s="1"/>
  <c r="M1064" i="1" s="1"/>
  <c r="K1064" i="1"/>
  <c r="L1064" i="1" s="1"/>
  <c r="P1064" i="1"/>
  <c r="D1065" i="1" a="1"/>
  <c r="D1065" i="1" s="1"/>
  <c r="H1065" i="1" a="1"/>
  <c r="H1065" i="1" s="1"/>
  <c r="K1065" i="1"/>
  <c r="L1065" i="1" s="1"/>
  <c r="P1065" i="1"/>
  <c r="D1066" i="1" a="1"/>
  <c r="D1066" i="1" s="1"/>
  <c r="H1066" i="1" a="1"/>
  <c r="H1066" i="1" s="1"/>
  <c r="I1066" i="1" s="1"/>
  <c r="M1066" i="1" s="1"/>
  <c r="K1066" i="1"/>
  <c r="L1066" i="1" s="1"/>
  <c r="P1066" i="1"/>
  <c r="D1067" i="1" a="1"/>
  <c r="D1067" i="1" s="1"/>
  <c r="H1067" i="1" a="1"/>
  <c r="H1067" i="1" s="1"/>
  <c r="K1067" i="1"/>
  <c r="L1067" i="1" s="1"/>
  <c r="P1067" i="1"/>
  <c r="D1068" i="1" a="1"/>
  <c r="D1068" i="1" s="1"/>
  <c r="H1068" i="1" a="1"/>
  <c r="H1068" i="1" s="1"/>
  <c r="K1068" i="1"/>
  <c r="L1068" i="1" s="1"/>
  <c r="P1068" i="1"/>
  <c r="D1069" i="1" a="1"/>
  <c r="D1069" i="1" s="1"/>
  <c r="H1069" i="1" a="1"/>
  <c r="H1069" i="1" s="1"/>
  <c r="K1069" i="1"/>
  <c r="L1069" i="1" s="1"/>
  <c r="P1069" i="1"/>
  <c r="D1070" i="1" a="1"/>
  <c r="D1070" i="1" s="1"/>
  <c r="H1070" i="1" a="1"/>
  <c r="H1070" i="1" s="1"/>
  <c r="I1070" i="1" s="1"/>
  <c r="M1070" i="1" s="1"/>
  <c r="K1070" i="1"/>
  <c r="L1070" i="1" s="1"/>
  <c r="P1070" i="1"/>
  <c r="D1071" i="1" a="1"/>
  <c r="D1071" i="1" s="1"/>
  <c r="H1071" i="1" a="1"/>
  <c r="H1071" i="1" s="1"/>
  <c r="K1071" i="1"/>
  <c r="L1071" i="1" s="1"/>
  <c r="P1071" i="1"/>
  <c r="D1072" i="1" a="1"/>
  <c r="D1072" i="1" s="1"/>
  <c r="H1072" i="1" a="1"/>
  <c r="H1072" i="1" s="1"/>
  <c r="I1072" i="1" s="1"/>
  <c r="M1072" i="1" s="1"/>
  <c r="K1072" i="1"/>
  <c r="L1072" i="1" s="1"/>
  <c r="P1072" i="1"/>
  <c r="D1073" i="1" a="1"/>
  <c r="D1073" i="1" s="1"/>
  <c r="H1073" i="1" a="1"/>
  <c r="H1073" i="1"/>
  <c r="K1073" i="1"/>
  <c r="L1073" i="1" s="1"/>
  <c r="P1073" i="1"/>
  <c r="D1074" i="1" a="1"/>
  <c r="D1074" i="1" s="1"/>
  <c r="H1074" i="1" a="1"/>
  <c r="H1074" i="1" s="1"/>
  <c r="K1074" i="1"/>
  <c r="L1074" i="1" s="1"/>
  <c r="P1074" i="1"/>
  <c r="D1075" i="1" a="1"/>
  <c r="D1075" i="1" s="1"/>
  <c r="H1075" i="1" a="1"/>
  <c r="H1075" i="1" s="1"/>
  <c r="K1075" i="1"/>
  <c r="L1075" i="1" s="1"/>
  <c r="P1075" i="1"/>
  <c r="D1076" i="1" a="1"/>
  <c r="D1076" i="1" s="1"/>
  <c r="H1076" i="1" a="1"/>
  <c r="H1076" i="1" s="1"/>
  <c r="I1076" i="1" s="1"/>
  <c r="M1076" i="1" s="1"/>
  <c r="K1076" i="1"/>
  <c r="L1076" i="1" s="1"/>
  <c r="P1076" i="1"/>
  <c r="D1077" i="1" a="1"/>
  <c r="D1077" i="1" s="1"/>
  <c r="H1077" i="1" a="1"/>
  <c r="H1077" i="1" s="1"/>
  <c r="K1077" i="1"/>
  <c r="L1077" i="1" s="1"/>
  <c r="P1077" i="1"/>
  <c r="D1078" i="1" a="1"/>
  <c r="D1078" i="1" s="1"/>
  <c r="H1078" i="1" a="1"/>
  <c r="H1078" i="1" s="1"/>
  <c r="K1078" i="1"/>
  <c r="L1078" i="1" s="1"/>
  <c r="P1078" i="1"/>
  <c r="D1079" i="1" a="1"/>
  <c r="D1079" i="1" s="1"/>
  <c r="H1079" i="1" a="1"/>
  <c r="H1079" i="1"/>
  <c r="I1079" i="1" s="1"/>
  <c r="M1079" i="1" s="1"/>
  <c r="K1079" i="1"/>
  <c r="L1079" i="1" s="1"/>
  <c r="P1079" i="1"/>
  <c r="D1080" i="1" a="1"/>
  <c r="D1080" i="1" s="1"/>
  <c r="H1080" i="1" a="1"/>
  <c r="H1080" i="1" s="1"/>
  <c r="K1080" i="1"/>
  <c r="L1080" i="1" s="1"/>
  <c r="P1080" i="1"/>
  <c r="D1081" i="1" a="1"/>
  <c r="D1081" i="1" s="1"/>
  <c r="H1081" i="1" a="1"/>
  <c r="H1081" i="1" s="1"/>
  <c r="K1081" i="1"/>
  <c r="L1081" i="1" s="1"/>
  <c r="P1081" i="1"/>
  <c r="D1082" i="1" a="1"/>
  <c r="D1082" i="1" s="1"/>
  <c r="H1082" i="1" a="1"/>
  <c r="H1082" i="1" s="1"/>
  <c r="K1082" i="1"/>
  <c r="L1082" i="1" s="1"/>
  <c r="P1082" i="1"/>
  <c r="D1083" i="1" a="1"/>
  <c r="D1083" i="1" s="1"/>
  <c r="H1083" i="1" a="1"/>
  <c r="H1083" i="1"/>
  <c r="K1083" i="1"/>
  <c r="L1083" i="1" s="1"/>
  <c r="P1083" i="1"/>
  <c r="D1084" i="1" a="1"/>
  <c r="D1084" i="1" s="1"/>
  <c r="H1084" i="1" a="1"/>
  <c r="H1084" i="1" s="1"/>
  <c r="K1084" i="1"/>
  <c r="L1084" i="1" s="1"/>
  <c r="P1084" i="1"/>
  <c r="D1085" i="1" a="1"/>
  <c r="D1085" i="1" s="1"/>
  <c r="H1085" i="1" a="1"/>
  <c r="H1085" i="1" s="1"/>
  <c r="I1085" i="1" s="1"/>
  <c r="M1085" i="1" s="1"/>
  <c r="K1085" i="1"/>
  <c r="L1085" i="1" s="1"/>
  <c r="P1085" i="1"/>
  <c r="D1086" i="1" a="1"/>
  <c r="D1086" i="1" s="1"/>
  <c r="H1086" i="1" a="1"/>
  <c r="H1086" i="1" s="1"/>
  <c r="K1086" i="1"/>
  <c r="L1086" i="1" s="1"/>
  <c r="P1086" i="1"/>
  <c r="D1087" i="1" a="1"/>
  <c r="D1087" i="1" s="1"/>
  <c r="H1087" i="1" a="1"/>
  <c r="H1087" i="1" s="1"/>
  <c r="K1087" i="1"/>
  <c r="L1087" i="1" s="1"/>
  <c r="P1087" i="1"/>
  <c r="D1088" i="1" a="1"/>
  <c r="D1088" i="1" s="1"/>
  <c r="H1088" i="1" a="1"/>
  <c r="H1088" i="1"/>
  <c r="K1088" i="1"/>
  <c r="L1088" i="1" s="1"/>
  <c r="P1088" i="1"/>
  <c r="D1089" i="1" a="1"/>
  <c r="D1089" i="1" s="1"/>
  <c r="H1089" i="1" a="1"/>
  <c r="H1089" i="1"/>
  <c r="K1089" i="1"/>
  <c r="L1089" i="1" s="1"/>
  <c r="P1089" i="1"/>
  <c r="D1090" i="1" a="1"/>
  <c r="D1090" i="1" s="1"/>
  <c r="H1090" i="1" a="1"/>
  <c r="H1090" i="1" s="1"/>
  <c r="K1090" i="1"/>
  <c r="L1090" i="1" s="1"/>
  <c r="P1090" i="1"/>
  <c r="D1091" i="1" a="1"/>
  <c r="D1091" i="1" s="1"/>
  <c r="H1091" i="1" a="1"/>
  <c r="H1091" i="1" s="1"/>
  <c r="I1091" i="1" s="1"/>
  <c r="M1091" i="1" s="1"/>
  <c r="K1091" i="1"/>
  <c r="L1091" i="1" s="1"/>
  <c r="P1091" i="1"/>
  <c r="D1092" i="1" a="1"/>
  <c r="D1092" i="1" s="1"/>
  <c r="H1092" i="1" a="1"/>
  <c r="H1092" i="1" s="1"/>
  <c r="K1092" i="1"/>
  <c r="L1092" i="1" s="1"/>
  <c r="P1092" i="1"/>
  <c r="D1093" i="1" a="1"/>
  <c r="D1093" i="1" s="1"/>
  <c r="H1093" i="1" a="1"/>
  <c r="H1093" i="1" s="1"/>
  <c r="K1093" i="1"/>
  <c r="L1093" i="1" s="1"/>
  <c r="P1093" i="1"/>
  <c r="D1094" i="1" a="1"/>
  <c r="D1094" i="1" s="1"/>
  <c r="H1094" i="1" a="1"/>
  <c r="H1094" i="1" s="1"/>
  <c r="I1094" i="1" s="1"/>
  <c r="M1094" i="1" s="1"/>
  <c r="K1094" i="1"/>
  <c r="L1094" i="1" s="1"/>
  <c r="P1094" i="1"/>
  <c r="D1095" i="1" a="1"/>
  <c r="D1095" i="1" s="1"/>
  <c r="H1095" i="1" a="1"/>
  <c r="H1095" i="1" s="1"/>
  <c r="K1095" i="1"/>
  <c r="L1095" i="1" s="1"/>
  <c r="P1095" i="1"/>
  <c r="D1096" i="1" a="1"/>
  <c r="D1096" i="1" s="1"/>
  <c r="H1096" i="1" a="1"/>
  <c r="H1096" i="1" s="1"/>
  <c r="I1096" i="1" s="1"/>
  <c r="M1096" i="1" s="1"/>
  <c r="K1096" i="1"/>
  <c r="L1096" i="1" s="1"/>
  <c r="P1096" i="1"/>
  <c r="D1097" i="1" a="1"/>
  <c r="D1097" i="1" s="1"/>
  <c r="H1097" i="1" a="1"/>
  <c r="H1097" i="1" s="1"/>
  <c r="K1097" i="1"/>
  <c r="L1097" i="1" s="1"/>
  <c r="P1097" i="1"/>
  <c r="I1097" i="1" s="1"/>
  <c r="M1097" i="1" s="1"/>
  <c r="D1098" i="1" a="1"/>
  <c r="D1098" i="1" s="1"/>
  <c r="H1098" i="1" a="1"/>
  <c r="H1098" i="1" s="1"/>
  <c r="K1098" i="1"/>
  <c r="L1098" i="1" s="1"/>
  <c r="P1098" i="1"/>
  <c r="D1099" i="1" a="1"/>
  <c r="D1099" i="1" s="1"/>
  <c r="H1099" i="1" a="1"/>
  <c r="H1099" i="1" s="1"/>
  <c r="K1099" i="1"/>
  <c r="L1099" i="1" s="1"/>
  <c r="P1099" i="1"/>
  <c r="D1100" i="1" a="1"/>
  <c r="D1100" i="1" s="1"/>
  <c r="H1100" i="1" a="1"/>
  <c r="H1100" i="1" s="1"/>
  <c r="I1100" i="1" s="1"/>
  <c r="M1100" i="1" s="1"/>
  <c r="K1100" i="1"/>
  <c r="L1100" i="1" s="1"/>
  <c r="P1100" i="1"/>
  <c r="D1101" i="1" a="1"/>
  <c r="D1101" i="1" s="1"/>
  <c r="H1101" i="1" a="1"/>
  <c r="H1101" i="1" s="1"/>
  <c r="K1101" i="1"/>
  <c r="L1101" i="1" s="1"/>
  <c r="P1101" i="1"/>
  <c r="D1102" i="1" a="1"/>
  <c r="D1102" i="1" s="1"/>
  <c r="H1102" i="1" a="1"/>
  <c r="H1102" i="1" s="1"/>
  <c r="I1102" i="1" s="1"/>
  <c r="M1102" i="1" s="1"/>
  <c r="K1102" i="1"/>
  <c r="L1102" i="1" s="1"/>
  <c r="P1102" i="1"/>
  <c r="D1103" i="1" a="1"/>
  <c r="D1103" i="1" s="1"/>
  <c r="H1103" i="1" a="1"/>
  <c r="H1103" i="1" s="1"/>
  <c r="K1103" i="1"/>
  <c r="L1103" i="1" s="1"/>
  <c r="P1103" i="1"/>
  <c r="I1103" i="1" s="1"/>
  <c r="M1103" i="1" s="1"/>
  <c r="D1104" i="1" a="1"/>
  <c r="D1104" i="1" s="1"/>
  <c r="H1104" i="1" a="1"/>
  <c r="H1104" i="1" s="1"/>
  <c r="K1104" i="1"/>
  <c r="L1104" i="1" s="1"/>
  <c r="P1104" i="1"/>
  <c r="D1105" i="1" a="1"/>
  <c r="D1105" i="1" s="1"/>
  <c r="H1105" i="1" a="1"/>
  <c r="H1105" i="1" s="1"/>
  <c r="K1105" i="1"/>
  <c r="L1105" i="1" s="1"/>
  <c r="P1105" i="1"/>
  <c r="D1106" i="1" a="1"/>
  <c r="D1106" i="1" s="1"/>
  <c r="H1106" i="1" a="1"/>
  <c r="H1106" i="1" s="1"/>
  <c r="K1106" i="1"/>
  <c r="L1106" i="1" s="1"/>
  <c r="P1106" i="1"/>
  <c r="D1107" i="1" a="1"/>
  <c r="D1107" i="1" s="1"/>
  <c r="H1107" i="1" a="1"/>
  <c r="H1107" i="1"/>
  <c r="K1107" i="1"/>
  <c r="L1107" i="1" s="1"/>
  <c r="P1107" i="1"/>
  <c r="D1108" i="1" a="1"/>
  <c r="D1108" i="1" s="1"/>
  <c r="H1108" i="1" a="1"/>
  <c r="H1108" i="1"/>
  <c r="K1108" i="1"/>
  <c r="L1108" i="1" s="1"/>
  <c r="P1108" i="1"/>
  <c r="D1109" i="1" a="1"/>
  <c r="D1109" i="1" s="1"/>
  <c r="H1109" i="1" a="1"/>
  <c r="H1109" i="1" s="1"/>
  <c r="K1109" i="1"/>
  <c r="L1109" i="1" s="1"/>
  <c r="P1109" i="1"/>
  <c r="D1110" i="1" a="1"/>
  <c r="D1110" i="1" s="1"/>
  <c r="H1110" i="1" a="1"/>
  <c r="H1110" i="1" s="1"/>
  <c r="K1110" i="1"/>
  <c r="L1110" i="1" s="1"/>
  <c r="P1110" i="1"/>
  <c r="D1111" i="1" a="1"/>
  <c r="D1111" i="1" s="1"/>
  <c r="H1111" i="1" a="1"/>
  <c r="H1111" i="1" s="1"/>
  <c r="K1111" i="1"/>
  <c r="L1111" i="1" s="1"/>
  <c r="P1111" i="1"/>
  <c r="D1112" i="1" a="1"/>
  <c r="D1112" i="1" s="1"/>
  <c r="H1112" i="1" a="1"/>
  <c r="H1112" i="1" s="1"/>
  <c r="I1112" i="1" s="1"/>
  <c r="M1112" i="1" s="1"/>
  <c r="K1112" i="1"/>
  <c r="L1112" i="1" s="1"/>
  <c r="P1112" i="1"/>
  <c r="D1113" i="1" a="1"/>
  <c r="D1113" i="1" s="1"/>
  <c r="H1113" i="1" a="1"/>
  <c r="H1113" i="1" s="1"/>
  <c r="K1113" i="1"/>
  <c r="L1113" i="1" s="1"/>
  <c r="P1113" i="1"/>
  <c r="D1114" i="1" a="1"/>
  <c r="D1114" i="1" s="1"/>
  <c r="H1114" i="1" a="1"/>
  <c r="H1114" i="1" s="1"/>
  <c r="K1114" i="1"/>
  <c r="L1114" i="1" s="1"/>
  <c r="P1114" i="1"/>
  <c r="D1115" i="1" a="1"/>
  <c r="D1115" i="1" s="1"/>
  <c r="H1115" i="1" a="1"/>
  <c r="H1115" i="1"/>
  <c r="K1115" i="1"/>
  <c r="L1115" i="1" s="1"/>
  <c r="P1115" i="1"/>
  <c r="I1115" i="1" s="1"/>
  <c r="M1115" i="1" s="1"/>
  <c r="D1116" i="1" a="1"/>
  <c r="D1116" i="1" s="1"/>
  <c r="H1116" i="1" a="1"/>
  <c r="H1116" i="1" s="1"/>
  <c r="K1116" i="1"/>
  <c r="L1116" i="1" s="1"/>
  <c r="P1116" i="1"/>
  <c r="D1117" i="1" a="1"/>
  <c r="D1117" i="1" s="1"/>
  <c r="H1117" i="1" a="1"/>
  <c r="H1117" i="1" s="1"/>
  <c r="K1117" i="1"/>
  <c r="L1117" i="1" s="1"/>
  <c r="P1117" i="1"/>
  <c r="D1118" i="1" a="1"/>
  <c r="D1118" i="1" s="1"/>
  <c r="H1118" i="1" a="1"/>
  <c r="H1118" i="1" s="1"/>
  <c r="K1118" i="1"/>
  <c r="L1118" i="1" s="1"/>
  <c r="P1118" i="1"/>
  <c r="D1119" i="1" a="1"/>
  <c r="D1119" i="1" s="1"/>
  <c r="H1119" i="1" a="1"/>
  <c r="H1119" i="1"/>
  <c r="K1119" i="1"/>
  <c r="L1119" i="1" s="1"/>
  <c r="P1119" i="1"/>
  <c r="D1120" i="1" a="1"/>
  <c r="D1120" i="1" s="1"/>
  <c r="H1120" i="1" a="1"/>
  <c r="H1120" i="1"/>
  <c r="I1120" i="1" s="1"/>
  <c r="M1120" i="1" s="1"/>
  <c r="K1120" i="1"/>
  <c r="L1120" i="1" s="1"/>
  <c r="P1120" i="1"/>
  <c r="D1121" i="1" a="1"/>
  <c r="D1121" i="1" s="1"/>
  <c r="H1121" i="1" a="1"/>
  <c r="H1121" i="1" s="1"/>
  <c r="K1121" i="1"/>
  <c r="L1121" i="1" s="1"/>
  <c r="P1121" i="1"/>
  <c r="D1122" i="1" a="1"/>
  <c r="D1122" i="1" s="1"/>
  <c r="H1122" i="1" a="1"/>
  <c r="H1122" i="1" s="1"/>
  <c r="K1122" i="1"/>
  <c r="L1122" i="1" s="1"/>
  <c r="P1122" i="1"/>
  <c r="D1123" i="1" a="1"/>
  <c r="D1123" i="1" s="1"/>
  <c r="H1123" i="1" a="1"/>
  <c r="H1123" i="1" s="1"/>
  <c r="K1123" i="1"/>
  <c r="L1123" i="1" s="1"/>
  <c r="P1123" i="1"/>
  <c r="D1124" i="1" a="1"/>
  <c r="D1124" i="1" s="1"/>
  <c r="H1124" i="1" a="1"/>
  <c r="H1124" i="1"/>
  <c r="I1124" i="1" s="1"/>
  <c r="M1124" i="1" s="1"/>
  <c r="K1124" i="1"/>
  <c r="L1124" i="1" s="1"/>
  <c r="P1124" i="1"/>
  <c r="D1125" i="1" a="1"/>
  <c r="D1125" i="1" s="1"/>
  <c r="H1125" i="1" a="1"/>
  <c r="H1125" i="1"/>
  <c r="K1125" i="1"/>
  <c r="L1125" i="1" s="1"/>
  <c r="P1125" i="1"/>
  <c r="D1126" i="1" a="1"/>
  <c r="D1126" i="1" s="1"/>
  <c r="H1126" i="1" a="1"/>
  <c r="H1126" i="1" s="1"/>
  <c r="K1126" i="1"/>
  <c r="L1126" i="1" s="1"/>
  <c r="P1126" i="1"/>
  <c r="D1127" i="1" a="1"/>
  <c r="D1127" i="1" s="1"/>
  <c r="H1127" i="1" a="1"/>
  <c r="H1127" i="1" s="1"/>
  <c r="K1127" i="1"/>
  <c r="L1127" i="1" s="1"/>
  <c r="P1127" i="1"/>
  <c r="I1127" i="1" s="1"/>
  <c r="M1127" i="1" s="1"/>
  <c r="D1128" i="1" a="1"/>
  <c r="D1128" i="1" s="1"/>
  <c r="H1128" i="1" a="1"/>
  <c r="H1128" i="1" s="1"/>
  <c r="K1128" i="1"/>
  <c r="L1128" i="1" s="1"/>
  <c r="P1128" i="1"/>
  <c r="D1129" i="1" a="1"/>
  <c r="D1129" i="1" s="1"/>
  <c r="H1129" i="1" a="1"/>
  <c r="H1129" i="1" s="1"/>
  <c r="K1129" i="1"/>
  <c r="L1129" i="1" s="1"/>
  <c r="P1129" i="1"/>
  <c r="D1130" i="1" a="1"/>
  <c r="D1130" i="1" s="1"/>
  <c r="H1130" i="1" a="1"/>
  <c r="H1130" i="1"/>
  <c r="I1130" i="1" s="1"/>
  <c r="M1130" i="1" s="1"/>
  <c r="K1130" i="1"/>
  <c r="L1130" i="1" s="1"/>
  <c r="P1130" i="1"/>
  <c r="D1131" i="1" a="1"/>
  <c r="D1131" i="1" s="1"/>
  <c r="H1131" i="1" a="1"/>
  <c r="H1131" i="1"/>
  <c r="K1131" i="1"/>
  <c r="L1131" i="1" s="1"/>
  <c r="P1131" i="1"/>
  <c r="D1132" i="1" a="1"/>
  <c r="D1132" i="1" s="1"/>
  <c r="H1132" i="1" a="1"/>
  <c r="H1132" i="1" s="1"/>
  <c r="I1132" i="1" s="1"/>
  <c r="M1132" i="1" s="1"/>
  <c r="K1132" i="1"/>
  <c r="L1132" i="1" s="1"/>
  <c r="P1132" i="1"/>
  <c r="D1133" i="1" a="1"/>
  <c r="D1133" i="1" s="1"/>
  <c r="H1133" i="1" a="1"/>
  <c r="H1133" i="1" s="1"/>
  <c r="I1133" i="1" s="1"/>
  <c r="M1133" i="1" s="1"/>
  <c r="K1133" i="1"/>
  <c r="L1133" i="1" s="1"/>
  <c r="P1133" i="1"/>
  <c r="D1134" i="1" a="1"/>
  <c r="D1134" i="1" s="1"/>
  <c r="H1134" i="1" a="1"/>
  <c r="H1134" i="1" s="1"/>
  <c r="K1134" i="1"/>
  <c r="L1134" i="1" s="1"/>
  <c r="P1134" i="1"/>
  <c r="D1135" i="1" a="1"/>
  <c r="D1135" i="1" s="1"/>
  <c r="H1135" i="1" a="1"/>
  <c r="H1135" i="1" s="1"/>
  <c r="K1135" i="1"/>
  <c r="L1135" i="1" s="1"/>
  <c r="P1135" i="1"/>
  <c r="D1136" i="1" a="1"/>
  <c r="D1136" i="1" s="1"/>
  <c r="H1136" i="1" a="1"/>
  <c r="H1136" i="1"/>
  <c r="K1136" i="1"/>
  <c r="L1136" i="1" s="1"/>
  <c r="P1136" i="1"/>
  <c r="D1137" i="1" a="1"/>
  <c r="D1137" i="1"/>
  <c r="H1137" i="1" a="1"/>
  <c r="H1137" i="1" s="1"/>
  <c r="K1137" i="1"/>
  <c r="L1137" i="1" s="1"/>
  <c r="P1137" i="1"/>
  <c r="D1138" i="1" a="1"/>
  <c r="D1138" i="1" s="1"/>
  <c r="H1138" i="1" a="1"/>
  <c r="H1138" i="1" s="1"/>
  <c r="K1138" i="1"/>
  <c r="L1138" i="1" s="1"/>
  <c r="P1138" i="1"/>
  <c r="D1139" i="1" a="1"/>
  <c r="D1139" i="1"/>
  <c r="H1139" i="1" a="1"/>
  <c r="H1139" i="1"/>
  <c r="K1139" i="1"/>
  <c r="L1139" i="1" s="1"/>
  <c r="P1139" i="1"/>
  <c r="I1139" i="1" s="1"/>
  <c r="M1139" i="1" s="1"/>
  <c r="D1140" i="1" a="1"/>
  <c r="D1140" i="1" s="1"/>
  <c r="H1140" i="1" a="1"/>
  <c r="H1140" i="1" s="1"/>
  <c r="K1140" i="1"/>
  <c r="L1140" i="1" s="1"/>
  <c r="P1140" i="1"/>
  <c r="D1141" i="1" a="1"/>
  <c r="D1141" i="1" s="1"/>
  <c r="H1141" i="1" a="1"/>
  <c r="H1141" i="1"/>
  <c r="K1141" i="1"/>
  <c r="L1141" i="1" s="1"/>
  <c r="P1141" i="1"/>
  <c r="D1142" i="1" a="1"/>
  <c r="D1142" i="1" s="1"/>
  <c r="H1142" i="1" a="1"/>
  <c r="H1142" i="1"/>
  <c r="K1142" i="1"/>
  <c r="L1142" i="1"/>
  <c r="P1142" i="1"/>
  <c r="D1143" i="1" a="1"/>
  <c r="D1143" i="1" s="1"/>
  <c r="H1143" i="1" a="1"/>
  <c r="H1143" i="1" s="1"/>
  <c r="K1143" i="1"/>
  <c r="L1143" i="1" s="1"/>
  <c r="P1143" i="1"/>
  <c r="D1144" i="1" a="1"/>
  <c r="D1144" i="1" s="1"/>
  <c r="H1144" i="1" a="1"/>
  <c r="H1144" i="1" s="1"/>
  <c r="K1144" i="1"/>
  <c r="L1144" i="1" s="1"/>
  <c r="P1144" i="1"/>
  <c r="D1145" i="1" a="1"/>
  <c r="D1145" i="1" s="1"/>
  <c r="H1145" i="1" a="1"/>
  <c r="H1145" i="1"/>
  <c r="I1145" i="1" s="1"/>
  <c r="M1145" i="1" s="1"/>
  <c r="K1145" i="1"/>
  <c r="L1145" i="1" s="1"/>
  <c r="P1145" i="1"/>
  <c r="D1146" i="1" a="1"/>
  <c r="D1146" i="1" s="1"/>
  <c r="H1146" i="1" a="1"/>
  <c r="H1146" i="1"/>
  <c r="K1146" i="1"/>
  <c r="L1146" i="1" s="1"/>
  <c r="P1146" i="1"/>
  <c r="D1147" i="1" a="1"/>
  <c r="D1147" i="1" s="1"/>
  <c r="H1147" i="1" a="1"/>
  <c r="H1147" i="1" s="1"/>
  <c r="K1147" i="1"/>
  <c r="L1147" i="1" s="1"/>
  <c r="P1147" i="1"/>
  <c r="D1148" i="1" a="1"/>
  <c r="D1148" i="1" s="1"/>
  <c r="H1148" i="1" a="1"/>
  <c r="H1148" i="1" s="1"/>
  <c r="I1148" i="1" s="1"/>
  <c r="M1148" i="1" s="1"/>
  <c r="K1148" i="1"/>
  <c r="L1148" i="1"/>
  <c r="P1148" i="1"/>
  <c r="D1149" i="1" a="1"/>
  <c r="D1149" i="1" s="1"/>
  <c r="H1149" i="1" a="1"/>
  <c r="H1149" i="1" s="1"/>
  <c r="K1149" i="1"/>
  <c r="L1149" i="1" s="1"/>
  <c r="P1149" i="1"/>
  <c r="I1149" i="1" s="1"/>
  <c r="M1149" i="1" s="1"/>
  <c r="D1150" i="1" a="1"/>
  <c r="D1150" i="1" s="1"/>
  <c r="H1150" i="1" a="1"/>
  <c r="H1150" i="1" s="1"/>
  <c r="K1150" i="1"/>
  <c r="L1150" i="1" s="1"/>
  <c r="P1150" i="1"/>
  <c r="D1151" i="1" a="1"/>
  <c r="D1151" i="1" s="1"/>
  <c r="H1151" i="1" a="1"/>
  <c r="H1151" i="1" s="1"/>
  <c r="K1151" i="1"/>
  <c r="L1151" i="1" s="1"/>
  <c r="P1151" i="1"/>
  <c r="D1152" i="1" a="1"/>
  <c r="D1152" i="1" s="1"/>
  <c r="H1152" i="1" a="1"/>
  <c r="H1152" i="1" s="1"/>
  <c r="K1152" i="1"/>
  <c r="L1152" i="1"/>
  <c r="P1152" i="1"/>
  <c r="D1153" i="1" a="1"/>
  <c r="D1153" i="1" s="1"/>
  <c r="H1153" i="1" a="1"/>
  <c r="H1153" i="1"/>
  <c r="I1153" i="1" s="1"/>
  <c r="M1153" i="1" s="1"/>
  <c r="K1153" i="1"/>
  <c r="L1153" i="1" s="1"/>
  <c r="P1153" i="1"/>
  <c r="D1154" i="1" a="1"/>
  <c r="D1154" i="1" s="1"/>
  <c r="H1154" i="1" a="1"/>
  <c r="H1154" i="1" s="1"/>
  <c r="K1154" i="1"/>
  <c r="L1154" i="1" s="1"/>
  <c r="P1154" i="1"/>
  <c r="D1155" i="1" a="1"/>
  <c r="D1155" i="1" s="1"/>
  <c r="H1155" i="1" a="1"/>
  <c r="H1155" i="1" s="1"/>
  <c r="K1155" i="1"/>
  <c r="L1155" i="1" s="1"/>
  <c r="P1155" i="1"/>
  <c r="D1156" i="1" a="1"/>
  <c r="D1156" i="1" s="1"/>
  <c r="H1156" i="1" a="1"/>
  <c r="H1156" i="1" s="1"/>
  <c r="I1156" i="1" s="1"/>
  <c r="M1156" i="1" s="1"/>
  <c r="K1156" i="1"/>
  <c r="L1156" i="1" s="1"/>
  <c r="P1156" i="1"/>
  <c r="D1157" i="1" a="1"/>
  <c r="D1157" i="1" s="1"/>
  <c r="H1157" i="1" a="1"/>
  <c r="H1157" i="1" s="1"/>
  <c r="K1157" i="1"/>
  <c r="L1157" i="1" s="1"/>
  <c r="P1157" i="1"/>
  <c r="D1158" i="1" a="1"/>
  <c r="D1158" i="1" s="1"/>
  <c r="H1158" i="1" a="1"/>
  <c r="H1158" i="1" s="1"/>
  <c r="K1158" i="1"/>
  <c r="L1158" i="1" s="1"/>
  <c r="P1158" i="1"/>
  <c r="D1159" i="1" a="1"/>
  <c r="D1159" i="1" s="1"/>
  <c r="H1159" i="1" a="1"/>
  <c r="H1159" i="1"/>
  <c r="K1159" i="1"/>
  <c r="L1159" i="1" s="1"/>
  <c r="P1159" i="1"/>
  <c r="D1160" i="1" a="1"/>
  <c r="D1160" i="1" s="1"/>
  <c r="H1160" i="1" a="1"/>
  <c r="H1160" i="1"/>
  <c r="I1160" i="1" s="1"/>
  <c r="M1160" i="1" s="1"/>
  <c r="K1160" i="1"/>
  <c r="L1160" i="1" s="1"/>
  <c r="P1160" i="1"/>
  <c r="D1161" i="1" a="1"/>
  <c r="D1161" i="1" s="1"/>
  <c r="H1161" i="1" a="1"/>
  <c r="H1161" i="1" s="1"/>
  <c r="K1161" i="1"/>
  <c r="L1161" i="1" s="1"/>
  <c r="P1161" i="1"/>
  <c r="D1162" i="1" a="1"/>
  <c r="D1162" i="1" s="1"/>
  <c r="H1162" i="1" a="1"/>
  <c r="H1162" i="1" s="1"/>
  <c r="K1162" i="1"/>
  <c r="L1162" i="1" s="1"/>
  <c r="P1162" i="1"/>
  <c r="D1163" i="1" a="1"/>
  <c r="D1163" i="1" s="1"/>
  <c r="H1163" i="1" a="1"/>
  <c r="H1163" i="1" s="1"/>
  <c r="K1163" i="1"/>
  <c r="L1163" i="1" s="1"/>
  <c r="P1163" i="1"/>
  <c r="D1164" i="1" a="1"/>
  <c r="D1164" i="1" s="1"/>
  <c r="H1164" i="1" a="1"/>
  <c r="H1164" i="1" s="1"/>
  <c r="K1164" i="1"/>
  <c r="L1164" i="1"/>
  <c r="P1164" i="1"/>
  <c r="D1165" i="1" a="1"/>
  <c r="D1165" i="1" s="1"/>
  <c r="H1165" i="1" a="1"/>
  <c r="H1165" i="1" s="1"/>
  <c r="K1165" i="1"/>
  <c r="L1165" i="1" s="1"/>
  <c r="P1165" i="1"/>
  <c r="D1166" i="1" a="1"/>
  <c r="D1166" i="1" s="1"/>
  <c r="H1166" i="1" a="1"/>
  <c r="H1166" i="1" s="1"/>
  <c r="I1166" i="1" s="1"/>
  <c r="K1166" i="1"/>
  <c r="L1166" i="1" s="1"/>
  <c r="M1166" i="1"/>
  <c r="P1166" i="1"/>
  <c r="D1167" i="1" a="1"/>
  <c r="D1167" i="1" s="1"/>
  <c r="H1167" i="1" a="1"/>
  <c r="H1167" i="1" s="1"/>
  <c r="K1167" i="1"/>
  <c r="L1167" i="1" s="1"/>
  <c r="P1167" i="1"/>
  <c r="D1168" i="1" a="1"/>
  <c r="D1168" i="1" s="1"/>
  <c r="H1168" i="1" a="1"/>
  <c r="H1168" i="1"/>
  <c r="K1168" i="1"/>
  <c r="L1168" i="1" s="1"/>
  <c r="P1168" i="1"/>
  <c r="D1169" i="1" a="1"/>
  <c r="D1169" i="1" s="1"/>
  <c r="H1169" i="1" a="1"/>
  <c r="H1169" i="1"/>
  <c r="K1169" i="1"/>
  <c r="L1169" i="1" s="1"/>
  <c r="P1169" i="1"/>
  <c r="D1170" i="1" a="1"/>
  <c r="D1170" i="1" s="1"/>
  <c r="H1170" i="1" a="1"/>
  <c r="H1170" i="1" s="1"/>
  <c r="K1170" i="1"/>
  <c r="L1170" i="1" s="1"/>
  <c r="P1170" i="1"/>
  <c r="D1171" i="1" a="1"/>
  <c r="D1171" i="1" s="1"/>
  <c r="H1171" i="1" a="1"/>
  <c r="H1171" i="1" s="1"/>
  <c r="K1171" i="1"/>
  <c r="L1171" i="1" s="1"/>
  <c r="P1171" i="1"/>
  <c r="D1172" i="1" a="1"/>
  <c r="D1172" i="1" s="1"/>
  <c r="H1172" i="1" a="1"/>
  <c r="H1172" i="1" s="1"/>
  <c r="I1172" i="1" s="1"/>
  <c r="M1172" i="1" s="1"/>
  <c r="K1172" i="1"/>
  <c r="L1172" i="1" s="1"/>
  <c r="P1172" i="1"/>
  <c r="D1173" i="1" a="1"/>
  <c r="D1173" i="1" s="1"/>
  <c r="H1173" i="1" a="1"/>
  <c r="H1173" i="1" s="1"/>
  <c r="I1173" i="1" s="1"/>
  <c r="M1173" i="1" s="1"/>
  <c r="K1173" i="1"/>
  <c r="L1173" i="1" s="1"/>
  <c r="P1173" i="1"/>
  <c r="D1174" i="1" a="1"/>
  <c r="D1174" i="1" s="1"/>
  <c r="H1174" i="1" a="1"/>
  <c r="H1174" i="1" s="1"/>
  <c r="I1174" i="1" s="1"/>
  <c r="K1174" i="1"/>
  <c r="L1174" i="1" s="1"/>
  <c r="M1174" i="1"/>
  <c r="P1174" i="1"/>
  <c r="D1175" i="1" a="1"/>
  <c r="D1175" i="1" s="1"/>
  <c r="H1175" i="1" a="1"/>
  <c r="H1175" i="1" s="1"/>
  <c r="K1175" i="1"/>
  <c r="L1175" i="1" s="1"/>
  <c r="P1175" i="1"/>
  <c r="D1176" i="1" a="1"/>
  <c r="D1176" i="1" s="1"/>
  <c r="H1176" i="1" a="1"/>
  <c r="H1176" i="1" s="1"/>
  <c r="K1176" i="1"/>
  <c r="L1176" i="1" s="1"/>
  <c r="P1176" i="1"/>
  <c r="D1177" i="1" a="1"/>
  <c r="D1177" i="1" s="1"/>
  <c r="H1177" i="1" a="1"/>
  <c r="H1177" i="1" s="1"/>
  <c r="K1177" i="1"/>
  <c r="L1177" i="1" s="1"/>
  <c r="P1177" i="1"/>
  <c r="I1177" i="1" s="1"/>
  <c r="M1177" i="1" s="1"/>
  <c r="D1178" i="1" a="1"/>
  <c r="D1178" i="1" s="1"/>
  <c r="H1178" i="1" a="1"/>
  <c r="H1178" i="1" s="1"/>
  <c r="I1178" i="1" s="1"/>
  <c r="M1178" i="1" s="1"/>
  <c r="K1178" i="1"/>
  <c r="L1178" i="1" s="1"/>
  <c r="P1178" i="1"/>
  <c r="D1179" i="1" a="1"/>
  <c r="D1179" i="1"/>
  <c r="H1179" i="1" a="1"/>
  <c r="H1179" i="1" s="1"/>
  <c r="K1179" i="1"/>
  <c r="L1179" i="1" s="1"/>
  <c r="P1179" i="1"/>
  <c r="D1180" i="1" a="1"/>
  <c r="D1180" i="1" s="1"/>
  <c r="H1180" i="1" a="1"/>
  <c r="H1180" i="1" s="1"/>
  <c r="K1180" i="1"/>
  <c r="L1180" i="1" s="1"/>
  <c r="P1180" i="1"/>
  <c r="D1181" i="1" a="1"/>
  <c r="D1181" i="1" s="1"/>
  <c r="H1181" i="1" a="1"/>
  <c r="H1181" i="1"/>
  <c r="K1181" i="1"/>
  <c r="L1181" i="1" s="1"/>
  <c r="P1181" i="1"/>
  <c r="I1181" i="1" s="1"/>
  <c r="M1181" i="1" s="1"/>
  <c r="D1182" i="1" a="1"/>
  <c r="D1182" i="1" s="1"/>
  <c r="H1182" i="1" a="1"/>
  <c r="H1182" i="1" s="1"/>
  <c r="K1182" i="1"/>
  <c r="L1182" i="1" s="1"/>
  <c r="P1182" i="1"/>
  <c r="D1183" i="1" a="1"/>
  <c r="D1183" i="1"/>
  <c r="H1183" i="1" a="1"/>
  <c r="H1183" i="1" s="1"/>
  <c r="I1183" i="1" s="1"/>
  <c r="M1183" i="1" s="1"/>
  <c r="K1183" i="1"/>
  <c r="L1183" i="1" s="1"/>
  <c r="P1183" i="1"/>
  <c r="D1184" i="1" a="1"/>
  <c r="D1184" i="1" s="1"/>
  <c r="H1184" i="1" a="1"/>
  <c r="H1184" i="1" s="1"/>
  <c r="I1184" i="1" s="1"/>
  <c r="M1184" i="1" s="1"/>
  <c r="K1184" i="1"/>
  <c r="L1184" i="1" s="1"/>
  <c r="P1184" i="1"/>
  <c r="D1185" i="1" a="1"/>
  <c r="D1185" i="1" s="1"/>
  <c r="H1185" i="1" a="1"/>
  <c r="H1185" i="1"/>
  <c r="K1185" i="1"/>
  <c r="L1185" i="1" s="1"/>
  <c r="P1185" i="1"/>
  <c r="D1186" i="1" a="1"/>
  <c r="D1186" i="1" s="1"/>
  <c r="H1186" i="1" a="1"/>
  <c r="H1186" i="1" s="1"/>
  <c r="K1186" i="1"/>
  <c r="L1186" i="1"/>
  <c r="P1186" i="1"/>
  <c r="D1187" i="1" a="1"/>
  <c r="D1187" i="1" s="1"/>
  <c r="H1187" i="1" a="1"/>
  <c r="H1187" i="1"/>
  <c r="K1187" i="1"/>
  <c r="L1187" i="1" s="1"/>
  <c r="P1187" i="1"/>
  <c r="D1188" i="1" a="1"/>
  <c r="D1188" i="1" s="1"/>
  <c r="H1188" i="1" a="1"/>
  <c r="H1188" i="1" s="1"/>
  <c r="K1188" i="1"/>
  <c r="L1188" i="1" s="1"/>
  <c r="P1188" i="1"/>
  <c r="D1189" i="1" a="1"/>
  <c r="D1189" i="1" s="1"/>
  <c r="H1189" i="1" a="1"/>
  <c r="H1189" i="1"/>
  <c r="K1189" i="1"/>
  <c r="L1189" i="1" s="1"/>
  <c r="P1189" i="1"/>
  <c r="D1190" i="1" a="1"/>
  <c r="D1190" i="1" s="1"/>
  <c r="H1190" i="1" a="1"/>
  <c r="H1190" i="1" s="1"/>
  <c r="K1190" i="1"/>
  <c r="L1190" i="1" s="1"/>
  <c r="P1190" i="1"/>
  <c r="D1191" i="1" a="1"/>
  <c r="D1191" i="1" s="1"/>
  <c r="H1191" i="1" a="1"/>
  <c r="H1191" i="1" s="1"/>
  <c r="I1191" i="1"/>
  <c r="M1191" i="1" s="1"/>
  <c r="K1191" i="1"/>
  <c r="L1191" i="1" s="1"/>
  <c r="P1191" i="1"/>
  <c r="D1192" i="1" a="1"/>
  <c r="D1192" i="1" s="1"/>
  <c r="H1192" i="1" a="1"/>
  <c r="H1192" i="1" s="1"/>
  <c r="K1192" i="1"/>
  <c r="L1192" i="1"/>
  <c r="P1192" i="1"/>
  <c r="D1193" i="1" a="1"/>
  <c r="D1193" i="1" s="1"/>
  <c r="H1193" i="1" a="1"/>
  <c r="H1193" i="1" s="1"/>
  <c r="K1193" i="1"/>
  <c r="L1193" i="1" s="1"/>
  <c r="P1193" i="1"/>
  <c r="D1194" i="1" a="1"/>
  <c r="D1194" i="1" s="1"/>
  <c r="H1194" i="1" a="1"/>
  <c r="H1194" i="1" s="1"/>
  <c r="K1194" i="1"/>
  <c r="L1194" i="1" s="1"/>
  <c r="P1194" i="1"/>
  <c r="D1195" i="1" a="1"/>
  <c r="D1195" i="1" s="1"/>
  <c r="H1195" i="1" a="1"/>
  <c r="H1195" i="1" s="1"/>
  <c r="K1195" i="1"/>
  <c r="L1195" i="1" s="1"/>
  <c r="P1195" i="1"/>
  <c r="D1196" i="1" a="1"/>
  <c r="D1196" i="1"/>
  <c r="H1196" i="1" a="1"/>
  <c r="H1196" i="1" s="1"/>
  <c r="K1196" i="1"/>
  <c r="L1196" i="1" s="1"/>
  <c r="P1196" i="1"/>
  <c r="D1197" i="1" a="1"/>
  <c r="D1197" i="1" s="1"/>
  <c r="H1197" i="1" a="1"/>
  <c r="H1197" i="1" s="1"/>
  <c r="K1197" i="1"/>
  <c r="L1197" i="1" s="1"/>
  <c r="P1197" i="1"/>
  <c r="D1198" i="1" a="1"/>
  <c r="D1198" i="1" s="1"/>
  <c r="H1198" i="1" a="1"/>
  <c r="H1198" i="1" s="1"/>
  <c r="K1198" i="1"/>
  <c r="L1198" i="1"/>
  <c r="P1198" i="1"/>
  <c r="D1199" i="1" a="1"/>
  <c r="D1199" i="1" s="1"/>
  <c r="H1199" i="1" a="1"/>
  <c r="H1199" i="1" s="1"/>
  <c r="K1199" i="1"/>
  <c r="L1199" i="1" s="1"/>
  <c r="P1199" i="1"/>
  <c r="D1200" i="1" a="1"/>
  <c r="D1200" i="1" s="1"/>
  <c r="H1200" i="1" a="1"/>
  <c r="H1200" i="1" s="1"/>
  <c r="K1200" i="1"/>
  <c r="L1200" i="1" s="1"/>
  <c r="P1200" i="1"/>
  <c r="D1201" i="1" a="1"/>
  <c r="D1201" i="1" s="1"/>
  <c r="H1201" i="1" a="1"/>
  <c r="H1201" i="1"/>
  <c r="K1201" i="1"/>
  <c r="L1201" i="1" s="1"/>
  <c r="P1201" i="1"/>
  <c r="D1202" i="1" a="1"/>
  <c r="D1202" i="1" s="1"/>
  <c r="H1202" i="1" a="1"/>
  <c r="H1202" i="1" s="1"/>
  <c r="K1202" i="1"/>
  <c r="L1202" i="1" s="1"/>
  <c r="P1202" i="1"/>
  <c r="D1203" i="1" a="1"/>
  <c r="D1203" i="1" s="1"/>
  <c r="H1203" i="1" a="1"/>
  <c r="H1203" i="1" s="1"/>
  <c r="I1203" i="1" s="1"/>
  <c r="M1203" i="1" s="1"/>
  <c r="K1203" i="1"/>
  <c r="L1203" i="1" s="1"/>
  <c r="P1203" i="1"/>
  <c r="D1204" i="1" a="1"/>
  <c r="D1204" i="1" s="1"/>
  <c r="H1204" i="1" a="1"/>
  <c r="H1204" i="1" s="1"/>
  <c r="K1204" i="1"/>
  <c r="L1204" i="1" s="1"/>
  <c r="P1204" i="1"/>
  <c r="D1205" i="1" a="1"/>
  <c r="D1205" i="1" s="1"/>
  <c r="H1205" i="1" a="1"/>
  <c r="H1205" i="1" s="1"/>
  <c r="I1205" i="1" s="1"/>
  <c r="M1205" i="1" s="1"/>
  <c r="K1205" i="1"/>
  <c r="L1205" i="1" s="1"/>
  <c r="P1205" i="1"/>
  <c r="D1206" i="1" a="1"/>
  <c r="D1206" i="1" s="1"/>
  <c r="H1206" i="1" a="1"/>
  <c r="H1206" i="1" s="1"/>
  <c r="K1206" i="1"/>
  <c r="L1206" i="1" s="1"/>
  <c r="P1206" i="1"/>
  <c r="D1207" i="1" a="1"/>
  <c r="D1207" i="1" s="1"/>
  <c r="H1207" i="1" a="1"/>
  <c r="H1207" i="1" s="1"/>
  <c r="I1207" i="1" s="1"/>
  <c r="M1207" i="1" s="1"/>
  <c r="K1207" i="1"/>
  <c r="L1207" i="1" s="1"/>
  <c r="P1207" i="1"/>
  <c r="D1208" i="1" a="1"/>
  <c r="D1208" i="1"/>
  <c r="H1208" i="1" a="1"/>
  <c r="H1208" i="1"/>
  <c r="K1208" i="1"/>
  <c r="L1208" i="1" s="1"/>
  <c r="P1208" i="1"/>
  <c r="D1209" i="1" a="1"/>
  <c r="D1209" i="1" s="1"/>
  <c r="H1209" i="1" a="1"/>
  <c r="H1209" i="1" s="1"/>
  <c r="I1209" i="1" s="1"/>
  <c r="M1209" i="1" s="1"/>
  <c r="K1209" i="1"/>
  <c r="L1209" i="1" s="1"/>
  <c r="P1209" i="1"/>
  <c r="D1210" i="1" a="1"/>
  <c r="D1210" i="1" s="1"/>
  <c r="H1210" i="1" a="1"/>
  <c r="H1210" i="1" s="1"/>
  <c r="K1210" i="1"/>
  <c r="L1210" i="1" s="1"/>
  <c r="P1210" i="1"/>
  <c r="D1211" i="1" a="1"/>
  <c r="D1211" i="1" s="1"/>
  <c r="H1211" i="1" a="1"/>
  <c r="H1211" i="1" s="1"/>
  <c r="K1211" i="1"/>
  <c r="L1211" i="1" s="1"/>
  <c r="P1211" i="1"/>
  <c r="D1212" i="1" a="1"/>
  <c r="D1212" i="1" s="1"/>
  <c r="H1212" i="1" a="1"/>
  <c r="H1212" i="1" s="1"/>
  <c r="K1212" i="1"/>
  <c r="L1212" i="1" s="1"/>
  <c r="P1212" i="1"/>
  <c r="D1213" i="1" a="1"/>
  <c r="D1213" i="1" s="1"/>
  <c r="H1213" i="1" a="1"/>
  <c r="H1213" i="1"/>
  <c r="K1213" i="1"/>
  <c r="L1213" i="1" s="1"/>
  <c r="P1213" i="1"/>
  <c r="I1213" i="1" s="1"/>
  <c r="M1213" i="1" s="1"/>
  <c r="D1214" i="1" a="1"/>
  <c r="D1214" i="1" s="1"/>
  <c r="H1214" i="1" a="1"/>
  <c r="H1214" i="1" s="1"/>
  <c r="K1214" i="1"/>
  <c r="L1214" i="1"/>
  <c r="P1214" i="1"/>
  <c r="D1215" i="1" a="1"/>
  <c r="D1215" i="1" s="1"/>
  <c r="H1215" i="1" a="1"/>
  <c r="H1215" i="1" s="1"/>
  <c r="K1215" i="1"/>
  <c r="L1215" i="1" s="1"/>
  <c r="P1215" i="1"/>
  <c r="D1216" i="1" a="1"/>
  <c r="D1216" i="1" s="1"/>
  <c r="H1216" i="1" a="1"/>
  <c r="H1216" i="1" s="1"/>
  <c r="K1216" i="1"/>
  <c r="L1216" i="1" s="1"/>
  <c r="P1216" i="1"/>
  <c r="D1217" i="1" a="1"/>
  <c r="D1217" i="1" s="1"/>
  <c r="H1217" i="1" a="1"/>
  <c r="H1217" i="1"/>
  <c r="K1217" i="1"/>
  <c r="L1217" i="1" s="1"/>
  <c r="P1217" i="1"/>
  <c r="D1218" i="1" a="1"/>
  <c r="D1218" i="1" s="1"/>
  <c r="H1218" i="1" a="1"/>
  <c r="H1218" i="1" s="1"/>
  <c r="K1218" i="1"/>
  <c r="L1218" i="1" s="1"/>
  <c r="P1218" i="1"/>
  <c r="D1219" i="1" a="1"/>
  <c r="D1219" i="1"/>
  <c r="H1219" i="1" a="1"/>
  <c r="H1219" i="1" s="1"/>
  <c r="K1219" i="1"/>
  <c r="L1219" i="1" s="1"/>
  <c r="P1219" i="1"/>
  <c r="D1220" i="1" a="1"/>
  <c r="D1220" i="1" s="1"/>
  <c r="H1220" i="1" a="1"/>
  <c r="H1220" i="1" s="1"/>
  <c r="K1220" i="1"/>
  <c r="L1220" i="1" s="1"/>
  <c r="P1220" i="1"/>
  <c r="D1221" i="1" a="1"/>
  <c r="D1221" i="1" s="1"/>
  <c r="H1221" i="1" a="1"/>
  <c r="H1221" i="1" s="1"/>
  <c r="I1221" i="1"/>
  <c r="M1221" i="1" s="1"/>
  <c r="K1221" i="1"/>
  <c r="L1221" i="1" s="1"/>
  <c r="P1221" i="1"/>
  <c r="D1222" i="1" a="1"/>
  <c r="D1222" i="1" s="1"/>
  <c r="H1222" i="1" a="1"/>
  <c r="H1222" i="1" s="1"/>
  <c r="K1222" i="1"/>
  <c r="L1222" i="1"/>
  <c r="P1222" i="1"/>
  <c r="D1223" i="1" a="1"/>
  <c r="D1223" i="1" s="1"/>
  <c r="H1223" i="1" a="1"/>
  <c r="H1223" i="1" s="1"/>
  <c r="I1223" i="1" s="1"/>
  <c r="M1223" i="1" s="1"/>
  <c r="K1223" i="1"/>
  <c r="L1223" i="1" s="1"/>
  <c r="P1223" i="1"/>
  <c r="D1224" i="1" a="1"/>
  <c r="D1224" i="1" s="1"/>
  <c r="H1224" i="1" a="1"/>
  <c r="H1224" i="1" s="1"/>
  <c r="K1224" i="1"/>
  <c r="L1224" i="1" s="1"/>
  <c r="P1224" i="1"/>
  <c r="D1225" i="1" a="1"/>
  <c r="D1225" i="1" s="1"/>
  <c r="H1225" i="1" a="1"/>
  <c r="H1225" i="1" s="1"/>
  <c r="K1225" i="1"/>
  <c r="L1225" i="1" s="1"/>
  <c r="P1225" i="1"/>
  <c r="D1226" i="1" a="1"/>
  <c r="D1226" i="1" s="1"/>
  <c r="H1226" i="1" a="1"/>
  <c r="H1226" i="1" s="1"/>
  <c r="K1226" i="1"/>
  <c r="L1226" i="1"/>
  <c r="P1226" i="1"/>
  <c r="D1227" i="1" a="1"/>
  <c r="D1227" i="1"/>
  <c r="H1227" i="1" a="1"/>
  <c r="H1227" i="1"/>
  <c r="K1227" i="1"/>
  <c r="L1227" i="1" s="1"/>
  <c r="P1227" i="1"/>
  <c r="D1228" i="1" a="1"/>
  <c r="D1228" i="1" s="1"/>
  <c r="H1228" i="1" a="1"/>
  <c r="H1228" i="1" s="1"/>
  <c r="K1228" i="1"/>
  <c r="L1228" i="1" s="1"/>
  <c r="P1228" i="1"/>
  <c r="D1229" i="1" a="1"/>
  <c r="D1229" i="1" s="1"/>
  <c r="H1229" i="1" a="1"/>
  <c r="H1229" i="1" s="1"/>
  <c r="K1229" i="1"/>
  <c r="L1229" i="1" s="1"/>
  <c r="P1229" i="1"/>
  <c r="D1230" i="1" a="1"/>
  <c r="D1230" i="1" s="1"/>
  <c r="H1230" i="1" a="1"/>
  <c r="H1230" i="1" s="1"/>
  <c r="K1230" i="1"/>
  <c r="L1230" i="1" s="1"/>
  <c r="P1230" i="1"/>
  <c r="D1231" i="1" a="1"/>
  <c r="D1231" i="1" s="1"/>
  <c r="H1231" i="1" a="1"/>
  <c r="H1231" i="1" s="1"/>
  <c r="I1231" i="1" s="1"/>
  <c r="M1231" i="1" s="1"/>
  <c r="K1231" i="1"/>
  <c r="L1231" i="1" s="1"/>
  <c r="P1231" i="1"/>
  <c r="D1232" i="1" a="1"/>
  <c r="D1232" i="1" s="1"/>
  <c r="H1232" i="1" a="1"/>
  <c r="H1232" i="1" s="1"/>
  <c r="K1232" i="1"/>
  <c r="L1232" i="1" s="1"/>
  <c r="P1232" i="1"/>
  <c r="D1233" i="1" a="1"/>
  <c r="D1233" i="1" s="1"/>
  <c r="H1233" i="1" a="1"/>
  <c r="H1233" i="1" s="1"/>
  <c r="K1233" i="1"/>
  <c r="L1233" i="1" s="1"/>
  <c r="P1233" i="1"/>
  <c r="I1233" i="1" s="1"/>
  <c r="M1233" i="1" s="1"/>
  <c r="D1234" i="1" a="1"/>
  <c r="D1234" i="1" s="1"/>
  <c r="H1234" i="1" a="1"/>
  <c r="H1234" i="1" s="1"/>
  <c r="K1234" i="1"/>
  <c r="L1234" i="1" s="1"/>
  <c r="P1234" i="1"/>
  <c r="D1235" i="1" a="1"/>
  <c r="D1235" i="1" s="1"/>
  <c r="H1235" i="1" a="1"/>
  <c r="H1235" i="1"/>
  <c r="K1235" i="1"/>
  <c r="L1235" i="1" s="1"/>
  <c r="P1235" i="1"/>
  <c r="D1236" i="1" a="1"/>
  <c r="D1236" i="1" s="1"/>
  <c r="H1236" i="1" a="1"/>
  <c r="H1236" i="1" s="1"/>
  <c r="K1236" i="1"/>
  <c r="L1236" i="1" s="1"/>
  <c r="P1236" i="1"/>
  <c r="D1237" i="1" a="1"/>
  <c r="D1237" i="1" s="1"/>
  <c r="H1237" i="1" a="1"/>
  <c r="H1237" i="1"/>
  <c r="K1237" i="1"/>
  <c r="L1237" i="1" s="1"/>
  <c r="P1237" i="1"/>
  <c r="D1238" i="1" a="1"/>
  <c r="D1238" i="1" s="1"/>
  <c r="H1238" i="1" a="1"/>
  <c r="H1238" i="1"/>
  <c r="I1238" i="1" s="1"/>
  <c r="M1238" i="1" s="1"/>
  <c r="K1238" i="1"/>
  <c r="L1238" i="1" s="1"/>
  <c r="P1238" i="1"/>
  <c r="D1239" i="1" a="1"/>
  <c r="D1239" i="1" s="1"/>
  <c r="H1239" i="1" a="1"/>
  <c r="H1239" i="1" s="1"/>
  <c r="K1239" i="1"/>
  <c r="L1239" i="1" s="1"/>
  <c r="P1239" i="1"/>
  <c r="I1239" i="1" s="1"/>
  <c r="M1239" i="1" s="1"/>
  <c r="D1240" i="1" a="1"/>
  <c r="D1240" i="1" s="1"/>
  <c r="H1240" i="1" a="1"/>
  <c r="H1240" i="1" s="1"/>
  <c r="K1240" i="1"/>
  <c r="L1240" i="1" s="1"/>
  <c r="P1240" i="1"/>
  <c r="D1241" i="1" a="1"/>
  <c r="D1241" i="1"/>
  <c r="H1241" i="1" a="1"/>
  <c r="H1241" i="1" s="1"/>
  <c r="K1241" i="1"/>
  <c r="L1241" i="1" s="1"/>
  <c r="P1241" i="1"/>
  <c r="D1242" i="1" a="1"/>
  <c r="D1242" i="1" s="1"/>
  <c r="H1242" i="1" a="1"/>
  <c r="H1242" i="1" s="1"/>
  <c r="K1242" i="1"/>
  <c r="L1242" i="1" s="1"/>
  <c r="P1242" i="1"/>
  <c r="D1243" i="1" a="1"/>
  <c r="D1243" i="1" s="1"/>
  <c r="H1243" i="1" a="1"/>
  <c r="H1243" i="1" s="1"/>
  <c r="K1243" i="1"/>
  <c r="L1243" i="1" s="1"/>
  <c r="P1243" i="1"/>
  <c r="D1244" i="1" a="1"/>
  <c r="D1244" i="1" s="1"/>
  <c r="H1244" i="1" a="1"/>
  <c r="H1244" i="1" s="1"/>
  <c r="I1244" i="1" s="1"/>
  <c r="M1244" i="1" s="1"/>
  <c r="K1244" i="1"/>
  <c r="L1244" i="1" s="1"/>
  <c r="P1244" i="1"/>
  <c r="D1245" i="1" a="1"/>
  <c r="D1245" i="1" s="1"/>
  <c r="H1245" i="1" a="1"/>
  <c r="H1245" i="1" s="1"/>
  <c r="K1245" i="1"/>
  <c r="L1245" i="1" s="1"/>
  <c r="P1245" i="1"/>
  <c r="D1246" i="1" a="1"/>
  <c r="D1246" i="1" s="1"/>
  <c r="H1246" i="1" a="1"/>
  <c r="H1246" i="1"/>
  <c r="K1246" i="1"/>
  <c r="L1246" i="1" s="1"/>
  <c r="P1246" i="1"/>
  <c r="D1247" i="1" a="1"/>
  <c r="D1247" i="1" s="1"/>
  <c r="H1247" i="1" a="1"/>
  <c r="H1247" i="1" s="1"/>
  <c r="I1247" i="1" s="1"/>
  <c r="M1247" i="1" s="1"/>
  <c r="K1247" i="1"/>
  <c r="L1247" i="1" s="1"/>
  <c r="P1247" i="1"/>
  <c r="D1248" i="1" a="1"/>
  <c r="D1248" i="1" s="1"/>
  <c r="H1248" i="1" a="1"/>
  <c r="H1248" i="1" s="1"/>
  <c r="K1248" i="1"/>
  <c r="L1248" i="1" s="1"/>
  <c r="P1248" i="1"/>
  <c r="I1248" i="1" s="1"/>
  <c r="M1248" i="1" s="1"/>
  <c r="D1249" i="1" a="1"/>
  <c r="D1249" i="1" s="1"/>
  <c r="H1249" i="1" a="1"/>
  <c r="H1249" i="1"/>
  <c r="K1249" i="1"/>
  <c r="L1249" i="1" s="1"/>
  <c r="P1249" i="1"/>
  <c r="D1250" i="1" a="1"/>
  <c r="D1250" i="1" s="1"/>
  <c r="H1250" i="1" a="1"/>
  <c r="H1250" i="1" s="1"/>
  <c r="K1250" i="1"/>
  <c r="L1250" i="1"/>
  <c r="P1250" i="1"/>
  <c r="D1251" i="1" a="1"/>
  <c r="D1251" i="1" s="1"/>
  <c r="H1251" i="1" a="1"/>
  <c r="H1251" i="1" s="1"/>
  <c r="K1251" i="1"/>
  <c r="L1251" i="1" s="1"/>
  <c r="P1251" i="1"/>
  <c r="D1252" i="1" a="1"/>
  <c r="D1252" i="1" s="1"/>
  <c r="H1252" i="1" a="1"/>
  <c r="H1252" i="1" s="1"/>
  <c r="I1252" i="1" s="1"/>
  <c r="M1252" i="1" s="1"/>
  <c r="K1252" i="1"/>
  <c r="L1252" i="1" s="1"/>
  <c r="P1252" i="1"/>
  <c r="D1253" i="1" a="1"/>
  <c r="D1253" i="1" s="1"/>
  <c r="H1253" i="1" a="1"/>
  <c r="H1253" i="1"/>
  <c r="K1253" i="1"/>
  <c r="L1253" i="1" s="1"/>
  <c r="P1253" i="1"/>
  <c r="D1254" i="1" a="1"/>
  <c r="D1254" i="1" s="1"/>
  <c r="H1254" i="1" a="1"/>
  <c r="H1254" i="1" s="1"/>
  <c r="K1254" i="1"/>
  <c r="L1254" i="1" s="1"/>
  <c r="P1254" i="1"/>
  <c r="D1255" i="1" a="1"/>
  <c r="D1255" i="1" s="1"/>
  <c r="H1255" i="1" a="1"/>
  <c r="H1255" i="1" s="1"/>
  <c r="K1255" i="1"/>
  <c r="L1255" i="1" s="1"/>
  <c r="P1255" i="1"/>
  <c r="D1256" i="1" a="1"/>
  <c r="D1256" i="1" s="1"/>
  <c r="H1256" i="1" a="1"/>
  <c r="H1256" i="1" s="1"/>
  <c r="K1256" i="1"/>
  <c r="L1256" i="1"/>
  <c r="P1256" i="1"/>
  <c r="D1257" i="1" a="1"/>
  <c r="D1257" i="1" s="1"/>
  <c r="H1257" i="1" a="1"/>
  <c r="H1257" i="1"/>
  <c r="K1257" i="1"/>
  <c r="L1257" i="1" s="1"/>
  <c r="P1257" i="1"/>
  <c r="D1258" i="1" a="1"/>
  <c r="D1258" i="1" s="1"/>
  <c r="H1258" i="1" a="1"/>
  <c r="H1258" i="1" s="1"/>
  <c r="K1258" i="1"/>
  <c r="L1258" i="1"/>
  <c r="P1258" i="1"/>
  <c r="D1259" i="1" a="1"/>
  <c r="D1259" i="1" s="1"/>
  <c r="H1259" i="1" a="1"/>
  <c r="H1259" i="1" s="1"/>
  <c r="K1259" i="1"/>
  <c r="L1259" i="1" s="1"/>
  <c r="P1259" i="1"/>
  <c r="D1260" i="1" a="1"/>
  <c r="D1260" i="1" s="1"/>
  <c r="H1260" i="1" a="1"/>
  <c r="H1260" i="1" s="1"/>
  <c r="K1260" i="1"/>
  <c r="L1260" i="1" s="1"/>
  <c r="P1260" i="1"/>
  <c r="D1261" i="1" a="1"/>
  <c r="D1261" i="1" s="1"/>
  <c r="H1261" i="1" a="1"/>
  <c r="H1261" i="1" s="1"/>
  <c r="I1261" i="1" s="1"/>
  <c r="M1261" i="1" s="1"/>
  <c r="K1261" i="1"/>
  <c r="L1261" i="1" s="1"/>
  <c r="P1261" i="1"/>
  <c r="D1262" i="1" a="1"/>
  <c r="D1262" i="1" s="1"/>
  <c r="H1262" i="1" a="1"/>
  <c r="H1262" i="1" s="1"/>
  <c r="K1262" i="1"/>
  <c r="L1262" i="1" s="1"/>
  <c r="P1262" i="1"/>
  <c r="D1263" i="1" a="1"/>
  <c r="D1263" i="1" s="1"/>
  <c r="H1263" i="1" a="1"/>
  <c r="H1263" i="1" s="1"/>
  <c r="K1263" i="1"/>
  <c r="L1263" i="1" s="1"/>
  <c r="P1263" i="1"/>
  <c r="D1264" i="1" a="1"/>
  <c r="D1264" i="1" s="1"/>
  <c r="H1264" i="1" a="1"/>
  <c r="H1264" i="1" s="1"/>
  <c r="K1264" i="1"/>
  <c r="L1264" i="1" s="1"/>
  <c r="P1264" i="1"/>
  <c r="I1264" i="1" s="1"/>
  <c r="M1264" i="1" s="1"/>
  <c r="D1265" i="1" a="1"/>
  <c r="D1265" i="1" s="1"/>
  <c r="H1265" i="1" a="1"/>
  <c r="H1265" i="1" s="1"/>
  <c r="K1265" i="1"/>
  <c r="L1265" i="1" s="1"/>
  <c r="P1265" i="1"/>
  <c r="D1266" i="1" a="1"/>
  <c r="D1266" i="1" s="1"/>
  <c r="H1266" i="1" a="1"/>
  <c r="H1266" i="1" s="1"/>
  <c r="K1266" i="1"/>
  <c r="L1266" i="1" s="1"/>
  <c r="P1266" i="1"/>
  <c r="D1267" i="1" a="1"/>
  <c r="D1267" i="1"/>
  <c r="H1267" i="1" a="1"/>
  <c r="H1267" i="1"/>
  <c r="K1267" i="1"/>
  <c r="L1267" i="1" s="1"/>
  <c r="P1267" i="1"/>
  <c r="D1268" i="1" a="1"/>
  <c r="D1268" i="1" s="1"/>
  <c r="H1268" i="1" a="1"/>
  <c r="H1268" i="1" s="1"/>
  <c r="K1268" i="1"/>
  <c r="L1268" i="1" s="1"/>
  <c r="P1268" i="1"/>
  <c r="D1269" i="1" a="1"/>
  <c r="D1269" i="1" s="1"/>
  <c r="H1269" i="1" a="1"/>
  <c r="H1269" i="1" s="1"/>
  <c r="K1269" i="1"/>
  <c r="L1269" i="1" s="1"/>
  <c r="P1269" i="1"/>
  <c r="D1270" i="1" a="1"/>
  <c r="D1270" i="1" s="1"/>
  <c r="H1270" i="1" a="1"/>
  <c r="H1270" i="1" s="1"/>
  <c r="K1270" i="1"/>
  <c r="L1270" i="1" s="1"/>
  <c r="P1270" i="1"/>
  <c r="D1271" i="1" a="1"/>
  <c r="D1271" i="1" s="1"/>
  <c r="H1271" i="1" a="1"/>
  <c r="H1271" i="1"/>
  <c r="K1271" i="1"/>
  <c r="L1271" i="1" s="1"/>
  <c r="P1271" i="1"/>
  <c r="D1272" i="1" a="1"/>
  <c r="D1272" i="1" s="1"/>
  <c r="H1272" i="1" a="1"/>
  <c r="H1272" i="1" s="1"/>
  <c r="I1272" i="1" s="1"/>
  <c r="M1272" i="1" s="1"/>
  <c r="K1272" i="1"/>
  <c r="L1272" i="1" s="1"/>
  <c r="D1273" i="1" a="1"/>
  <c r="D1273" i="1" s="1"/>
  <c r="H1273" i="1" a="1"/>
  <c r="H1273" i="1" s="1"/>
  <c r="I1273" i="1"/>
  <c r="M1273" i="1" s="1"/>
  <c r="K1273" i="1"/>
  <c r="L1273" i="1" s="1"/>
  <c r="D1274" i="1" a="1"/>
  <c r="D1274" i="1" s="1"/>
  <c r="H1274" i="1" a="1"/>
  <c r="H1274" i="1" s="1"/>
  <c r="I1274" i="1" s="1"/>
  <c r="M1274" i="1" s="1"/>
  <c r="K1274" i="1"/>
  <c r="L1274" i="1" s="1"/>
  <c r="D1275" i="1" a="1"/>
  <c r="D1275" i="1" s="1"/>
  <c r="H1275" i="1" a="1"/>
  <c r="H1275" i="1" s="1"/>
  <c r="I1275" i="1" s="1"/>
  <c r="M1275" i="1" s="1"/>
  <c r="K1275" i="1"/>
  <c r="L1275" i="1" s="1"/>
  <c r="D1276" i="1" a="1"/>
  <c r="D1276" i="1" s="1"/>
  <c r="H1276" i="1" a="1"/>
  <c r="H1276" i="1" s="1"/>
  <c r="I1276" i="1" s="1"/>
  <c r="M1276" i="1" s="1"/>
  <c r="K1276" i="1"/>
  <c r="L1276" i="1" s="1"/>
  <c r="D1277" i="1" a="1"/>
  <c r="D1277" i="1" s="1"/>
  <c r="H1277" i="1" a="1"/>
  <c r="H1277" i="1" s="1"/>
  <c r="I1277" i="1"/>
  <c r="M1277" i="1" s="1"/>
  <c r="K1277" i="1"/>
  <c r="L1277" i="1"/>
  <c r="D1278" i="1" a="1"/>
  <c r="D1278" i="1" s="1"/>
  <c r="H1278" i="1" a="1"/>
  <c r="H1278" i="1" s="1"/>
  <c r="I1278" i="1" s="1"/>
  <c r="M1278" i="1" s="1"/>
  <c r="K1278" i="1"/>
  <c r="L1278" i="1" s="1"/>
  <c r="D1279" i="1" a="1"/>
  <c r="D1279" i="1" s="1"/>
  <c r="H1279" i="1" a="1"/>
  <c r="H1279" i="1" s="1"/>
  <c r="I1279" i="1" s="1"/>
  <c r="M1279" i="1" s="1"/>
  <c r="K1279" i="1"/>
  <c r="L1279" i="1" s="1"/>
  <c r="D1280" i="1" a="1"/>
  <c r="D1280" i="1" s="1"/>
  <c r="H1280" i="1" a="1"/>
  <c r="H1280" i="1" s="1"/>
  <c r="I1280" i="1" s="1"/>
  <c r="M1280" i="1" s="1"/>
  <c r="K1280" i="1"/>
  <c r="L1280" i="1" s="1"/>
  <c r="D1281" i="1" a="1"/>
  <c r="D1281" i="1" s="1"/>
  <c r="H1281" i="1" a="1"/>
  <c r="H1281" i="1" s="1"/>
  <c r="I1281" i="1" s="1"/>
  <c r="M1281" i="1" s="1"/>
  <c r="K1281" i="1"/>
  <c r="L1281" i="1"/>
  <c r="P1281" i="1"/>
  <c r="D1282" i="1" a="1"/>
  <c r="D1282" i="1" s="1"/>
  <c r="H1282" i="1" a="1"/>
  <c r="H1282" i="1" s="1"/>
  <c r="I1282" i="1" s="1"/>
  <c r="M1282" i="1" s="1"/>
  <c r="K1282" i="1"/>
  <c r="L1282" i="1" s="1"/>
  <c r="D1283" i="1" a="1"/>
  <c r="D1283" i="1" s="1"/>
  <c r="H1283" i="1" a="1"/>
  <c r="H1283" i="1" s="1"/>
  <c r="I1283" i="1" s="1"/>
  <c r="M1283" i="1" s="1"/>
  <c r="K1283" i="1"/>
  <c r="L1283" i="1" s="1"/>
  <c r="D1284" i="1" a="1"/>
  <c r="D1284" i="1" s="1"/>
  <c r="H1284" i="1" a="1"/>
  <c r="H1284" i="1" s="1"/>
  <c r="I1284" i="1" s="1"/>
  <c r="M1284" i="1" s="1"/>
  <c r="K1284" i="1"/>
  <c r="L1284" i="1" s="1"/>
  <c r="D1285" i="1" a="1"/>
  <c r="D1285" i="1" s="1"/>
  <c r="H1285" i="1" a="1"/>
  <c r="H1285" i="1" s="1"/>
  <c r="I1285" i="1" s="1"/>
  <c r="M1285" i="1" s="1"/>
  <c r="K1285" i="1"/>
  <c r="L1285" i="1"/>
  <c r="D1286" i="1" a="1"/>
  <c r="D1286" i="1" s="1"/>
  <c r="H1286" i="1" a="1"/>
  <c r="H1286" i="1" s="1"/>
  <c r="I1286" i="1" s="1"/>
  <c r="M1286" i="1" s="1"/>
  <c r="K1286" i="1"/>
  <c r="L1286" i="1" s="1"/>
  <c r="D1287" i="1" a="1"/>
  <c r="D1287" i="1"/>
  <c r="H1287" i="1" a="1"/>
  <c r="H1287" i="1" s="1"/>
  <c r="I1287" i="1" s="1"/>
  <c r="M1287" i="1" s="1"/>
  <c r="K1287" i="1"/>
  <c r="L1287" i="1" s="1"/>
  <c r="D1288" i="1" a="1"/>
  <c r="D1288" i="1" s="1"/>
  <c r="H1288" i="1" a="1"/>
  <c r="H1288" i="1"/>
  <c r="I1288" i="1" s="1"/>
  <c r="M1288" i="1" s="1"/>
  <c r="K1288" i="1"/>
  <c r="L1288" i="1" s="1"/>
  <c r="D1289" i="1" a="1"/>
  <c r="D1289" i="1" s="1"/>
  <c r="H1289" i="1" a="1"/>
  <c r="H1289" i="1" s="1"/>
  <c r="I1289" i="1" s="1"/>
  <c r="M1289" i="1" s="1"/>
  <c r="K1289" i="1"/>
  <c r="L1289" i="1"/>
  <c r="D1290" i="1" a="1"/>
  <c r="D1290" i="1" s="1"/>
  <c r="H1290" i="1" a="1"/>
  <c r="H1290" i="1" s="1"/>
  <c r="I1290" i="1" s="1"/>
  <c r="M1290" i="1" s="1"/>
  <c r="K1290" i="1"/>
  <c r="L1290" i="1" s="1"/>
  <c r="D1291" i="1" a="1"/>
  <c r="D1291" i="1" s="1"/>
  <c r="H1291" i="1" a="1"/>
  <c r="H1291" i="1" s="1"/>
  <c r="I1291" i="1" s="1"/>
  <c r="M1291" i="1" s="1"/>
  <c r="K1291" i="1"/>
  <c r="L1291" i="1" s="1"/>
  <c r="D1292" i="1" a="1"/>
  <c r="D1292" i="1" s="1"/>
  <c r="H1292" i="1" a="1"/>
  <c r="H1292" i="1"/>
  <c r="I1292" i="1" s="1"/>
  <c r="M1292" i="1" s="1"/>
  <c r="K1292" i="1"/>
  <c r="L1292" i="1" s="1"/>
  <c r="D1293" i="1" a="1"/>
  <c r="D1293" i="1" s="1"/>
  <c r="H1293" i="1" a="1"/>
  <c r="H1293" i="1" s="1"/>
  <c r="I1293" i="1" s="1"/>
  <c r="M1293" i="1" s="1"/>
  <c r="K1293" i="1"/>
  <c r="L1293" i="1" s="1"/>
  <c r="D1294" i="1" a="1"/>
  <c r="D1294" i="1" s="1"/>
  <c r="H1294" i="1" a="1"/>
  <c r="H1294" i="1" s="1"/>
  <c r="I1294" i="1" s="1"/>
  <c r="M1294" i="1" s="1"/>
  <c r="K1294" i="1"/>
  <c r="L1294" i="1" s="1"/>
  <c r="D1295" i="1" a="1"/>
  <c r="D1295" i="1" s="1"/>
  <c r="H1295" i="1" a="1"/>
  <c r="H1295" i="1" s="1"/>
  <c r="K1295" i="1"/>
  <c r="L1295" i="1" s="1"/>
  <c r="P1295" i="1"/>
  <c r="D1296" i="1" a="1"/>
  <c r="D1296" i="1" s="1"/>
  <c r="H1296" i="1" a="1"/>
  <c r="H1296" i="1" s="1"/>
  <c r="K1296" i="1"/>
  <c r="L1296" i="1"/>
  <c r="P1296" i="1"/>
  <c r="D1297" i="1" a="1"/>
  <c r="D1297" i="1"/>
  <c r="H1297" i="1" a="1"/>
  <c r="H1297" i="1" s="1"/>
  <c r="K1297" i="1"/>
  <c r="L1297" i="1"/>
  <c r="P1297" i="1"/>
  <c r="D1298" i="1" a="1"/>
  <c r="D1298" i="1" s="1"/>
  <c r="H1298" i="1" a="1"/>
  <c r="H1298" i="1" s="1"/>
  <c r="K1298" i="1"/>
  <c r="L1298" i="1" s="1"/>
  <c r="P1298" i="1"/>
  <c r="D1299" i="1" a="1"/>
  <c r="D1299" i="1" s="1"/>
  <c r="H1299" i="1" a="1"/>
  <c r="H1299" i="1" s="1"/>
  <c r="K1299" i="1"/>
  <c r="L1299" i="1" s="1"/>
  <c r="P1299" i="1"/>
  <c r="I1299" i="1" s="1"/>
  <c r="M1299" i="1" s="1"/>
  <c r="D1300" i="1" a="1"/>
  <c r="D1300" i="1" s="1"/>
  <c r="H1300" i="1" a="1"/>
  <c r="H1300" i="1" s="1"/>
  <c r="K1300" i="1"/>
  <c r="L1300" i="1"/>
  <c r="P1300" i="1"/>
  <c r="D1301" i="1" a="1"/>
  <c r="D1301" i="1" s="1"/>
  <c r="H1301" i="1" a="1"/>
  <c r="H1301" i="1" s="1"/>
  <c r="K1301" i="1"/>
  <c r="L1301" i="1" s="1"/>
  <c r="P1301" i="1"/>
  <c r="D1302" i="1" a="1"/>
  <c r="D1302" i="1" s="1"/>
  <c r="H1302" i="1" a="1"/>
  <c r="H1302" i="1" s="1"/>
  <c r="I1302" i="1"/>
  <c r="M1302" i="1" s="1"/>
  <c r="K1302" i="1"/>
  <c r="L1302" i="1" s="1"/>
  <c r="P1302" i="1"/>
  <c r="D1303" i="1" a="1"/>
  <c r="D1303" i="1" s="1"/>
  <c r="H1303" i="1" a="1"/>
  <c r="H1303" i="1" s="1"/>
  <c r="K1303" i="1"/>
  <c r="L1303" i="1" s="1"/>
  <c r="P1303" i="1"/>
  <c r="D1304" i="1" a="1"/>
  <c r="D1304" i="1" s="1"/>
  <c r="H1304" i="1" a="1"/>
  <c r="H1304" i="1"/>
  <c r="K1304" i="1"/>
  <c r="L1304" i="1" s="1"/>
  <c r="P1304" i="1"/>
  <c r="D1305" i="1" a="1"/>
  <c r="D1305" i="1" s="1"/>
  <c r="H1305" i="1" a="1"/>
  <c r="H1305" i="1" s="1"/>
  <c r="K1305" i="1"/>
  <c r="L1305" i="1" s="1"/>
  <c r="P1305" i="1"/>
  <c r="I1305" i="1" s="1"/>
  <c r="M1305" i="1" s="1"/>
  <c r="D1306" i="1" a="1"/>
  <c r="D1306" i="1"/>
  <c r="H1306" i="1" a="1"/>
  <c r="H1306" i="1"/>
  <c r="K1306" i="1"/>
  <c r="L1306" i="1" s="1"/>
  <c r="P1306" i="1"/>
  <c r="D1307" i="1" a="1"/>
  <c r="D1307" i="1" s="1"/>
  <c r="H1307" i="1" a="1"/>
  <c r="H1307" i="1" s="1"/>
  <c r="K1307" i="1"/>
  <c r="L1307" i="1" s="1"/>
  <c r="P1307" i="1"/>
  <c r="D1308" i="1" a="1"/>
  <c r="D1308" i="1" s="1"/>
  <c r="H1308" i="1" a="1"/>
  <c r="H1308" i="1" s="1"/>
  <c r="I1308" i="1" s="1"/>
  <c r="M1308" i="1" s="1"/>
  <c r="K1308" i="1"/>
  <c r="L1308" i="1" s="1"/>
  <c r="P1308" i="1"/>
  <c r="D1309" i="1" a="1"/>
  <c r="D1309" i="1"/>
  <c r="H1309" i="1" a="1"/>
  <c r="H1309" i="1" s="1"/>
  <c r="K1309" i="1"/>
  <c r="L1309" i="1" s="1"/>
  <c r="P1309" i="1"/>
  <c r="D1310" i="1" a="1"/>
  <c r="D1310" i="1" s="1"/>
  <c r="H1310" i="1" a="1"/>
  <c r="H1310" i="1" s="1"/>
  <c r="K1310" i="1"/>
  <c r="L1310" i="1" s="1"/>
  <c r="P1310" i="1"/>
  <c r="D1311" i="1" a="1"/>
  <c r="D1311" i="1" s="1"/>
  <c r="H1311" i="1" a="1"/>
  <c r="H1311" i="1" s="1"/>
  <c r="K1311" i="1"/>
  <c r="L1311" i="1" s="1"/>
  <c r="P1311" i="1"/>
  <c r="I1311" i="1" s="1"/>
  <c r="M1311" i="1" s="1"/>
  <c r="D1312" i="1" a="1"/>
  <c r="D1312" i="1" s="1"/>
  <c r="H1312" i="1" a="1"/>
  <c r="H1312" i="1"/>
  <c r="K1312" i="1"/>
  <c r="L1312" i="1" s="1"/>
  <c r="P1312" i="1"/>
  <c r="D1313" i="1" a="1"/>
  <c r="D1313" i="1" s="1"/>
  <c r="H1313" i="1" a="1"/>
  <c r="H1313" i="1" s="1"/>
  <c r="K1313" i="1"/>
  <c r="L1313" i="1" s="1"/>
  <c r="P1313" i="1"/>
  <c r="D1314" i="1" a="1"/>
  <c r="D1314" i="1" s="1"/>
  <c r="H1314" i="1" a="1"/>
  <c r="H1314" i="1" s="1"/>
  <c r="K1314" i="1"/>
  <c r="L1314" i="1" s="1"/>
  <c r="P1314" i="1"/>
  <c r="D1315" i="1" a="1"/>
  <c r="D1315" i="1"/>
  <c r="H1315" i="1" a="1"/>
  <c r="H1315" i="1" s="1"/>
  <c r="I1315" i="1" s="1"/>
  <c r="M1315" i="1" s="1"/>
  <c r="K1315" i="1"/>
  <c r="L1315" i="1" s="1"/>
  <c r="P1315" i="1"/>
  <c r="D1316" i="1" a="1"/>
  <c r="D1316" i="1" s="1"/>
  <c r="H1316" i="1" a="1"/>
  <c r="H1316" i="1" s="1"/>
  <c r="K1316" i="1"/>
  <c r="L1316" i="1" s="1"/>
  <c r="P1316" i="1"/>
  <c r="D1317" i="1" a="1"/>
  <c r="D1317" i="1" s="1"/>
  <c r="H1317" i="1" a="1"/>
  <c r="H1317" i="1" s="1"/>
  <c r="K1317" i="1"/>
  <c r="L1317" i="1" s="1"/>
  <c r="P1317" i="1"/>
  <c r="D1318" i="1" a="1"/>
  <c r="D1318" i="1"/>
  <c r="H1318" i="1" a="1"/>
  <c r="H1318" i="1" s="1"/>
  <c r="K1318" i="1"/>
  <c r="L1318" i="1"/>
  <c r="P1318" i="1"/>
  <c r="D1319" i="1" a="1"/>
  <c r="D1319" i="1" s="1"/>
  <c r="H1319" i="1" a="1"/>
  <c r="H1319" i="1" s="1"/>
  <c r="K1319" i="1"/>
  <c r="L1319" i="1" s="1"/>
  <c r="P1319" i="1"/>
  <c r="D1320" i="1" a="1"/>
  <c r="D1320" i="1" s="1"/>
  <c r="H1320" i="1" a="1"/>
  <c r="H1320" i="1"/>
  <c r="I1320" i="1" s="1"/>
  <c r="M1320" i="1" s="1"/>
  <c r="K1320" i="1"/>
  <c r="L1320" i="1" s="1"/>
  <c r="P1320" i="1"/>
  <c r="D1321" i="1" a="1"/>
  <c r="D1321" i="1"/>
  <c r="H1321" i="1" a="1"/>
  <c r="H1321" i="1"/>
  <c r="I1321" i="1" s="1"/>
  <c r="M1321" i="1" s="1"/>
  <c r="K1321" i="1"/>
  <c r="L1321" i="1" s="1"/>
  <c r="P1321" i="1"/>
  <c r="D1322" i="1" a="1"/>
  <c r="D1322" i="1" s="1"/>
  <c r="H1322" i="1" a="1"/>
  <c r="H1322" i="1" s="1"/>
  <c r="K1322" i="1"/>
  <c r="L1322" i="1" s="1"/>
  <c r="P1322" i="1"/>
  <c r="D1323" i="1" a="1"/>
  <c r="D1323" i="1" s="1"/>
  <c r="H1323" i="1" a="1"/>
  <c r="H1323" i="1" s="1"/>
  <c r="K1323" i="1"/>
  <c r="L1323" i="1" s="1"/>
  <c r="P1323" i="1"/>
  <c r="D1324" i="1" a="1"/>
  <c r="D1324" i="1" s="1"/>
  <c r="H1324" i="1" a="1"/>
  <c r="H1324" i="1"/>
  <c r="K1324" i="1"/>
  <c r="L1324" i="1" s="1"/>
  <c r="P1324" i="1"/>
  <c r="D1325" i="1" a="1"/>
  <c r="D1325" i="1"/>
  <c r="H1325" i="1" a="1"/>
  <c r="H1325" i="1" s="1"/>
  <c r="K1325" i="1"/>
  <c r="L1325" i="1" s="1"/>
  <c r="P1325" i="1"/>
  <c r="D1326" i="1" a="1"/>
  <c r="D1326" i="1" s="1"/>
  <c r="H1326" i="1" a="1"/>
  <c r="H1326" i="1"/>
  <c r="K1326" i="1"/>
  <c r="L1326" i="1" s="1"/>
  <c r="P1326" i="1"/>
  <c r="D1327" i="1" a="1"/>
  <c r="D1327" i="1" s="1"/>
  <c r="H1327" i="1" a="1"/>
  <c r="H1327" i="1" s="1"/>
  <c r="K1327" i="1"/>
  <c r="L1327" i="1"/>
  <c r="P1327" i="1"/>
  <c r="D1328" i="1" a="1"/>
  <c r="D1328" i="1" s="1"/>
  <c r="H1328" i="1" a="1"/>
  <c r="H1328" i="1" s="1"/>
  <c r="K1328" i="1"/>
  <c r="L1328" i="1" s="1"/>
  <c r="P1328" i="1"/>
  <c r="D1329" i="1" a="1"/>
  <c r="D1329" i="1" s="1"/>
  <c r="H1329" i="1" a="1"/>
  <c r="H1329" i="1"/>
  <c r="K1329" i="1"/>
  <c r="L1329" i="1" s="1"/>
  <c r="P1329" i="1"/>
  <c r="D1330" i="1" a="1"/>
  <c r="D1330" i="1" s="1"/>
  <c r="H1330" i="1" a="1"/>
  <c r="H1330" i="1"/>
  <c r="K1330" i="1"/>
  <c r="L1330" i="1"/>
  <c r="P1330" i="1"/>
  <c r="D1331" i="1" a="1"/>
  <c r="D1331" i="1" s="1"/>
  <c r="H1331" i="1" a="1"/>
  <c r="H1331" i="1" s="1"/>
  <c r="K1331" i="1"/>
  <c r="L1331" i="1" s="1"/>
  <c r="P1331" i="1"/>
  <c r="D1332" i="1" a="1"/>
  <c r="D1332" i="1" s="1"/>
  <c r="H1332" i="1" a="1"/>
  <c r="H1332" i="1" s="1"/>
  <c r="K1332" i="1"/>
  <c r="L1332" i="1" s="1"/>
  <c r="P1332" i="1"/>
  <c r="D1333" i="1" a="1"/>
  <c r="D1333" i="1" s="1"/>
  <c r="H1333" i="1" a="1"/>
  <c r="H1333" i="1" s="1"/>
  <c r="I1333" i="1" s="1"/>
  <c r="M1333" i="1" s="1"/>
  <c r="K1333" i="1"/>
  <c r="L1333" i="1" s="1"/>
  <c r="P1333" i="1"/>
  <c r="D1334" i="1" a="1"/>
  <c r="D1334" i="1" s="1"/>
  <c r="H1334" i="1" a="1"/>
  <c r="H1334" i="1" s="1"/>
  <c r="K1334" i="1"/>
  <c r="L1334" i="1" s="1"/>
  <c r="P1334" i="1"/>
  <c r="D1335" i="1" a="1"/>
  <c r="D1335" i="1" s="1"/>
  <c r="H1335" i="1" a="1"/>
  <c r="H1335" i="1" s="1"/>
  <c r="K1335" i="1"/>
  <c r="L1335" i="1" s="1"/>
  <c r="P1335" i="1"/>
  <c r="D1336" i="1" a="1"/>
  <c r="D1336" i="1"/>
  <c r="H1336" i="1" a="1"/>
  <c r="H1336" i="1" s="1"/>
  <c r="K1336" i="1"/>
  <c r="L1336" i="1"/>
  <c r="P1336" i="1"/>
  <c r="D1337" i="1" a="1"/>
  <c r="D1337" i="1" s="1"/>
  <c r="H1337" i="1" a="1"/>
  <c r="H1337" i="1" s="1"/>
  <c r="K1337" i="1"/>
  <c r="L1337" i="1" s="1"/>
  <c r="P1337" i="1"/>
  <c r="D1338" i="1" a="1"/>
  <c r="D1338" i="1" s="1"/>
  <c r="H1338" i="1" a="1"/>
  <c r="H1338" i="1" s="1"/>
  <c r="K1338" i="1"/>
  <c r="L1338" i="1" s="1"/>
  <c r="P1338" i="1"/>
  <c r="D1339" i="1" a="1"/>
  <c r="D1339" i="1"/>
  <c r="H1339" i="1" a="1"/>
  <c r="H1339" i="1"/>
  <c r="I1339" i="1" s="1"/>
  <c r="M1339" i="1" s="1"/>
  <c r="K1339" i="1"/>
  <c r="L1339" i="1" s="1"/>
  <c r="P1339" i="1"/>
  <c r="D1340" i="1" a="1"/>
  <c r="D1340" i="1" s="1"/>
  <c r="H1340" i="1" a="1"/>
  <c r="H1340" i="1" s="1"/>
  <c r="K1340" i="1"/>
  <c r="L1340" i="1" s="1"/>
  <c r="P1340" i="1"/>
  <c r="D1341" i="1" a="1"/>
  <c r="D1341" i="1" s="1"/>
  <c r="H1341" i="1" a="1"/>
  <c r="H1341" i="1"/>
  <c r="K1341" i="1"/>
  <c r="L1341" i="1" s="1"/>
  <c r="P1341" i="1"/>
  <c r="D1342" i="1" a="1"/>
  <c r="D1342" i="1" s="1"/>
  <c r="H1342" i="1" a="1"/>
  <c r="H1342" i="1" s="1"/>
  <c r="I1342" i="1" s="1"/>
  <c r="M1342" i="1" s="1"/>
  <c r="K1342" i="1"/>
  <c r="L1342" i="1" s="1"/>
  <c r="P1342" i="1"/>
  <c r="D1343" i="1" a="1"/>
  <c r="D1343" i="1" s="1"/>
  <c r="H1343" i="1" a="1"/>
  <c r="H1343" i="1" s="1"/>
  <c r="K1343" i="1"/>
  <c r="L1343" i="1" s="1"/>
  <c r="P1343" i="1"/>
  <c r="D1344" i="1" a="1"/>
  <c r="D1344" i="1" s="1"/>
  <c r="H1344" i="1" a="1"/>
  <c r="H1344" i="1" s="1"/>
  <c r="I1344" i="1" s="1"/>
  <c r="M1344" i="1" s="1"/>
  <c r="K1344" i="1"/>
  <c r="L1344" i="1" s="1"/>
  <c r="P1344" i="1"/>
  <c r="D1345" i="1" a="1"/>
  <c r="D1345" i="1" s="1"/>
  <c r="H1345" i="1" a="1"/>
  <c r="H1345" i="1" s="1"/>
  <c r="K1345" i="1"/>
  <c r="L1345" i="1" s="1"/>
  <c r="P1345" i="1"/>
  <c r="D1346" i="1" a="1"/>
  <c r="D1346" i="1" s="1"/>
  <c r="H1346" i="1" a="1"/>
  <c r="H1346" i="1" s="1"/>
  <c r="K1346" i="1"/>
  <c r="L1346" i="1" s="1"/>
  <c r="P1346" i="1"/>
  <c r="D1347" i="1" a="1"/>
  <c r="D1347" i="1" s="1"/>
  <c r="H1347" i="1" a="1"/>
  <c r="H1347" i="1" s="1"/>
  <c r="K1347" i="1"/>
  <c r="L1347" i="1" s="1"/>
  <c r="P1347" i="1"/>
  <c r="D1348" i="1" a="1"/>
  <c r="D1348" i="1" s="1"/>
  <c r="H1348" i="1" a="1"/>
  <c r="H1348" i="1"/>
  <c r="I1348" i="1" s="1"/>
  <c r="M1348" i="1" s="1"/>
  <c r="K1348" i="1"/>
  <c r="L1348" i="1" s="1"/>
  <c r="P1348" i="1"/>
  <c r="D1349" i="1" a="1"/>
  <c r="D1349" i="1" s="1"/>
  <c r="H1349" i="1" a="1"/>
  <c r="H1349" i="1" s="1"/>
  <c r="K1349" i="1"/>
  <c r="L1349" i="1" s="1"/>
  <c r="P1349" i="1"/>
  <c r="D1350" i="1" a="1"/>
  <c r="D1350" i="1" s="1"/>
  <c r="H1350" i="1" a="1"/>
  <c r="H1350" i="1" s="1"/>
  <c r="K1350" i="1"/>
  <c r="L1350" i="1" s="1"/>
  <c r="P1350" i="1"/>
  <c r="D1351" i="1" a="1"/>
  <c r="D1351" i="1"/>
  <c r="H1351" i="1" a="1"/>
  <c r="H1351" i="1"/>
  <c r="I1351" i="1" s="1"/>
  <c r="M1351" i="1" s="1"/>
  <c r="K1351" i="1"/>
  <c r="L1351" i="1" s="1"/>
  <c r="P1351" i="1"/>
  <c r="D1352" i="1" a="1"/>
  <c r="D1352" i="1" s="1"/>
  <c r="H1352" i="1" a="1"/>
  <c r="H1352" i="1" s="1"/>
  <c r="K1352" i="1"/>
  <c r="L1352" i="1"/>
  <c r="P1352" i="1"/>
  <c r="D1353" i="1" a="1"/>
  <c r="D1353" i="1" s="1"/>
  <c r="H1353" i="1" a="1"/>
  <c r="H1353" i="1" s="1"/>
  <c r="K1353" i="1"/>
  <c r="L1353" i="1" s="1"/>
  <c r="P1353" i="1"/>
  <c r="D1354" i="1" a="1"/>
  <c r="D1354" i="1"/>
  <c r="H1354" i="1" a="1"/>
  <c r="H1354" i="1" s="1"/>
  <c r="K1354" i="1"/>
  <c r="L1354" i="1"/>
  <c r="P1354" i="1"/>
  <c r="D1355" i="1" a="1"/>
  <c r="D1355" i="1" s="1"/>
  <c r="H1355" i="1" a="1"/>
  <c r="H1355" i="1" s="1"/>
  <c r="K1355" i="1"/>
  <c r="L1355" i="1"/>
  <c r="P1355" i="1"/>
  <c r="D1356" i="1" a="1"/>
  <c r="D1356" i="1" s="1"/>
  <c r="H1356" i="1" a="1"/>
  <c r="H1356" i="1" s="1"/>
  <c r="I1356" i="1" s="1"/>
  <c r="M1356" i="1" s="1"/>
  <c r="K1356" i="1"/>
  <c r="L1356" i="1" s="1"/>
  <c r="P1356" i="1"/>
  <c r="D1357" i="1" a="1"/>
  <c r="D1357" i="1" s="1"/>
  <c r="H1357" i="1" a="1"/>
  <c r="H1357" i="1"/>
  <c r="K1357" i="1"/>
  <c r="L1357" i="1"/>
  <c r="P1357" i="1"/>
  <c r="D1358" i="1" a="1"/>
  <c r="D1358" i="1" s="1"/>
  <c r="H1358" i="1" a="1"/>
  <c r="H1358" i="1" s="1"/>
  <c r="K1358" i="1"/>
  <c r="L1358" i="1" s="1"/>
  <c r="P1358" i="1"/>
  <c r="D1359" i="1" a="1"/>
  <c r="D1359" i="1" s="1"/>
  <c r="H1359" i="1" a="1"/>
  <c r="H1359" i="1" s="1"/>
  <c r="K1359" i="1"/>
  <c r="L1359" i="1" s="1"/>
  <c r="P1359" i="1"/>
  <c r="D1360" i="1" a="1"/>
  <c r="D1360" i="1" s="1"/>
  <c r="H1360" i="1" a="1"/>
  <c r="H1360" i="1" s="1"/>
  <c r="K1360" i="1"/>
  <c r="L1360" i="1" s="1"/>
  <c r="P1360" i="1"/>
  <c r="D1361" i="1" a="1"/>
  <c r="D1361" i="1" s="1"/>
  <c r="H1361" i="1" a="1"/>
  <c r="H1361" i="1" s="1"/>
  <c r="K1361" i="1"/>
  <c r="L1361" i="1" s="1"/>
  <c r="P1361" i="1"/>
  <c r="D1362" i="1" a="1"/>
  <c r="D1362" i="1" s="1"/>
  <c r="H1362" i="1" a="1"/>
  <c r="H1362" i="1" s="1"/>
  <c r="K1362" i="1"/>
  <c r="L1362" i="1" s="1"/>
  <c r="P1362" i="1"/>
  <c r="D1363" i="1" a="1"/>
  <c r="D1363" i="1" s="1"/>
  <c r="H1363" i="1" a="1"/>
  <c r="H1363" i="1" s="1"/>
  <c r="K1363" i="1"/>
  <c r="L1363" i="1" s="1"/>
  <c r="P1363" i="1"/>
  <c r="D1364" i="1" a="1"/>
  <c r="D1364" i="1" s="1"/>
  <c r="H1364" i="1" a="1"/>
  <c r="H1364" i="1" s="1"/>
  <c r="I1364" i="1"/>
  <c r="M1364" i="1" s="1"/>
  <c r="K1364" i="1"/>
  <c r="L1364" i="1" s="1"/>
  <c r="P1364" i="1"/>
  <c r="D1365" i="1" a="1"/>
  <c r="D1365" i="1" s="1"/>
  <c r="H1365" i="1" a="1"/>
  <c r="H1365" i="1"/>
  <c r="K1365" i="1"/>
  <c r="L1365" i="1" s="1"/>
  <c r="P1365" i="1"/>
  <c r="D1366" i="1" a="1"/>
  <c r="D1366" i="1" s="1"/>
  <c r="H1366" i="1" a="1"/>
  <c r="H1366" i="1"/>
  <c r="K1366" i="1"/>
  <c r="L1366" i="1" s="1"/>
  <c r="P1366" i="1"/>
  <c r="D1367" i="1" a="1"/>
  <c r="D1367" i="1" s="1"/>
  <c r="H1367" i="1" a="1"/>
  <c r="H1367" i="1" s="1"/>
  <c r="K1367" i="1"/>
  <c r="L1367" i="1"/>
  <c r="P1367" i="1"/>
  <c r="D1368" i="1" a="1"/>
  <c r="D1368" i="1" s="1"/>
  <c r="H1368" i="1" a="1"/>
  <c r="H1368" i="1" s="1"/>
  <c r="K1368" i="1"/>
  <c r="L1368" i="1" s="1"/>
  <c r="P1368" i="1"/>
  <c r="D1369" i="1" a="1"/>
  <c r="D1369" i="1" s="1"/>
  <c r="H1369" i="1" a="1"/>
  <c r="H1369" i="1" s="1"/>
  <c r="K1369" i="1"/>
  <c r="L1369" i="1" s="1"/>
  <c r="P1369" i="1"/>
  <c r="D1370" i="1" a="1"/>
  <c r="D1370" i="1" s="1"/>
  <c r="H1370" i="1" a="1"/>
  <c r="H1370" i="1" s="1"/>
  <c r="K1370" i="1"/>
  <c r="L1370" i="1" s="1"/>
  <c r="P1370" i="1"/>
  <c r="I1370" i="1" s="1"/>
  <c r="M1370" i="1" s="1"/>
  <c r="D1371" i="1" a="1"/>
  <c r="D1371" i="1" s="1"/>
  <c r="H1371" i="1" a="1"/>
  <c r="H1371" i="1" s="1"/>
  <c r="K1371" i="1"/>
  <c r="L1371" i="1" s="1"/>
  <c r="P1371" i="1"/>
  <c r="D1372" i="1" a="1"/>
  <c r="D1372" i="1" s="1"/>
  <c r="H1372" i="1" a="1"/>
  <c r="H1372" i="1"/>
  <c r="K1372" i="1"/>
  <c r="L1372" i="1"/>
  <c r="P1372" i="1"/>
  <c r="D1373" i="1" a="1"/>
  <c r="D1373" i="1" s="1"/>
  <c r="H1373" i="1" a="1"/>
  <c r="H1373" i="1" s="1"/>
  <c r="K1373" i="1"/>
  <c r="L1373" i="1"/>
  <c r="P1373" i="1"/>
  <c r="D1374" i="1" a="1"/>
  <c r="D1374" i="1" s="1"/>
  <c r="H1374" i="1" a="1"/>
  <c r="H1374" i="1" s="1"/>
  <c r="K1374" i="1"/>
  <c r="L1374" i="1" s="1"/>
  <c r="P1374" i="1"/>
  <c r="D1375" i="1" a="1"/>
  <c r="D1375" i="1" s="1"/>
  <c r="H1375" i="1" a="1"/>
  <c r="H1375" i="1" s="1"/>
  <c r="K1375" i="1"/>
  <c r="L1375" i="1" s="1"/>
  <c r="P1375" i="1"/>
  <c r="D1376" i="1" a="1"/>
  <c r="D1376" i="1"/>
  <c r="H1376" i="1" a="1"/>
  <c r="H1376" i="1" s="1"/>
  <c r="I1376" i="1" s="1"/>
  <c r="M1376" i="1" s="1"/>
  <c r="K1376" i="1"/>
  <c r="L1376" i="1" s="1"/>
  <c r="P1376" i="1"/>
  <c r="D1377" i="1" a="1"/>
  <c r="D1377" i="1" s="1"/>
  <c r="H1377" i="1" a="1"/>
  <c r="H1377" i="1" s="1"/>
  <c r="I1377" i="1" s="1"/>
  <c r="M1377" i="1" s="1"/>
  <c r="K1377" i="1"/>
  <c r="L1377" i="1" s="1"/>
  <c r="P1377" i="1"/>
  <c r="D1378" i="1" a="1"/>
  <c r="D1378" i="1" s="1"/>
  <c r="H1378" i="1" a="1"/>
  <c r="H1378" i="1" s="1"/>
  <c r="K1378" i="1"/>
  <c r="L1378" i="1"/>
  <c r="P1378" i="1"/>
  <c r="D1379" i="1" a="1"/>
  <c r="D1379" i="1" s="1"/>
  <c r="H1379" i="1" a="1"/>
  <c r="H1379" i="1" s="1"/>
  <c r="K1379" i="1"/>
  <c r="L1379" i="1" s="1"/>
  <c r="P1379" i="1"/>
  <c r="D1380" i="1" a="1"/>
  <c r="D1380" i="1" s="1"/>
  <c r="H1380" i="1" a="1"/>
  <c r="H1380" i="1" s="1"/>
  <c r="I1380" i="1" s="1"/>
  <c r="M1380" i="1" s="1"/>
  <c r="K1380" i="1"/>
  <c r="L1380" i="1" s="1"/>
  <c r="P1380" i="1"/>
  <c r="D1381" i="1" a="1"/>
  <c r="D1381" i="1" s="1"/>
  <c r="H1381" i="1" a="1"/>
  <c r="H1381" i="1" s="1"/>
  <c r="I1381" i="1" s="1"/>
  <c r="M1381" i="1" s="1"/>
  <c r="K1381" i="1"/>
  <c r="L1381" i="1" s="1"/>
  <c r="P1381" i="1"/>
  <c r="D1382" i="1" a="1"/>
  <c r="D1382" i="1" s="1"/>
  <c r="H1382" i="1" a="1"/>
  <c r="H1382" i="1" s="1"/>
  <c r="K1382" i="1"/>
  <c r="L1382" i="1" s="1"/>
  <c r="P1382" i="1"/>
  <c r="D1383" i="1" a="1"/>
  <c r="D1383" i="1" s="1"/>
  <c r="H1383" i="1" a="1"/>
  <c r="H1383" i="1" s="1"/>
  <c r="K1383" i="1"/>
  <c r="L1383" i="1" s="1"/>
  <c r="P1383" i="1"/>
  <c r="I1383" i="1" s="1"/>
  <c r="M1383" i="1" s="1"/>
  <c r="D1384" i="1" a="1"/>
  <c r="D1384" i="1" s="1"/>
  <c r="H1384" i="1" a="1"/>
  <c r="H1384" i="1"/>
  <c r="K1384" i="1"/>
  <c r="L1384" i="1" s="1"/>
  <c r="P1384" i="1"/>
  <c r="D1385" i="1" a="1"/>
  <c r="D1385" i="1" s="1"/>
  <c r="H1385" i="1" a="1"/>
  <c r="H1385" i="1" s="1"/>
  <c r="K1385" i="1"/>
  <c r="L1385" i="1"/>
  <c r="P1385" i="1"/>
  <c r="D1386" i="1" a="1"/>
  <c r="D1386" i="1" s="1"/>
  <c r="H1386" i="1" a="1"/>
  <c r="H1386" i="1" s="1"/>
  <c r="K1386" i="1"/>
  <c r="L1386" i="1" s="1"/>
  <c r="P1386" i="1"/>
  <c r="D1387" i="1" a="1"/>
  <c r="D1387" i="1" s="1"/>
  <c r="H1387" i="1" a="1"/>
  <c r="H1387" i="1" s="1"/>
  <c r="K1387" i="1"/>
  <c r="L1387" i="1" s="1"/>
  <c r="P1387" i="1"/>
  <c r="D1388" i="1" a="1"/>
  <c r="D1388" i="1" s="1"/>
  <c r="H1388" i="1" a="1"/>
  <c r="H1388" i="1" s="1"/>
  <c r="K1388" i="1"/>
  <c r="L1388" i="1"/>
  <c r="P1388" i="1"/>
  <c r="D1389" i="1" a="1"/>
  <c r="D1389" i="1" s="1"/>
  <c r="H1389" i="1" a="1"/>
  <c r="H1389" i="1" s="1"/>
  <c r="I1389" i="1" s="1"/>
  <c r="M1389" i="1" s="1"/>
  <c r="K1389" i="1"/>
  <c r="L1389" i="1" s="1"/>
  <c r="P1389" i="1"/>
  <c r="D1390" i="1" a="1"/>
  <c r="D1390" i="1" s="1"/>
  <c r="H1390" i="1" a="1"/>
  <c r="H1390" i="1"/>
  <c r="K1390" i="1"/>
  <c r="L1390" i="1" s="1"/>
  <c r="P1390" i="1"/>
  <c r="D1391" i="1" a="1"/>
  <c r="D1391" i="1" s="1"/>
  <c r="H1391" i="1" a="1"/>
  <c r="H1391" i="1" s="1"/>
  <c r="K1391" i="1"/>
  <c r="L1391" i="1" s="1"/>
  <c r="P1391" i="1"/>
  <c r="D1392" i="1" a="1"/>
  <c r="D1392" i="1" s="1"/>
  <c r="H1392" i="1" a="1"/>
  <c r="H1392" i="1" s="1"/>
  <c r="I1392" i="1" s="1"/>
  <c r="M1392" i="1" s="1"/>
  <c r="K1392" i="1"/>
  <c r="L1392" i="1" s="1"/>
  <c r="P1392" i="1"/>
  <c r="D1393" i="1" a="1"/>
  <c r="D1393" i="1" s="1"/>
  <c r="H1393" i="1" a="1"/>
  <c r="H1393" i="1" s="1"/>
  <c r="I1393" i="1" s="1"/>
  <c r="M1393" i="1" s="1"/>
  <c r="K1393" i="1"/>
  <c r="L1393" i="1" s="1"/>
  <c r="P1393" i="1"/>
  <c r="D1394" i="1" a="1"/>
  <c r="D1394" i="1" s="1"/>
  <c r="H1394" i="1" a="1"/>
  <c r="H1394" i="1"/>
  <c r="I1394" i="1"/>
  <c r="M1394" i="1" s="1"/>
  <c r="K1394" i="1"/>
  <c r="L1394" i="1" s="1"/>
  <c r="P1394" i="1"/>
  <c r="D1395" i="1" a="1"/>
  <c r="D1395" i="1" s="1"/>
  <c r="H1395" i="1" a="1"/>
  <c r="H1395" i="1" s="1"/>
  <c r="I1395" i="1" s="1"/>
  <c r="M1395" i="1" s="1"/>
  <c r="K1395" i="1"/>
  <c r="L1395" i="1" s="1"/>
  <c r="P1395" i="1"/>
  <c r="D1396" i="1" a="1"/>
  <c r="D1396" i="1" s="1"/>
  <c r="H1396" i="1" a="1"/>
  <c r="H1396" i="1"/>
  <c r="K1396" i="1"/>
  <c r="L1396" i="1" s="1"/>
  <c r="P1396" i="1"/>
  <c r="D1397" i="1" a="1"/>
  <c r="D1397" i="1" s="1"/>
  <c r="H1397" i="1" a="1"/>
  <c r="H1397" i="1" s="1"/>
  <c r="K1397" i="1"/>
  <c r="L1397" i="1" s="1"/>
  <c r="P1397" i="1"/>
  <c r="D1398" i="1" a="1"/>
  <c r="D1398" i="1" s="1"/>
  <c r="H1398" i="1" a="1"/>
  <c r="H1398" i="1" s="1"/>
  <c r="K1398" i="1"/>
  <c r="L1398" i="1" s="1"/>
  <c r="P1398" i="1"/>
  <c r="D1399" i="1" a="1"/>
  <c r="D1399" i="1" s="1"/>
  <c r="H1399" i="1" a="1"/>
  <c r="H1399" i="1" s="1"/>
  <c r="K1399" i="1"/>
  <c r="L1399" i="1" s="1"/>
  <c r="P1399" i="1"/>
  <c r="D1400" i="1" a="1"/>
  <c r="D1400" i="1" s="1"/>
  <c r="H1400" i="1" a="1"/>
  <c r="H1400" i="1" s="1"/>
  <c r="K1400" i="1"/>
  <c r="L1400" i="1"/>
  <c r="P1400" i="1"/>
  <c r="I1400" i="1" s="1"/>
  <c r="M1400" i="1" s="1"/>
  <c r="D1401" i="1" a="1"/>
  <c r="D1401" i="1" s="1"/>
  <c r="H1401" i="1" a="1"/>
  <c r="H1401" i="1" s="1"/>
  <c r="I1401" i="1" s="1"/>
  <c r="M1401" i="1" s="1"/>
  <c r="K1401" i="1"/>
  <c r="L1401" i="1" s="1"/>
  <c r="P1401" i="1"/>
  <c r="D1402" i="1" a="1"/>
  <c r="D1402" i="1"/>
  <c r="H1402" i="1" a="1"/>
  <c r="H1402" i="1" s="1"/>
  <c r="K1402" i="1"/>
  <c r="L1402" i="1"/>
  <c r="P1402" i="1"/>
  <c r="D1403" i="1" a="1"/>
  <c r="D1403" i="1" s="1"/>
  <c r="H1403" i="1" a="1"/>
  <c r="H1403" i="1" s="1"/>
  <c r="K1403" i="1"/>
  <c r="L1403" i="1" s="1"/>
  <c r="P1403" i="1"/>
  <c r="D1404" i="1" a="1"/>
  <c r="D1404" i="1" s="1"/>
  <c r="H1404" i="1" a="1"/>
  <c r="H1404" i="1" s="1"/>
  <c r="K1404" i="1"/>
  <c r="L1404" i="1" s="1"/>
  <c r="P1404" i="1"/>
  <c r="D1405" i="1" a="1"/>
  <c r="D1405" i="1" s="1"/>
  <c r="H1405" i="1" a="1"/>
  <c r="H1405" i="1" s="1"/>
  <c r="K1405" i="1"/>
  <c r="L1405" i="1" s="1"/>
  <c r="P1405" i="1"/>
  <c r="D1406" i="1" a="1"/>
  <c r="D1406" i="1" s="1"/>
  <c r="H1406" i="1" a="1"/>
  <c r="H1406" i="1"/>
  <c r="K1406" i="1"/>
  <c r="L1406" i="1" s="1"/>
  <c r="P1406" i="1"/>
  <c r="D1407" i="1" a="1"/>
  <c r="D1407" i="1" s="1"/>
  <c r="H1407" i="1" a="1"/>
  <c r="H1407" i="1" s="1"/>
  <c r="K1407" i="1"/>
  <c r="L1407" i="1"/>
  <c r="P1407" i="1"/>
  <c r="I1407" i="1" s="1"/>
  <c r="M1407" i="1" s="1"/>
  <c r="D1408" i="1" a="1"/>
  <c r="D1408" i="1" s="1"/>
  <c r="H1408" i="1" a="1"/>
  <c r="H1408" i="1" s="1"/>
  <c r="K1408" i="1"/>
  <c r="L1408" i="1"/>
  <c r="P1408" i="1"/>
  <c r="D1409" i="1" a="1"/>
  <c r="D1409" i="1" s="1"/>
  <c r="H1409" i="1" a="1"/>
  <c r="H1409" i="1" s="1"/>
  <c r="K1409" i="1"/>
  <c r="L1409" i="1"/>
  <c r="P1409" i="1"/>
  <c r="D1410" i="1" a="1"/>
  <c r="D1410" i="1" s="1"/>
  <c r="H1410" i="1" a="1"/>
  <c r="H1410" i="1" s="1"/>
  <c r="K1410" i="1"/>
  <c r="L1410" i="1" s="1"/>
  <c r="P1410" i="1"/>
  <c r="D1411" i="1" a="1"/>
  <c r="D1411" i="1" s="1"/>
  <c r="H1411" i="1" a="1"/>
  <c r="H1411" i="1" s="1"/>
  <c r="K1411" i="1"/>
  <c r="L1411" i="1" s="1"/>
  <c r="P1411" i="1"/>
  <c r="I1411" i="1" s="1"/>
  <c r="M1411" i="1" s="1"/>
  <c r="D1412" i="1" a="1"/>
  <c r="D1412" i="1" s="1"/>
  <c r="H1412" i="1" a="1"/>
  <c r="H1412" i="1" s="1"/>
  <c r="K1412" i="1"/>
  <c r="L1412" i="1"/>
  <c r="P1412" i="1"/>
  <c r="D1413" i="1" a="1"/>
  <c r="D1413" i="1" s="1"/>
  <c r="H1413" i="1" a="1"/>
  <c r="H1413" i="1"/>
  <c r="I1413" i="1" s="1"/>
  <c r="M1413" i="1" s="1"/>
  <c r="K1413" i="1"/>
  <c r="L1413" i="1" s="1"/>
  <c r="P1413" i="1"/>
  <c r="D1414" i="1" a="1"/>
  <c r="D1414" i="1" s="1"/>
  <c r="H1414" i="1" a="1"/>
  <c r="H1414" i="1" s="1"/>
  <c r="K1414" i="1"/>
  <c r="L1414" i="1" s="1"/>
  <c r="P1414" i="1"/>
  <c r="D1415" i="1" a="1"/>
  <c r="D1415" i="1" s="1"/>
  <c r="H1415" i="1" a="1"/>
  <c r="H1415" i="1" s="1"/>
  <c r="K1415" i="1"/>
  <c r="L1415" i="1" s="1"/>
  <c r="P1415" i="1"/>
  <c r="D1416" i="1" a="1"/>
  <c r="D1416" i="1" s="1"/>
  <c r="H1416" i="1" a="1"/>
  <c r="H1416" i="1" s="1"/>
  <c r="K1416" i="1"/>
  <c r="L1416" i="1" s="1"/>
  <c r="P1416" i="1"/>
  <c r="D1417" i="1" a="1"/>
  <c r="D1417" i="1" s="1"/>
  <c r="H1417" i="1" a="1"/>
  <c r="H1417" i="1" s="1"/>
  <c r="K1417" i="1"/>
  <c r="L1417" i="1" s="1"/>
  <c r="P1417" i="1"/>
  <c r="D1418" i="1" a="1"/>
  <c r="D1418" i="1" s="1"/>
  <c r="H1418" i="1" a="1"/>
  <c r="H1418" i="1" s="1"/>
  <c r="K1418" i="1"/>
  <c r="L1418" i="1" s="1"/>
  <c r="P1418" i="1"/>
  <c r="D1419" i="1" a="1"/>
  <c r="D1419" i="1" s="1"/>
  <c r="H1419" i="1" a="1"/>
  <c r="H1419" i="1" s="1"/>
  <c r="I1419" i="1" s="1"/>
  <c r="M1419" i="1" s="1"/>
  <c r="K1419" i="1"/>
  <c r="L1419" i="1" s="1"/>
  <c r="P1419" i="1"/>
  <c r="D1420" i="1" a="1"/>
  <c r="D1420" i="1" s="1"/>
  <c r="H1420" i="1" a="1"/>
  <c r="H1420" i="1"/>
  <c r="K1420" i="1"/>
  <c r="L1420" i="1" s="1"/>
  <c r="P1420" i="1"/>
  <c r="D1421" i="1" a="1"/>
  <c r="D1421" i="1" s="1"/>
  <c r="H1421" i="1" a="1"/>
  <c r="H1421" i="1" s="1"/>
  <c r="K1421" i="1"/>
  <c r="L1421" i="1" s="1"/>
  <c r="P1421" i="1"/>
  <c r="D1422" i="1" a="1"/>
  <c r="D1422" i="1" s="1"/>
  <c r="H1422" i="1" a="1"/>
  <c r="H1422" i="1" s="1"/>
  <c r="K1422" i="1"/>
  <c r="L1422" i="1" s="1"/>
  <c r="P1422" i="1"/>
  <c r="I1422" i="1" s="1"/>
  <c r="M1422" i="1" s="1"/>
  <c r="D1423" i="1" a="1"/>
  <c r="D1423" i="1" s="1"/>
  <c r="H1423" i="1" a="1"/>
  <c r="H1423" i="1" s="1"/>
  <c r="K1423" i="1"/>
  <c r="L1423" i="1" s="1"/>
  <c r="P1423" i="1"/>
  <c r="D1424" i="1" a="1"/>
  <c r="D1424" i="1" s="1"/>
  <c r="H1424" i="1" a="1"/>
  <c r="H1424" i="1"/>
  <c r="K1424" i="1"/>
  <c r="L1424" i="1"/>
  <c r="P1424" i="1"/>
  <c r="D1425" i="1" a="1"/>
  <c r="D1425" i="1" s="1"/>
  <c r="H1425" i="1" a="1"/>
  <c r="H1425" i="1" s="1"/>
  <c r="I1425" i="1" s="1"/>
  <c r="M1425" i="1" s="1"/>
  <c r="K1425" i="1"/>
  <c r="L1425" i="1"/>
  <c r="P1425" i="1"/>
  <c r="D1426" i="1" a="1"/>
  <c r="D1426" i="1" s="1"/>
  <c r="H1426" i="1" a="1"/>
  <c r="H1426" i="1"/>
  <c r="K1426" i="1"/>
  <c r="L1426" i="1" s="1"/>
  <c r="P1426" i="1"/>
  <c r="D1427" i="1" a="1"/>
  <c r="D1427" i="1" s="1"/>
  <c r="H1427" i="1" a="1"/>
  <c r="H1427" i="1" s="1"/>
  <c r="K1427" i="1"/>
  <c r="L1427" i="1" s="1"/>
  <c r="P1427" i="1"/>
  <c r="D1428" i="1" a="1"/>
  <c r="D1428" i="1" s="1"/>
  <c r="H1428" i="1" a="1"/>
  <c r="H1428" i="1" s="1"/>
  <c r="I1428" i="1" s="1"/>
  <c r="M1428" i="1" s="1"/>
  <c r="K1428" i="1"/>
  <c r="L1428" i="1" s="1"/>
  <c r="P1428" i="1"/>
  <c r="D1429" i="1" a="1"/>
  <c r="D1429" i="1" s="1"/>
  <c r="H1429" i="1" a="1"/>
  <c r="H1429" i="1" s="1"/>
  <c r="K1429" i="1"/>
  <c r="L1429" i="1" s="1"/>
  <c r="P1429" i="1"/>
  <c r="D1430" i="1" a="1"/>
  <c r="D1430" i="1" s="1"/>
  <c r="H1430" i="1" a="1"/>
  <c r="H1430" i="1" s="1"/>
  <c r="K1430" i="1"/>
  <c r="L1430" i="1" s="1"/>
  <c r="P1430" i="1"/>
  <c r="D1431" i="1" a="1"/>
  <c r="D1431" i="1" s="1"/>
  <c r="H1431" i="1" a="1"/>
  <c r="H1431" i="1"/>
  <c r="I1431" i="1" s="1"/>
  <c r="M1431" i="1" s="1"/>
  <c r="K1431" i="1"/>
  <c r="L1431" i="1" s="1"/>
  <c r="P1431" i="1"/>
  <c r="D1432" i="1" a="1"/>
  <c r="D1432" i="1" s="1"/>
  <c r="H1432" i="1" a="1"/>
  <c r="H1432" i="1" s="1"/>
  <c r="K1432" i="1"/>
  <c r="L1432" i="1" s="1"/>
  <c r="P1432" i="1"/>
  <c r="D1433" i="1" a="1"/>
  <c r="D1433" i="1" s="1"/>
  <c r="H1433" i="1" a="1"/>
  <c r="H1433" i="1" s="1"/>
  <c r="I1433" i="1" s="1"/>
  <c r="M1433" i="1" s="1"/>
  <c r="K1433" i="1"/>
  <c r="L1433" i="1" s="1"/>
  <c r="P1433" i="1"/>
  <c r="D1434" i="1" a="1"/>
  <c r="D1434" i="1"/>
  <c r="H1434" i="1" a="1"/>
  <c r="H1434" i="1"/>
  <c r="K1434" i="1"/>
  <c r="L1434" i="1"/>
  <c r="P1434" i="1"/>
  <c r="I1434" i="1" s="1"/>
  <c r="M1434" i="1" s="1"/>
  <c r="D1435" i="1" a="1"/>
  <c r="D1435" i="1" s="1"/>
  <c r="H1435" i="1" a="1"/>
  <c r="H1435" i="1" s="1"/>
  <c r="K1435" i="1"/>
  <c r="L1435" i="1" s="1"/>
  <c r="P1435" i="1"/>
  <c r="D1436" i="1" a="1"/>
  <c r="D1436" i="1" s="1"/>
  <c r="H1436" i="1" a="1"/>
  <c r="H1436" i="1" s="1"/>
  <c r="K1436" i="1"/>
  <c r="L1436" i="1" s="1"/>
  <c r="P1436" i="1"/>
  <c r="D1437" i="1" a="1"/>
  <c r="D1437" i="1" s="1"/>
  <c r="H1437" i="1" a="1"/>
  <c r="H1437" i="1"/>
  <c r="I1437" i="1" s="1"/>
  <c r="M1437" i="1" s="1"/>
  <c r="K1437" i="1"/>
  <c r="L1437" i="1" s="1"/>
  <c r="P1437" i="1"/>
  <c r="D1438" i="1" a="1"/>
  <c r="D1438" i="1" s="1"/>
  <c r="H1438" i="1" a="1"/>
  <c r="H1438" i="1"/>
  <c r="K1438" i="1"/>
  <c r="L1438" i="1"/>
  <c r="P1438" i="1"/>
  <c r="D1439" i="1" a="1"/>
  <c r="D1439" i="1" s="1"/>
  <c r="H1439" i="1" a="1"/>
  <c r="H1439" i="1" s="1"/>
  <c r="K1439" i="1"/>
  <c r="L1439" i="1" s="1"/>
  <c r="P1439" i="1"/>
  <c r="D1440" i="1" a="1"/>
  <c r="D1440" i="1"/>
  <c r="H1440" i="1" a="1"/>
  <c r="H1440" i="1" s="1"/>
  <c r="I1440" i="1" s="1"/>
  <c r="M1440" i="1" s="1"/>
  <c r="K1440" i="1"/>
  <c r="L1440" i="1" s="1"/>
  <c r="P1440" i="1"/>
  <c r="D1441" i="1" a="1"/>
  <c r="D1441" i="1" s="1"/>
  <c r="H1441" i="1" a="1"/>
  <c r="H1441" i="1" s="1"/>
  <c r="K1441" i="1"/>
  <c r="L1441" i="1" s="1"/>
  <c r="P1441" i="1"/>
  <c r="D1442" i="1" a="1"/>
  <c r="D1442" i="1" s="1"/>
  <c r="H1442" i="1" a="1"/>
  <c r="H1442" i="1" s="1"/>
  <c r="K1442" i="1"/>
  <c r="L1442" i="1" s="1"/>
  <c r="P1442" i="1"/>
  <c r="D1443" i="1" a="1"/>
  <c r="D1443" i="1" s="1"/>
  <c r="H1443" i="1" a="1"/>
  <c r="H1443" i="1"/>
  <c r="I1443" i="1" s="1"/>
  <c r="M1443" i="1" s="1"/>
  <c r="K1443" i="1"/>
  <c r="L1443" i="1" s="1"/>
  <c r="P1443" i="1"/>
  <c r="D1444" i="1" a="1"/>
  <c r="D1444" i="1" s="1"/>
  <c r="H1444" i="1" a="1"/>
  <c r="H1444" i="1" s="1"/>
  <c r="K1444" i="1"/>
  <c r="L1444" i="1" s="1"/>
  <c r="P1444" i="1"/>
  <c r="D1445" i="1" a="1"/>
  <c r="D1445" i="1" s="1"/>
  <c r="H1445" i="1" a="1"/>
  <c r="H1445" i="1" s="1"/>
  <c r="I1445" i="1" s="1"/>
  <c r="M1445" i="1" s="1"/>
  <c r="K1445" i="1"/>
  <c r="L1445" i="1" s="1"/>
  <c r="P1445" i="1"/>
  <c r="D1446" i="1" a="1"/>
  <c r="D1446" i="1" s="1"/>
  <c r="H1446" i="1" a="1"/>
  <c r="H1446" i="1"/>
  <c r="K1446" i="1"/>
  <c r="L1446" i="1" s="1"/>
  <c r="P1446" i="1"/>
  <c r="D1447" i="1" a="1"/>
  <c r="D1447" i="1" s="1"/>
  <c r="H1447" i="1" a="1"/>
  <c r="H1447" i="1" s="1"/>
  <c r="K1447" i="1"/>
  <c r="L1447" i="1" s="1"/>
  <c r="P1447" i="1"/>
  <c r="D1448" i="1" a="1"/>
  <c r="D1448" i="1" s="1"/>
  <c r="H1448" i="1" a="1"/>
  <c r="H1448" i="1" s="1"/>
  <c r="K1448" i="1"/>
  <c r="L1448" i="1" s="1"/>
  <c r="P1448" i="1"/>
  <c r="D1449" i="1" a="1"/>
  <c r="D1449" i="1" s="1"/>
  <c r="H1449" i="1" a="1"/>
  <c r="H1449" i="1"/>
  <c r="K1449" i="1"/>
  <c r="L1449" i="1"/>
  <c r="P1449" i="1"/>
  <c r="D1450" i="1" a="1"/>
  <c r="D1450" i="1" s="1"/>
  <c r="H1450" i="1" a="1"/>
  <c r="H1450" i="1" s="1"/>
  <c r="K1450" i="1"/>
  <c r="L1450" i="1" s="1"/>
  <c r="P1450" i="1"/>
  <c r="D1451" i="1" a="1"/>
  <c r="D1451" i="1" s="1"/>
  <c r="H1451" i="1" a="1"/>
  <c r="H1451" i="1" s="1"/>
  <c r="K1451" i="1"/>
  <c r="L1451" i="1" s="1"/>
  <c r="P1451" i="1"/>
  <c r="D1452" i="1" a="1"/>
  <c r="D1452" i="1" s="1"/>
  <c r="H1452" i="1" a="1"/>
  <c r="H1452" i="1"/>
  <c r="I1452" i="1" s="1"/>
  <c r="M1452" i="1" s="1"/>
  <c r="K1452" i="1"/>
  <c r="L1452" i="1" s="1"/>
  <c r="P1452" i="1"/>
  <c r="D1453" i="1" a="1"/>
  <c r="D1453" i="1" s="1"/>
  <c r="H1453" i="1" a="1"/>
  <c r="H1453" i="1" s="1"/>
  <c r="K1453" i="1"/>
  <c r="L1453" i="1" s="1"/>
  <c r="P1453" i="1"/>
  <c r="D1454" i="1" a="1"/>
  <c r="D1454" i="1" s="1"/>
  <c r="H1454" i="1" a="1"/>
  <c r="H1454" i="1" s="1"/>
  <c r="K1454" i="1"/>
  <c r="L1454" i="1" s="1"/>
  <c r="P1454" i="1"/>
  <c r="D1455" i="1" a="1"/>
  <c r="D1455" i="1" s="1"/>
  <c r="H1455" i="1" a="1"/>
  <c r="H1455" i="1" s="1"/>
  <c r="I1455" i="1" s="1"/>
  <c r="M1455" i="1" s="1"/>
  <c r="K1455" i="1"/>
  <c r="L1455" i="1" s="1"/>
  <c r="P1455" i="1"/>
  <c r="D1456" i="1" a="1"/>
  <c r="D1456" i="1" s="1"/>
  <c r="H1456" i="1" a="1"/>
  <c r="H1456" i="1" s="1"/>
  <c r="K1456" i="1"/>
  <c r="L1456" i="1" s="1"/>
  <c r="P1456" i="1"/>
  <c r="D1457" i="1" a="1"/>
  <c r="D1457" i="1" s="1"/>
  <c r="H1457" i="1" a="1"/>
  <c r="H1457" i="1" s="1"/>
  <c r="K1457" i="1"/>
  <c r="L1457" i="1" s="1"/>
  <c r="P1457" i="1"/>
  <c r="D1458" i="1" a="1"/>
  <c r="D1458" i="1" s="1"/>
  <c r="H1458" i="1" a="1"/>
  <c r="H1458" i="1" s="1"/>
  <c r="K1458" i="1"/>
  <c r="L1458" i="1" s="1"/>
  <c r="P1458" i="1"/>
  <c r="D1459" i="1" a="1"/>
  <c r="D1459" i="1" s="1"/>
  <c r="H1459" i="1" a="1"/>
  <c r="H1459" i="1" s="1"/>
  <c r="K1459" i="1"/>
  <c r="L1459" i="1" s="1"/>
  <c r="P1459" i="1"/>
  <c r="D1460" i="1" a="1"/>
  <c r="D1460" i="1" s="1"/>
  <c r="H1460" i="1" a="1"/>
  <c r="H1460" i="1" s="1"/>
  <c r="K1460" i="1"/>
  <c r="L1460" i="1" s="1"/>
  <c r="P1460" i="1"/>
  <c r="D1461" i="1" a="1"/>
  <c r="D1461" i="1" s="1"/>
  <c r="H1461" i="1" a="1"/>
  <c r="H1461" i="1"/>
  <c r="I1461" i="1" s="1"/>
  <c r="M1461" i="1" s="1"/>
  <c r="K1461" i="1"/>
  <c r="L1461" i="1" s="1"/>
  <c r="P1461" i="1"/>
  <c r="D1462" i="1" a="1"/>
  <c r="D1462" i="1" s="1"/>
  <c r="H1462" i="1" a="1"/>
  <c r="H1462" i="1" s="1"/>
  <c r="K1462" i="1"/>
  <c r="L1462" i="1" s="1"/>
  <c r="P1462" i="1"/>
  <c r="D1463" i="1" a="1"/>
  <c r="D1463" i="1" s="1"/>
  <c r="H1463" i="1" a="1"/>
  <c r="H1463" i="1"/>
  <c r="K1463" i="1"/>
  <c r="L1463" i="1" s="1"/>
  <c r="P1463" i="1"/>
  <c r="I1463" i="1" s="1"/>
  <c r="M1463" i="1" s="1"/>
  <c r="D1464" i="1" a="1"/>
  <c r="D1464" i="1" s="1"/>
  <c r="H1464" i="1" a="1"/>
  <c r="H1464" i="1"/>
  <c r="I1464" i="1" s="1"/>
  <c r="M1464" i="1" s="1"/>
  <c r="K1464" i="1"/>
  <c r="L1464" i="1" s="1"/>
  <c r="P1464" i="1"/>
  <c r="D1465" i="1" a="1"/>
  <c r="D1465" i="1" s="1"/>
  <c r="H1465" i="1" a="1"/>
  <c r="H1465" i="1" s="1"/>
  <c r="K1465" i="1"/>
  <c r="L1465" i="1" s="1"/>
  <c r="P1465" i="1"/>
  <c r="D1466" i="1" a="1"/>
  <c r="D1466" i="1" s="1"/>
  <c r="H1466" i="1" a="1"/>
  <c r="H1466" i="1" s="1"/>
  <c r="K1466" i="1"/>
  <c r="L1466" i="1" s="1"/>
  <c r="P1466" i="1"/>
  <c r="D1467" i="1" a="1"/>
  <c r="D1467" i="1"/>
  <c r="H1467" i="1" a="1"/>
  <c r="H1467" i="1" s="1"/>
  <c r="K1467" i="1"/>
  <c r="L1467" i="1" s="1"/>
  <c r="P1467" i="1"/>
  <c r="D1468" i="1" a="1"/>
  <c r="D1468" i="1" s="1"/>
  <c r="H1468" i="1" a="1"/>
  <c r="H1468" i="1"/>
  <c r="K1468" i="1"/>
  <c r="L1468" i="1"/>
  <c r="P1468" i="1"/>
  <c r="D1469" i="1" a="1"/>
  <c r="D1469" i="1" s="1"/>
  <c r="H1469" i="1" a="1"/>
  <c r="H1469" i="1"/>
  <c r="K1469" i="1"/>
  <c r="L1469" i="1" s="1"/>
  <c r="P1469" i="1"/>
  <c r="D1470" i="1" a="1"/>
  <c r="D1470" i="1" s="1"/>
  <c r="H1470" i="1" a="1"/>
  <c r="H1470" i="1" s="1"/>
  <c r="K1470" i="1"/>
  <c r="L1470" i="1" s="1"/>
  <c r="P1470" i="1"/>
  <c r="D1471" i="1" a="1"/>
  <c r="D1471" i="1"/>
  <c r="H1471" i="1" a="1"/>
  <c r="H1471" i="1" s="1"/>
  <c r="K1471" i="1"/>
  <c r="L1471" i="1" s="1"/>
  <c r="P1471" i="1"/>
  <c r="D1472" i="1" a="1"/>
  <c r="D1472" i="1" s="1"/>
  <c r="H1472" i="1" a="1"/>
  <c r="H1472" i="1" s="1"/>
  <c r="K1472" i="1"/>
  <c r="L1472" i="1" s="1"/>
  <c r="P1472" i="1"/>
  <c r="D1473" i="1" a="1"/>
  <c r="D1473" i="1" s="1"/>
  <c r="H1473" i="1" a="1"/>
  <c r="H1473" i="1" s="1"/>
  <c r="K1473" i="1"/>
  <c r="L1473" i="1" s="1"/>
  <c r="P1473" i="1"/>
  <c r="D1474" i="1" a="1"/>
  <c r="D1474" i="1" s="1"/>
  <c r="H1474" i="1" a="1"/>
  <c r="H1474" i="1" s="1"/>
  <c r="I1474" i="1" s="1"/>
  <c r="M1474" i="1" s="1"/>
  <c r="K1474" i="1"/>
  <c r="L1474" i="1" s="1"/>
  <c r="P1474" i="1"/>
  <c r="D1475" i="1" a="1"/>
  <c r="D1475" i="1" s="1"/>
  <c r="H1475" i="1" a="1"/>
  <c r="H1475" i="1" s="1"/>
  <c r="K1475" i="1"/>
  <c r="L1475" i="1" s="1"/>
  <c r="P1475" i="1"/>
  <c r="D1476" i="1" a="1"/>
  <c r="D1476" i="1" s="1"/>
  <c r="H1476" i="1" a="1"/>
  <c r="H1476" i="1" s="1"/>
  <c r="K1476" i="1"/>
  <c r="L1476" i="1" s="1"/>
  <c r="P1476" i="1"/>
  <c r="D1477" i="1" a="1"/>
  <c r="D1477" i="1" s="1"/>
  <c r="H1477" i="1" a="1"/>
  <c r="H1477" i="1" s="1"/>
  <c r="K1477" i="1"/>
  <c r="L1477" i="1"/>
  <c r="P1477" i="1"/>
  <c r="I1318" i="1" l="1"/>
  <c r="M1318" i="1" s="1"/>
  <c r="I1372" i="1"/>
  <c r="M1372" i="1" s="1"/>
  <c r="I1442" i="1"/>
  <c r="M1442" i="1" s="1"/>
  <c r="I1427" i="1"/>
  <c r="M1427" i="1" s="1"/>
  <c r="I1424" i="1"/>
  <c r="M1424" i="1" s="1"/>
  <c r="I1405" i="1"/>
  <c r="M1405" i="1" s="1"/>
  <c r="I1388" i="1"/>
  <c r="M1388" i="1" s="1"/>
  <c r="I1332" i="1"/>
  <c r="M1332" i="1" s="1"/>
  <c r="I1324" i="1"/>
  <c r="M1324" i="1" s="1"/>
  <c r="I1250" i="1"/>
  <c r="M1250" i="1" s="1"/>
  <c r="I1243" i="1"/>
  <c r="M1243" i="1" s="1"/>
  <c r="I1230" i="1"/>
  <c r="M1230" i="1" s="1"/>
  <c r="I1195" i="1"/>
  <c r="M1195" i="1" s="1"/>
  <c r="I1167" i="1"/>
  <c r="M1167" i="1" s="1"/>
  <c r="I1163" i="1"/>
  <c r="M1163" i="1" s="1"/>
  <c r="I965" i="1"/>
  <c r="M965" i="1" s="1"/>
  <c r="I719" i="1"/>
  <c r="M719" i="1" s="1"/>
  <c r="I1323" i="1"/>
  <c r="M1323" i="1" s="1"/>
  <c r="I1396" i="1"/>
  <c r="M1396" i="1" s="1"/>
  <c r="I1365" i="1"/>
  <c r="M1365" i="1" s="1"/>
  <c r="I1345" i="1"/>
  <c r="M1345" i="1" s="1"/>
  <c r="I1330" i="1"/>
  <c r="M1330" i="1" s="1"/>
  <c r="I1327" i="1"/>
  <c r="M1327" i="1" s="1"/>
  <c r="I1296" i="1"/>
  <c r="M1296" i="1" s="1"/>
  <c r="I1268" i="1"/>
  <c r="M1268" i="1" s="1"/>
  <c r="I1265" i="1"/>
  <c r="M1265" i="1" s="1"/>
  <c r="I1258" i="1"/>
  <c r="M1258" i="1" s="1"/>
  <c r="I1255" i="1"/>
  <c r="M1255" i="1" s="1"/>
  <c r="I1208" i="1"/>
  <c r="M1208" i="1" s="1"/>
  <c r="I1147" i="1"/>
  <c r="M1147" i="1" s="1"/>
  <c r="I1118" i="1"/>
  <c r="M1118" i="1" s="1"/>
  <c r="I1105" i="1"/>
  <c r="M1105" i="1" s="1"/>
  <c r="I911" i="1"/>
  <c r="M911" i="1" s="1"/>
  <c r="I1460" i="1"/>
  <c r="M1460" i="1" s="1"/>
  <c r="I1466" i="1"/>
  <c r="M1466" i="1" s="1"/>
  <c r="I1458" i="1"/>
  <c r="M1458" i="1" s="1"/>
  <c r="I1449" i="1"/>
  <c r="M1449" i="1" s="1"/>
  <c r="I1271" i="1"/>
  <c r="M1271" i="1" s="1"/>
  <c r="I1249" i="1"/>
  <c r="M1249" i="1" s="1"/>
  <c r="I1246" i="1"/>
  <c r="M1246" i="1" s="1"/>
  <c r="I1224" i="1"/>
  <c r="M1224" i="1" s="1"/>
  <c r="I1142" i="1"/>
  <c r="M1142" i="1" s="1"/>
  <c r="I1227" i="1"/>
  <c r="M1227" i="1" s="1"/>
  <c r="I1217" i="1"/>
  <c r="M1217" i="1" s="1"/>
  <c r="I1162" i="1"/>
  <c r="M1162" i="1" s="1"/>
  <c r="I1067" i="1"/>
  <c r="M1067" i="1" s="1"/>
  <c r="I1049" i="1"/>
  <c r="M1049" i="1" s="1"/>
  <c r="I844" i="1"/>
  <c r="M844" i="1" s="1"/>
  <c r="I1326" i="1"/>
  <c r="M1326" i="1" s="1"/>
  <c r="I1303" i="1"/>
  <c r="M1303" i="1" s="1"/>
  <c r="I1476" i="1"/>
  <c r="M1476" i="1" s="1"/>
  <c r="I1465" i="1"/>
  <c r="M1465" i="1" s="1"/>
  <c r="I1457" i="1"/>
  <c r="M1457" i="1" s="1"/>
  <c r="I1415" i="1"/>
  <c r="M1415" i="1" s="1"/>
  <c r="I1404" i="1"/>
  <c r="M1404" i="1" s="1"/>
  <c r="I1399" i="1"/>
  <c r="M1399" i="1" s="1"/>
  <c r="I1382" i="1"/>
  <c r="M1382" i="1" s="1"/>
  <c r="I1354" i="1"/>
  <c r="M1354" i="1" s="1"/>
  <c r="I1338" i="1"/>
  <c r="M1338" i="1" s="1"/>
  <c r="I1329" i="1"/>
  <c r="M1329" i="1" s="1"/>
  <c r="I1313" i="1"/>
  <c r="M1313" i="1" s="1"/>
  <c r="I1300" i="1"/>
  <c r="M1300" i="1" s="1"/>
  <c r="I1226" i="1"/>
  <c r="M1226" i="1" s="1"/>
  <c r="I1219" i="1"/>
  <c r="M1219" i="1" s="1"/>
  <c r="I1214" i="1"/>
  <c r="M1214" i="1" s="1"/>
  <c r="I1198" i="1"/>
  <c r="M1198" i="1" s="1"/>
  <c r="I1180" i="1"/>
  <c r="M1180" i="1" s="1"/>
  <c r="I1171" i="1"/>
  <c r="M1171" i="1" s="1"/>
  <c r="I1117" i="1"/>
  <c r="M1117" i="1" s="1"/>
  <c r="I1109" i="1"/>
  <c r="M1109" i="1" s="1"/>
  <c r="I1106" i="1"/>
  <c r="M1106" i="1" s="1"/>
  <c r="I881" i="1"/>
  <c r="M881" i="1" s="1"/>
  <c r="I785" i="1"/>
  <c r="M785" i="1" s="1"/>
  <c r="I1028" i="1"/>
  <c r="M1028" i="1" s="1"/>
  <c r="I992" i="1"/>
  <c r="M992" i="1" s="1"/>
  <c r="I991" i="1"/>
  <c r="M991" i="1" s="1"/>
  <c r="I954" i="1"/>
  <c r="M954" i="1" s="1"/>
  <c r="I937" i="1"/>
  <c r="M937" i="1" s="1"/>
  <c r="I935" i="1"/>
  <c r="M935" i="1" s="1"/>
  <c r="I905" i="1"/>
  <c r="M905" i="1" s="1"/>
  <c r="I845" i="1"/>
  <c r="M845" i="1" s="1"/>
  <c r="I835" i="1"/>
  <c r="M835" i="1" s="1"/>
  <c r="I803" i="1"/>
  <c r="M803" i="1" s="1"/>
  <c r="I779" i="1"/>
  <c r="M779" i="1" s="1"/>
  <c r="I697" i="1"/>
  <c r="M697" i="1" s="1"/>
  <c r="I1144" i="1"/>
  <c r="M1144" i="1" s="1"/>
  <c r="I1060" i="1"/>
  <c r="M1060" i="1" s="1"/>
  <c r="I1058" i="1"/>
  <c r="M1058" i="1" s="1"/>
  <c r="I960" i="1"/>
  <c r="M960" i="1" s="1"/>
  <c r="I931" i="1"/>
  <c r="M931" i="1" s="1"/>
  <c r="I878" i="1"/>
  <c r="M878" i="1" s="1"/>
  <c r="I850" i="1"/>
  <c r="M850" i="1" s="1"/>
  <c r="I823" i="1"/>
  <c r="M823" i="1" s="1"/>
  <c r="I758" i="1"/>
  <c r="M758" i="1" s="1"/>
  <c r="I743" i="1"/>
  <c r="M743" i="1" s="1"/>
  <c r="I674" i="1"/>
  <c r="M674" i="1" s="1"/>
  <c r="I673" i="1"/>
  <c r="M673" i="1" s="1"/>
  <c r="I622" i="1"/>
  <c r="M622" i="1" s="1"/>
  <c r="I550" i="1"/>
  <c r="M550" i="1" s="1"/>
  <c r="I1204" i="1"/>
  <c r="M1204" i="1" s="1"/>
  <c r="I1192" i="1"/>
  <c r="M1192" i="1" s="1"/>
  <c r="I1187" i="1"/>
  <c r="M1187" i="1" s="1"/>
  <c r="I1186" i="1"/>
  <c r="M1186" i="1" s="1"/>
  <c r="I1111" i="1"/>
  <c r="M1111" i="1" s="1"/>
  <c r="I1082" i="1"/>
  <c r="M1082" i="1" s="1"/>
  <c r="I1061" i="1"/>
  <c r="M1061" i="1" s="1"/>
  <c r="I999" i="1"/>
  <c r="M999" i="1" s="1"/>
  <c r="I998" i="1"/>
  <c r="M998" i="1" s="1"/>
  <c r="I976" i="1"/>
  <c r="M976" i="1" s="1"/>
  <c r="I964" i="1"/>
  <c r="M964" i="1" s="1"/>
  <c r="I958" i="1"/>
  <c r="M958" i="1" s="1"/>
  <c r="I947" i="1"/>
  <c r="M947" i="1" s="1"/>
  <c r="I929" i="1"/>
  <c r="M929" i="1" s="1"/>
  <c r="I908" i="1"/>
  <c r="M908" i="1" s="1"/>
  <c r="I899" i="1"/>
  <c r="M899" i="1" s="1"/>
  <c r="I871" i="1"/>
  <c r="M871" i="1" s="1"/>
  <c r="I860" i="1"/>
  <c r="M860" i="1" s="1"/>
  <c r="I838" i="1"/>
  <c r="M838" i="1" s="1"/>
  <c r="I802" i="1"/>
  <c r="M802" i="1" s="1"/>
  <c r="I784" i="1"/>
  <c r="M784" i="1" s="1"/>
  <c r="I780" i="1"/>
  <c r="M780" i="1" s="1"/>
  <c r="I775" i="1"/>
  <c r="M775" i="1" s="1"/>
  <c r="I770" i="1"/>
  <c r="M770" i="1" s="1"/>
  <c r="I740" i="1"/>
  <c r="M740" i="1" s="1"/>
  <c r="I711" i="1"/>
  <c r="M711" i="1" s="1"/>
  <c r="I689" i="1"/>
  <c r="M689" i="1" s="1"/>
  <c r="I646" i="1"/>
  <c r="M646" i="1" s="1"/>
  <c r="I585" i="1"/>
  <c r="M585" i="1" s="1"/>
  <c r="I543" i="1"/>
  <c r="M543" i="1" s="1"/>
  <c r="I495" i="1"/>
  <c r="M495" i="1" s="1"/>
  <c r="I755" i="1"/>
  <c r="M755" i="1" s="1"/>
  <c r="I1055" i="1"/>
  <c r="M1055" i="1" s="1"/>
  <c r="I1025" i="1"/>
  <c r="M1025" i="1" s="1"/>
  <c r="I997" i="1"/>
  <c r="M997" i="1" s="1"/>
  <c r="I939" i="1"/>
  <c r="M939" i="1" s="1"/>
  <c r="I887" i="1"/>
  <c r="M887" i="1" s="1"/>
  <c r="I874" i="1"/>
  <c r="M874" i="1" s="1"/>
  <c r="I809" i="1"/>
  <c r="M809" i="1" s="1"/>
  <c r="I771" i="1"/>
  <c r="M771" i="1" s="1"/>
  <c r="I725" i="1"/>
  <c r="M725" i="1" s="1"/>
  <c r="I1309" i="1"/>
  <c r="M1309" i="1" s="1"/>
  <c r="I1307" i="1"/>
  <c r="M1307" i="1" s="1"/>
  <c r="I1297" i="1"/>
  <c r="M1297" i="1" s="1"/>
  <c r="I1257" i="1"/>
  <c r="M1257" i="1" s="1"/>
  <c r="I1251" i="1"/>
  <c r="M1251" i="1" s="1"/>
  <c r="I1235" i="1"/>
  <c r="M1235" i="1" s="1"/>
  <c r="I1218" i="1"/>
  <c r="M1218" i="1" s="1"/>
  <c r="I1215" i="1"/>
  <c r="M1215" i="1" s="1"/>
  <c r="I1193" i="1"/>
  <c r="M1193" i="1" s="1"/>
  <c r="I1190" i="1"/>
  <c r="M1190" i="1" s="1"/>
  <c r="I1185" i="1"/>
  <c r="M1185" i="1" s="1"/>
  <c r="I1175" i="1"/>
  <c r="M1175" i="1" s="1"/>
  <c r="I1150" i="1"/>
  <c r="M1150" i="1" s="1"/>
  <c r="I1129" i="1"/>
  <c r="M1129" i="1" s="1"/>
  <c r="I1114" i="1"/>
  <c r="M1114" i="1" s="1"/>
  <c r="I1078" i="1"/>
  <c r="M1078" i="1" s="1"/>
  <c r="I924" i="1"/>
  <c r="M924" i="1" s="1"/>
  <c r="I902" i="1"/>
  <c r="M902" i="1" s="1"/>
  <c r="I889" i="1"/>
  <c r="M889" i="1" s="1"/>
  <c r="I866" i="1"/>
  <c r="M866" i="1" s="1"/>
  <c r="I824" i="1"/>
  <c r="M824" i="1" s="1"/>
  <c r="I790" i="1"/>
  <c r="M790" i="1" s="1"/>
  <c r="I773" i="1"/>
  <c r="M773" i="1" s="1"/>
  <c r="I723" i="1"/>
  <c r="M723" i="1" s="1"/>
  <c r="I707" i="1"/>
  <c r="M707" i="1" s="1"/>
  <c r="I661" i="1"/>
  <c r="M661" i="1" s="1"/>
  <c r="I659" i="1"/>
  <c r="M659" i="1" s="1"/>
  <c r="I560" i="1"/>
  <c r="M560" i="1" s="1"/>
  <c r="I470" i="1"/>
  <c r="M470" i="1" s="1"/>
  <c r="I386" i="1"/>
  <c r="M386" i="1" s="1"/>
  <c r="I317" i="1"/>
  <c r="M317" i="1" s="1"/>
  <c r="I244" i="1"/>
  <c r="M244" i="1" s="1"/>
  <c r="I68" i="1"/>
  <c r="M68" i="1" s="1"/>
  <c r="I17" i="1"/>
  <c r="M17" i="1" s="1"/>
  <c r="I13" i="1"/>
  <c r="M13" i="1" s="1"/>
  <c r="I132" i="1"/>
  <c r="M132" i="1" s="1"/>
  <c r="I104" i="1"/>
  <c r="M104" i="1" s="1"/>
  <c r="I99" i="1"/>
  <c r="M99" i="1" s="1"/>
  <c r="I87" i="1"/>
  <c r="M87" i="1" s="1"/>
  <c r="I21" i="1"/>
  <c r="M21" i="1" s="1"/>
  <c r="I341" i="1"/>
  <c r="M341" i="1" s="1"/>
  <c r="I313" i="1"/>
  <c r="M313" i="1" s="1"/>
  <c r="I311" i="1"/>
  <c r="M311" i="1" s="1"/>
  <c r="I301" i="1"/>
  <c r="M301" i="1" s="1"/>
  <c r="I294" i="1"/>
  <c r="M294" i="1" s="1"/>
  <c r="I177" i="1"/>
  <c r="M177" i="1" s="1"/>
  <c r="I175" i="1"/>
  <c r="M175" i="1" s="1"/>
  <c r="I88" i="1"/>
  <c r="M88" i="1" s="1"/>
  <c r="I680" i="1"/>
  <c r="M680" i="1" s="1"/>
  <c r="I679" i="1"/>
  <c r="M679" i="1" s="1"/>
  <c r="I648" i="1"/>
  <c r="M648" i="1" s="1"/>
  <c r="I634" i="1"/>
  <c r="M634" i="1" s="1"/>
  <c r="I605" i="1"/>
  <c r="M605" i="1" s="1"/>
  <c r="I599" i="1"/>
  <c r="M599" i="1" s="1"/>
  <c r="I590" i="1"/>
  <c r="M590" i="1" s="1"/>
  <c r="I583" i="1"/>
  <c r="M583" i="1" s="1"/>
  <c r="I566" i="1"/>
  <c r="M566" i="1" s="1"/>
  <c r="I556" i="1"/>
  <c r="M556" i="1" s="1"/>
  <c r="I513" i="1"/>
  <c r="M513" i="1" s="1"/>
  <c r="I494" i="1"/>
  <c r="M494" i="1" s="1"/>
  <c r="I486" i="1"/>
  <c r="M486" i="1" s="1"/>
  <c r="I464" i="1"/>
  <c r="M464" i="1" s="1"/>
  <c r="I447" i="1"/>
  <c r="M447" i="1" s="1"/>
  <c r="I372" i="1"/>
  <c r="M372" i="1" s="1"/>
  <c r="I362" i="1"/>
  <c r="M362" i="1" s="1"/>
  <c r="I355" i="1"/>
  <c r="M355" i="1" s="1"/>
  <c r="I337" i="1"/>
  <c r="M337" i="1" s="1"/>
  <c r="I326" i="1"/>
  <c r="M326" i="1" s="1"/>
  <c r="I318" i="1"/>
  <c r="M318" i="1" s="1"/>
  <c r="I287" i="1"/>
  <c r="M287" i="1" s="1"/>
  <c r="I231" i="1"/>
  <c r="M231" i="1" s="1"/>
  <c r="I210" i="1"/>
  <c r="M210" i="1" s="1"/>
  <c r="I192" i="1"/>
  <c r="M192" i="1" s="1"/>
  <c r="I165" i="1"/>
  <c r="M165" i="1" s="1"/>
  <c r="I145" i="1"/>
  <c r="M145" i="1" s="1"/>
  <c r="I81" i="1"/>
  <c r="M81" i="1" s="1"/>
  <c r="I62" i="1"/>
  <c r="M62" i="1" s="1"/>
  <c r="I767" i="1"/>
  <c r="M767" i="1" s="1"/>
  <c r="I701" i="1"/>
  <c r="M701" i="1" s="1"/>
  <c r="I698" i="1"/>
  <c r="M698" i="1" s="1"/>
  <c r="I660" i="1"/>
  <c r="M660" i="1" s="1"/>
  <c r="I630" i="1"/>
  <c r="M630" i="1" s="1"/>
  <c r="I625" i="1"/>
  <c r="M625" i="1" s="1"/>
  <c r="I575" i="1"/>
  <c r="M575" i="1" s="1"/>
  <c r="I559" i="1"/>
  <c r="M559" i="1" s="1"/>
  <c r="I525" i="1"/>
  <c r="M525" i="1" s="1"/>
  <c r="I482" i="1"/>
  <c r="M482" i="1" s="1"/>
  <c r="I433" i="1"/>
  <c r="M433" i="1" s="1"/>
  <c r="I420" i="1"/>
  <c r="M420" i="1" s="1"/>
  <c r="I416" i="1"/>
  <c r="M416" i="1" s="1"/>
  <c r="I389" i="1"/>
  <c r="M389" i="1" s="1"/>
  <c r="I368" i="1"/>
  <c r="M368" i="1" s="1"/>
  <c r="I321" i="1"/>
  <c r="M321" i="1" s="1"/>
  <c r="I297" i="1"/>
  <c r="M297" i="1" s="1"/>
  <c r="I295" i="1"/>
  <c r="M295" i="1" s="1"/>
  <c r="I293" i="1"/>
  <c r="M293" i="1" s="1"/>
  <c r="I283" i="1"/>
  <c r="M283" i="1" s="1"/>
  <c r="I278" i="1"/>
  <c r="M278" i="1" s="1"/>
  <c r="I234" i="1"/>
  <c r="M234" i="1" s="1"/>
  <c r="I204" i="1"/>
  <c r="M204" i="1" s="1"/>
  <c r="I202" i="1"/>
  <c r="M202" i="1" s="1"/>
  <c r="I180" i="1"/>
  <c r="M180" i="1" s="1"/>
  <c r="I148" i="1"/>
  <c r="M148" i="1" s="1"/>
  <c r="I129" i="1"/>
  <c r="M129" i="1" s="1"/>
  <c r="I69" i="1"/>
  <c r="M69" i="1" s="1"/>
  <c r="I50" i="1"/>
  <c r="M50" i="1" s="1"/>
  <c r="I618" i="1"/>
  <c r="M618" i="1" s="1"/>
  <c r="I600" i="1"/>
  <c r="M600" i="1" s="1"/>
  <c r="I489" i="1"/>
  <c r="M489" i="1" s="1"/>
  <c r="I471" i="1"/>
  <c r="M471" i="1" s="1"/>
  <c r="I436" i="1"/>
  <c r="M436" i="1" s="1"/>
  <c r="I428" i="1"/>
  <c r="M428" i="1" s="1"/>
  <c r="I408" i="1"/>
  <c r="M408" i="1" s="1"/>
  <c r="I361" i="1"/>
  <c r="M361" i="1" s="1"/>
  <c r="I353" i="1"/>
  <c r="M353" i="1" s="1"/>
  <c r="I344" i="1"/>
  <c r="M344" i="1" s="1"/>
  <c r="I342" i="1"/>
  <c r="M342" i="1" s="1"/>
  <c r="I329" i="1"/>
  <c r="M329" i="1" s="1"/>
  <c r="I308" i="1"/>
  <c r="M308" i="1" s="1"/>
  <c r="I302" i="1"/>
  <c r="M302" i="1" s="1"/>
  <c r="I290" i="1"/>
  <c r="M290" i="1" s="1"/>
  <c r="I285" i="1"/>
  <c r="M285" i="1" s="1"/>
  <c r="I228" i="1"/>
  <c r="M228" i="1" s="1"/>
  <c r="I208" i="1"/>
  <c r="M208" i="1" s="1"/>
  <c r="I190" i="1"/>
  <c r="M190" i="1" s="1"/>
  <c r="I186" i="1"/>
  <c r="M186" i="1" s="1"/>
  <c r="I184" i="1"/>
  <c r="M184" i="1" s="1"/>
  <c r="I150" i="1"/>
  <c r="M150" i="1" s="1"/>
  <c r="I127" i="1"/>
  <c r="M127" i="1" s="1"/>
  <c r="I122" i="1"/>
  <c r="M122" i="1" s="1"/>
  <c r="I105" i="1"/>
  <c r="M105" i="1" s="1"/>
  <c r="I291" i="1"/>
  <c r="M291" i="1" s="1"/>
  <c r="I226" i="1"/>
  <c r="M226" i="1" s="1"/>
  <c r="I94" i="1"/>
  <c r="M94" i="1" s="1"/>
  <c r="I14" i="1"/>
  <c r="M14" i="1" s="1"/>
  <c r="I453" i="1"/>
  <c r="M453" i="1" s="1"/>
  <c r="I434" i="1"/>
  <c r="M434" i="1" s="1"/>
  <c r="I418" i="1"/>
  <c r="M418" i="1" s="1"/>
  <c r="I196" i="1"/>
  <c r="M196" i="1" s="1"/>
  <c r="I167" i="1"/>
  <c r="M167" i="1" s="1"/>
  <c r="I162" i="1"/>
  <c r="M162" i="1" s="1"/>
  <c r="I47" i="1"/>
  <c r="M47" i="1" s="1"/>
  <c r="I1467" i="1"/>
  <c r="M1467" i="1" s="1"/>
  <c r="I1336" i="1"/>
  <c r="M1336" i="1" s="1"/>
  <c r="I1418" i="1"/>
  <c r="M1418" i="1" s="1"/>
  <c r="I1350" i="1"/>
  <c r="M1350" i="1" s="1"/>
  <c r="I1240" i="1"/>
  <c r="M1240" i="1" s="1"/>
  <c r="I1228" i="1"/>
  <c r="M1228" i="1" s="1"/>
  <c r="I974" i="1"/>
  <c r="M974" i="1" s="1"/>
  <c r="I938" i="1"/>
  <c r="M938" i="1" s="1"/>
  <c r="I863" i="1"/>
  <c r="M863" i="1" s="1"/>
  <c r="I1477" i="1"/>
  <c r="M1477" i="1" s="1"/>
  <c r="I1471" i="1"/>
  <c r="M1471" i="1" s="1"/>
  <c r="I1473" i="1"/>
  <c r="M1473" i="1" s="1"/>
  <c r="I1454" i="1"/>
  <c r="M1454" i="1" s="1"/>
  <c r="I1436" i="1"/>
  <c r="M1436" i="1" s="1"/>
  <c r="I1430" i="1"/>
  <c r="M1430" i="1" s="1"/>
  <c r="I1416" i="1"/>
  <c r="M1416" i="1" s="1"/>
  <c r="I1369" i="1"/>
  <c r="M1369" i="1" s="1"/>
  <c r="I1363" i="1"/>
  <c r="M1363" i="1" s="1"/>
  <c r="I1341" i="1"/>
  <c r="M1341" i="1" s="1"/>
  <c r="I1306" i="1"/>
  <c r="M1306" i="1" s="1"/>
  <c r="I1245" i="1"/>
  <c r="M1245" i="1" s="1"/>
  <c r="I1199" i="1"/>
  <c r="M1199" i="1" s="1"/>
  <c r="I1157" i="1"/>
  <c r="M1157" i="1" s="1"/>
  <c r="I1402" i="1"/>
  <c r="M1402" i="1" s="1"/>
  <c r="I1371" i="1"/>
  <c r="M1371" i="1" s="1"/>
  <c r="I1335" i="1"/>
  <c r="M1335" i="1" s="1"/>
  <c r="I1317" i="1"/>
  <c r="M1317" i="1" s="1"/>
  <c r="I1196" i="1"/>
  <c r="M1196" i="1" s="1"/>
  <c r="I1084" i="1"/>
  <c r="M1084" i="1" s="1"/>
  <c r="I1029" i="1"/>
  <c r="M1029" i="1" s="1"/>
  <c r="I968" i="1"/>
  <c r="M968" i="1" s="1"/>
  <c r="I1451" i="1"/>
  <c r="M1451" i="1" s="1"/>
  <c r="I1366" i="1"/>
  <c r="M1366" i="1" s="1"/>
  <c r="I1360" i="1"/>
  <c r="M1360" i="1" s="1"/>
  <c r="I1347" i="1"/>
  <c r="M1347" i="1" s="1"/>
  <c r="I1225" i="1"/>
  <c r="M1225" i="1" s="1"/>
  <c r="I1210" i="1"/>
  <c r="M1210" i="1" s="1"/>
  <c r="I1021" i="1"/>
  <c r="M1021" i="1" s="1"/>
  <c r="I973" i="1"/>
  <c r="M973" i="1" s="1"/>
  <c r="I952" i="1"/>
  <c r="M952" i="1" s="1"/>
  <c r="I1421" i="1"/>
  <c r="M1421" i="1" s="1"/>
  <c r="I1398" i="1"/>
  <c r="M1398" i="1" s="1"/>
  <c r="I1375" i="1"/>
  <c r="M1375" i="1" s="1"/>
  <c r="I1237" i="1"/>
  <c r="M1237" i="1" s="1"/>
  <c r="I1121" i="1"/>
  <c r="M1121" i="1" s="1"/>
  <c r="I962" i="1"/>
  <c r="M962" i="1" s="1"/>
  <c r="I1410" i="1"/>
  <c r="M1410" i="1" s="1"/>
  <c r="I1378" i="1"/>
  <c r="M1378" i="1" s="1"/>
  <c r="I1368" i="1"/>
  <c r="M1368" i="1" s="1"/>
  <c r="I1353" i="1"/>
  <c r="M1353" i="1" s="1"/>
  <c r="I1232" i="1"/>
  <c r="M1232" i="1" s="1"/>
  <c r="I1229" i="1"/>
  <c r="M1229" i="1" s="1"/>
  <c r="I1179" i="1"/>
  <c r="M1179" i="1" s="1"/>
  <c r="I1154" i="1"/>
  <c r="M1154" i="1" s="1"/>
  <c r="I1475" i="1"/>
  <c r="M1475" i="1" s="1"/>
  <c r="I1448" i="1"/>
  <c r="M1448" i="1" s="1"/>
  <c r="I1446" i="1"/>
  <c r="M1446" i="1" s="1"/>
  <c r="I1312" i="1"/>
  <c r="M1312" i="1" s="1"/>
  <c r="I1222" i="1"/>
  <c r="M1222" i="1" s="1"/>
  <c r="I1211" i="1"/>
  <c r="M1211" i="1" s="1"/>
  <c r="I1151" i="1"/>
  <c r="M1151" i="1" s="1"/>
  <c r="I1073" i="1"/>
  <c r="M1073" i="1" s="1"/>
  <c r="I967" i="1"/>
  <c r="M967" i="1" s="1"/>
  <c r="I1414" i="1"/>
  <c r="M1414" i="1" s="1"/>
  <c r="I1469" i="1"/>
  <c r="M1469" i="1" s="1"/>
  <c r="I1439" i="1"/>
  <c r="M1439" i="1" s="1"/>
  <c r="I1423" i="1"/>
  <c r="M1423" i="1" s="1"/>
  <c r="I1420" i="1"/>
  <c r="M1420" i="1" s="1"/>
  <c r="I1417" i="1"/>
  <c r="M1417" i="1" s="1"/>
  <c r="I1412" i="1"/>
  <c r="M1412" i="1" s="1"/>
  <c r="I1406" i="1"/>
  <c r="M1406" i="1" s="1"/>
  <c r="I1384" i="1"/>
  <c r="M1384" i="1" s="1"/>
  <c r="I1357" i="1"/>
  <c r="M1357" i="1" s="1"/>
  <c r="I1314" i="1"/>
  <c r="M1314" i="1" s="1"/>
  <c r="I1234" i="1"/>
  <c r="M1234" i="1" s="1"/>
  <c r="I1168" i="1"/>
  <c r="M1168" i="1" s="1"/>
  <c r="I1013" i="1"/>
  <c r="M1013" i="1" s="1"/>
  <c r="I1403" i="1"/>
  <c r="M1403" i="1" s="1"/>
  <c r="I1390" i="1"/>
  <c r="M1390" i="1" s="1"/>
  <c r="I1387" i="1"/>
  <c r="M1387" i="1" s="1"/>
  <c r="I1267" i="1"/>
  <c r="M1267" i="1" s="1"/>
  <c r="I1263" i="1"/>
  <c r="M1263" i="1" s="1"/>
  <c r="I1075" i="1"/>
  <c r="M1075" i="1" s="1"/>
  <c r="I979" i="1"/>
  <c r="M979" i="1" s="1"/>
  <c r="I984" i="1"/>
  <c r="M984" i="1" s="1"/>
  <c r="I928" i="1"/>
  <c r="M928" i="1" s="1"/>
  <c r="I1253" i="1"/>
  <c r="M1253" i="1" s="1"/>
  <c r="I1201" i="1"/>
  <c r="M1201" i="1" s="1"/>
  <c r="I1197" i="1"/>
  <c r="M1197" i="1" s="1"/>
  <c r="I1189" i="1"/>
  <c r="M1189" i="1" s="1"/>
  <c r="I1136" i="1"/>
  <c r="M1136" i="1" s="1"/>
  <c r="I1087" i="1"/>
  <c r="M1087" i="1" s="1"/>
  <c r="I1074" i="1"/>
  <c r="M1074" i="1" s="1"/>
  <c r="I926" i="1"/>
  <c r="M926" i="1" s="1"/>
  <c r="I893" i="1"/>
  <c r="M893" i="1" s="1"/>
  <c r="I836" i="1"/>
  <c r="M836" i="1" s="1"/>
  <c r="I1165" i="1"/>
  <c r="M1165" i="1" s="1"/>
  <c r="I1138" i="1"/>
  <c r="M1138" i="1" s="1"/>
  <c r="I1008" i="1"/>
  <c r="M1008" i="1" s="1"/>
  <c r="I972" i="1"/>
  <c r="M972" i="1" s="1"/>
  <c r="I919" i="1"/>
  <c r="M919" i="1" s="1"/>
  <c r="I609" i="1"/>
  <c r="M609" i="1" s="1"/>
  <c r="I597" i="1"/>
  <c r="M597" i="1" s="1"/>
  <c r="I594" i="1"/>
  <c r="M594" i="1" s="1"/>
  <c r="I1169" i="1"/>
  <c r="M1169" i="1" s="1"/>
  <c r="I1068" i="1"/>
  <c r="M1068" i="1" s="1"/>
  <c r="I1022" i="1"/>
  <c r="M1022" i="1" s="1"/>
  <c r="I1018" i="1"/>
  <c r="M1018" i="1" s="1"/>
  <c r="I1012" i="1"/>
  <c r="M1012" i="1" s="1"/>
  <c r="I995" i="1"/>
  <c r="M995" i="1" s="1"/>
  <c r="I970" i="1"/>
  <c r="M970" i="1" s="1"/>
  <c r="I945" i="1"/>
  <c r="M945" i="1" s="1"/>
  <c r="I895" i="1"/>
  <c r="M895" i="1" s="1"/>
  <c r="I812" i="1"/>
  <c r="M812" i="1" s="1"/>
  <c r="I776" i="1"/>
  <c r="M776" i="1" s="1"/>
  <c r="I695" i="1"/>
  <c r="M695" i="1" s="1"/>
  <c r="I586" i="1"/>
  <c r="M586" i="1" s="1"/>
  <c r="I1241" i="1"/>
  <c r="M1241" i="1" s="1"/>
  <c r="I1194" i="1"/>
  <c r="M1194" i="1" s="1"/>
  <c r="I1135" i="1"/>
  <c r="M1135" i="1" s="1"/>
  <c r="I1093" i="1"/>
  <c r="M1093" i="1" s="1"/>
  <c r="I1050" i="1"/>
  <c r="M1050" i="1" s="1"/>
  <c r="I1030" i="1"/>
  <c r="I1024" i="1"/>
  <c r="M1024" i="1" s="1"/>
  <c r="I918" i="1"/>
  <c r="M918" i="1" s="1"/>
  <c r="I806" i="1"/>
  <c r="M806" i="1" s="1"/>
  <c r="I692" i="1"/>
  <c r="M692" i="1" s="1"/>
  <c r="I949" i="1"/>
  <c r="M949" i="1" s="1"/>
  <c r="I942" i="1"/>
  <c r="M942" i="1" s="1"/>
  <c r="I894" i="1"/>
  <c r="M894" i="1" s="1"/>
  <c r="I797" i="1"/>
  <c r="M797" i="1" s="1"/>
  <c r="I731" i="1"/>
  <c r="M731" i="1" s="1"/>
  <c r="I710" i="1"/>
  <c r="M710" i="1" s="1"/>
  <c r="I552" i="1"/>
  <c r="M552" i="1" s="1"/>
  <c r="I542" i="1"/>
  <c r="M542" i="1" s="1"/>
  <c r="I526" i="1"/>
  <c r="M526" i="1" s="1"/>
  <c r="I1298" i="1"/>
  <c r="M1298" i="1" s="1"/>
  <c r="I1270" i="1"/>
  <c r="M1270" i="1" s="1"/>
  <c r="I1216" i="1"/>
  <c r="M1216" i="1" s="1"/>
  <c r="I1011" i="1"/>
  <c r="M1011" i="1" s="1"/>
  <c r="I994" i="1"/>
  <c r="M994" i="1" s="1"/>
  <c r="I955" i="1"/>
  <c r="M955" i="1" s="1"/>
  <c r="I858" i="1"/>
  <c r="M858" i="1" s="1"/>
  <c r="I842" i="1"/>
  <c r="M842" i="1" s="1"/>
  <c r="I686" i="1"/>
  <c r="M686" i="1" s="1"/>
  <c r="I518" i="1"/>
  <c r="M518" i="1" s="1"/>
  <c r="I510" i="1"/>
  <c r="M510" i="1" s="1"/>
  <c r="I1099" i="1"/>
  <c r="M1099" i="1" s="1"/>
  <c r="I1033" i="1"/>
  <c r="M1033" i="1" s="1"/>
  <c r="I1027" i="1"/>
  <c r="M1027" i="1" s="1"/>
  <c r="I1019" i="1"/>
  <c r="M1019" i="1" s="1"/>
  <c r="I1015" i="1"/>
  <c r="M1015" i="1" s="1"/>
  <c r="I986" i="1"/>
  <c r="M986" i="1" s="1"/>
  <c r="I1220" i="1"/>
  <c r="M1220" i="1" s="1"/>
  <c r="I1202" i="1"/>
  <c r="M1202" i="1" s="1"/>
  <c r="I1159" i="1"/>
  <c r="M1159" i="1" s="1"/>
  <c r="I1088" i="1"/>
  <c r="M1088" i="1" s="1"/>
  <c r="I1063" i="1"/>
  <c r="M1063" i="1" s="1"/>
  <c r="I1059" i="1"/>
  <c r="M1059" i="1" s="1"/>
  <c r="I1057" i="1"/>
  <c r="M1057" i="1" s="1"/>
  <c r="I1053" i="1"/>
  <c r="M1053" i="1" s="1"/>
  <c r="I1047" i="1"/>
  <c r="M1047" i="1" s="1"/>
  <c r="I1041" i="1"/>
  <c r="M1041" i="1" s="1"/>
  <c r="I1007" i="1"/>
  <c r="M1007" i="1" s="1"/>
  <c r="I1004" i="1"/>
  <c r="M1004" i="1" s="1"/>
  <c r="I1000" i="1"/>
  <c r="M1000" i="1" s="1"/>
  <c r="I883" i="1"/>
  <c r="M883" i="1" s="1"/>
  <c r="I877" i="1"/>
  <c r="M877" i="1" s="1"/>
  <c r="I598" i="1"/>
  <c r="M598" i="1" s="1"/>
  <c r="I1126" i="1"/>
  <c r="M1126" i="1" s="1"/>
  <c r="I1108" i="1"/>
  <c r="M1108" i="1" s="1"/>
  <c r="I1077" i="1"/>
  <c r="M1077" i="1" s="1"/>
  <c r="I1051" i="1"/>
  <c r="M1051" i="1" s="1"/>
  <c r="I1045" i="1"/>
  <c r="M1045" i="1" s="1"/>
  <c r="I1039" i="1"/>
  <c r="M1039" i="1" s="1"/>
  <c r="I1017" i="1"/>
  <c r="M1017" i="1" s="1"/>
  <c r="I988" i="1"/>
  <c r="M988" i="1" s="1"/>
  <c r="I980" i="1"/>
  <c r="M980" i="1" s="1"/>
  <c r="I936" i="1"/>
  <c r="M936" i="1" s="1"/>
  <c r="I870" i="1"/>
  <c r="M870" i="1" s="1"/>
  <c r="I851" i="1"/>
  <c r="M851" i="1" s="1"/>
  <c r="I832" i="1"/>
  <c r="M832" i="1" s="1"/>
  <c r="I821" i="1"/>
  <c r="M821" i="1" s="1"/>
  <c r="I796" i="1"/>
  <c r="M796" i="1" s="1"/>
  <c r="I782" i="1"/>
  <c r="M782" i="1" s="1"/>
  <c r="I656" i="1"/>
  <c r="M656" i="1" s="1"/>
  <c r="I573" i="1"/>
  <c r="M573" i="1" s="1"/>
  <c r="I549" i="1"/>
  <c r="M549" i="1" s="1"/>
  <c r="I1262" i="1"/>
  <c r="M1262" i="1" s="1"/>
  <c r="I1259" i="1"/>
  <c r="M1259" i="1" s="1"/>
  <c r="I1146" i="1"/>
  <c r="M1146" i="1" s="1"/>
  <c r="I1140" i="1"/>
  <c r="M1140" i="1" s="1"/>
  <c r="I1123" i="1"/>
  <c r="M1123" i="1" s="1"/>
  <c r="I1090" i="1"/>
  <c r="M1090" i="1" s="1"/>
  <c r="I1083" i="1"/>
  <c r="M1083" i="1" s="1"/>
  <c r="I1023" i="1"/>
  <c r="M1023" i="1" s="1"/>
  <c r="I1010" i="1"/>
  <c r="M1010" i="1" s="1"/>
  <c r="I882" i="1"/>
  <c r="M882" i="1" s="1"/>
  <c r="I538" i="1"/>
  <c r="M538" i="1" s="1"/>
  <c r="I522" i="1"/>
  <c r="M522" i="1" s="1"/>
  <c r="I514" i="1"/>
  <c r="M514" i="1" s="1"/>
  <c r="I588" i="1"/>
  <c r="M588" i="1" s="1"/>
  <c r="I512" i="1"/>
  <c r="M512" i="1" s="1"/>
  <c r="I450" i="1"/>
  <c r="M450" i="1" s="1"/>
  <c r="I774" i="1"/>
  <c r="M774" i="1" s="1"/>
  <c r="I691" i="1"/>
  <c r="M691" i="1" s="1"/>
  <c r="I678" i="1"/>
  <c r="M678" i="1" s="1"/>
  <c r="I650" i="1"/>
  <c r="M650" i="1" s="1"/>
  <c r="I647" i="1"/>
  <c r="M647" i="1" s="1"/>
  <c r="I596" i="1"/>
  <c r="M596" i="1" s="1"/>
  <c r="I582" i="1"/>
  <c r="M582" i="1" s="1"/>
  <c r="I572" i="1"/>
  <c r="M572" i="1" s="1"/>
  <c r="I488" i="1"/>
  <c r="M488" i="1" s="1"/>
  <c r="I369" i="1"/>
  <c r="M369" i="1" s="1"/>
  <c r="I367" i="1"/>
  <c r="M367" i="1" s="1"/>
  <c r="I365" i="1"/>
  <c r="M365" i="1" s="1"/>
  <c r="I281" i="1"/>
  <c r="M281" i="1" s="1"/>
  <c r="I795" i="1"/>
  <c r="M795" i="1" s="1"/>
  <c r="I729" i="1"/>
  <c r="M729" i="1" s="1"/>
  <c r="I727" i="1"/>
  <c r="M727" i="1" s="1"/>
  <c r="I672" i="1"/>
  <c r="M672" i="1" s="1"/>
  <c r="I645" i="1"/>
  <c r="M645" i="1" s="1"/>
  <c r="I639" i="1"/>
  <c r="M639" i="1" s="1"/>
  <c r="I584" i="1"/>
  <c r="M584" i="1" s="1"/>
  <c r="I544" i="1"/>
  <c r="M544" i="1" s="1"/>
  <c r="I540" i="1"/>
  <c r="M540" i="1" s="1"/>
  <c r="I520" i="1"/>
  <c r="M520" i="1" s="1"/>
  <c r="I492" i="1"/>
  <c r="M492" i="1" s="1"/>
  <c r="I462" i="1"/>
  <c r="M462" i="1" s="1"/>
  <c r="I394" i="1"/>
  <c r="M394" i="1" s="1"/>
  <c r="I387" i="1"/>
  <c r="M387" i="1" s="1"/>
  <c r="I379" i="1"/>
  <c r="M379" i="1" s="1"/>
  <c r="I374" i="1"/>
  <c r="M374" i="1" s="1"/>
  <c r="I333" i="1"/>
  <c r="M333" i="1" s="1"/>
  <c r="I657" i="1"/>
  <c r="M657" i="1" s="1"/>
  <c r="I643" i="1"/>
  <c r="M643" i="1" s="1"/>
  <c r="I422" i="1"/>
  <c r="M422" i="1" s="1"/>
  <c r="I761" i="1"/>
  <c r="M761" i="1" s="1"/>
  <c r="I749" i="1"/>
  <c r="M749" i="1" s="1"/>
  <c r="I735" i="1"/>
  <c r="M735" i="1" s="1"/>
  <c r="I667" i="1"/>
  <c r="M667" i="1" s="1"/>
  <c r="I642" i="1"/>
  <c r="M642" i="1" s="1"/>
  <c r="I636" i="1"/>
  <c r="M636" i="1" s="1"/>
  <c r="I531" i="1"/>
  <c r="M531" i="1" s="1"/>
  <c r="I862" i="1"/>
  <c r="M862" i="1" s="1"/>
  <c r="I856" i="1"/>
  <c r="M856" i="1" s="1"/>
  <c r="I801" i="1"/>
  <c r="M801" i="1" s="1"/>
  <c r="I737" i="1"/>
  <c r="M737" i="1" s="1"/>
  <c r="I620" i="1"/>
  <c r="M620" i="1" s="1"/>
  <c r="I612" i="1"/>
  <c r="M612" i="1" s="1"/>
  <c r="I610" i="1"/>
  <c r="M610" i="1" s="1"/>
  <c r="I567" i="1"/>
  <c r="M567" i="1" s="1"/>
  <c r="I498" i="1"/>
  <c r="M498" i="1" s="1"/>
  <c r="I681" i="1"/>
  <c r="M681" i="1" s="1"/>
  <c r="I627" i="1"/>
  <c r="M627" i="1" s="1"/>
  <c r="I624" i="1"/>
  <c r="M624" i="1" s="1"/>
  <c r="I616" i="1"/>
  <c r="M616" i="1" s="1"/>
  <c r="I608" i="1"/>
  <c r="M608" i="1" s="1"/>
  <c r="I579" i="1"/>
  <c r="M579" i="1" s="1"/>
  <c r="I561" i="1"/>
  <c r="M561" i="1" s="1"/>
  <c r="I555" i="1"/>
  <c r="M555" i="1" s="1"/>
  <c r="I528" i="1"/>
  <c r="M528" i="1" s="1"/>
  <c r="I507" i="1"/>
  <c r="M507" i="1" s="1"/>
  <c r="I414" i="1"/>
  <c r="M414" i="1" s="1"/>
  <c r="I409" i="1"/>
  <c r="M409" i="1" s="1"/>
  <c r="I393" i="1"/>
  <c r="M393" i="1" s="1"/>
  <c r="I351" i="1"/>
  <c r="M351" i="1" s="1"/>
  <c r="I633" i="1"/>
  <c r="M633" i="1" s="1"/>
  <c r="I532" i="1"/>
  <c r="M532" i="1" s="1"/>
  <c r="I483" i="1"/>
  <c r="M483" i="1" s="1"/>
  <c r="I309" i="1"/>
  <c r="M309" i="1" s="1"/>
  <c r="I214" i="1"/>
  <c r="M214" i="1" s="1"/>
  <c r="I810" i="1"/>
  <c r="M810" i="1" s="1"/>
  <c r="I765" i="1"/>
  <c r="M765" i="1" s="1"/>
  <c r="I756" i="1"/>
  <c r="M756" i="1" s="1"/>
  <c r="I753" i="1"/>
  <c r="M753" i="1" s="1"/>
  <c r="I741" i="1"/>
  <c r="M741" i="1" s="1"/>
  <c r="I652" i="1"/>
  <c r="M652" i="1" s="1"/>
  <c r="I631" i="1"/>
  <c r="M631" i="1" s="1"/>
  <c r="I623" i="1"/>
  <c r="M623" i="1" s="1"/>
  <c r="I564" i="1"/>
  <c r="M564" i="1" s="1"/>
  <c r="I554" i="1"/>
  <c r="M554" i="1" s="1"/>
  <c r="I530" i="1"/>
  <c r="M530" i="1" s="1"/>
  <c r="I504" i="1"/>
  <c r="M504" i="1" s="1"/>
  <c r="I456" i="1"/>
  <c r="M456" i="1" s="1"/>
  <c r="I380" i="1"/>
  <c r="M380" i="1" s="1"/>
  <c r="I350" i="1"/>
  <c r="M350" i="1" s="1"/>
  <c r="I676" i="1"/>
  <c r="M676" i="1" s="1"/>
  <c r="I570" i="1"/>
  <c r="M570" i="1" s="1"/>
  <c r="I508" i="1"/>
  <c r="M508" i="1" s="1"/>
  <c r="I480" i="1"/>
  <c r="M480" i="1" s="1"/>
  <c r="I390" i="1"/>
  <c r="M390" i="1" s="1"/>
  <c r="I468" i="1"/>
  <c r="M468" i="1" s="1"/>
  <c r="I466" i="1"/>
  <c r="M466" i="1" s="1"/>
  <c r="I448" i="1"/>
  <c r="M448" i="1" s="1"/>
  <c r="I388" i="1"/>
  <c r="M388" i="1" s="1"/>
  <c r="I357" i="1"/>
  <c r="M357" i="1" s="1"/>
  <c r="I354" i="1"/>
  <c r="M354" i="1" s="1"/>
  <c r="I128" i="1"/>
  <c r="M128" i="1" s="1"/>
  <c r="I91" i="1"/>
  <c r="M91" i="1" s="1"/>
  <c r="I48" i="1"/>
  <c r="M48" i="1" s="1"/>
  <c r="I34" i="1"/>
  <c r="M34" i="1" s="1"/>
  <c r="I25" i="1"/>
  <c r="M25" i="1" s="1"/>
  <c r="I347" i="1"/>
  <c r="M347" i="1" s="1"/>
  <c r="I323" i="1"/>
  <c r="M323" i="1" s="1"/>
  <c r="I225" i="1"/>
  <c r="M225" i="1" s="1"/>
  <c r="I141" i="1"/>
  <c r="M141" i="1" s="1"/>
  <c r="I136" i="1"/>
  <c r="M136" i="1" s="1"/>
  <c r="I126" i="1"/>
  <c r="M126" i="1" s="1"/>
  <c r="I120" i="1"/>
  <c r="M120" i="1" s="1"/>
  <c r="I70" i="1"/>
  <c r="M70" i="1" s="1"/>
  <c r="I41" i="1"/>
  <c r="M41" i="1" s="1"/>
  <c r="I18" i="1"/>
  <c r="M18" i="1" s="1"/>
  <c r="I474" i="1"/>
  <c r="M474" i="1" s="1"/>
  <c r="I403" i="1"/>
  <c r="M403" i="1" s="1"/>
  <c r="I360" i="1"/>
  <c r="M360" i="1" s="1"/>
  <c r="I325" i="1"/>
  <c r="M325" i="1" s="1"/>
  <c r="I303" i="1"/>
  <c r="M303" i="1" s="1"/>
  <c r="I269" i="1"/>
  <c r="M269" i="1" s="1"/>
  <c r="I173" i="1"/>
  <c r="M173" i="1" s="1"/>
  <c r="I103" i="1"/>
  <c r="M103" i="1" s="1"/>
  <c r="I59" i="1"/>
  <c r="M59" i="1" s="1"/>
  <c r="I36" i="1"/>
  <c r="M36" i="1" s="1"/>
  <c r="I29" i="1"/>
  <c r="M29" i="1" s="1"/>
  <c r="I349" i="1"/>
  <c r="M349" i="1" s="1"/>
  <c r="I213" i="1"/>
  <c r="M213" i="1" s="1"/>
  <c r="I195" i="1"/>
  <c r="M195" i="1" s="1"/>
  <c r="I61" i="1"/>
  <c r="M61" i="1" s="1"/>
  <c r="I54" i="1"/>
  <c r="M54" i="1" s="1"/>
  <c r="I43" i="1"/>
  <c r="M43" i="1" s="1"/>
  <c r="I31" i="1"/>
  <c r="M31" i="1" s="1"/>
  <c r="I22" i="1"/>
  <c r="M22" i="1" s="1"/>
  <c r="I381" i="1"/>
  <c r="M381" i="1" s="1"/>
  <c r="I115" i="1"/>
  <c r="M115" i="1" s="1"/>
  <c r="I82" i="1"/>
  <c r="M82" i="1" s="1"/>
  <c r="I76" i="1"/>
  <c r="M76" i="1" s="1"/>
  <c r="I78" i="1"/>
  <c r="M78" i="1" s="1"/>
  <c r="I65" i="1"/>
  <c r="M65" i="1" s="1"/>
  <c r="I24" i="1"/>
  <c r="M24" i="1" s="1"/>
  <c r="I40" i="1"/>
  <c r="M40" i="1" s="1"/>
  <c r="I10" i="1"/>
  <c r="M10" i="1" s="1"/>
  <c r="I406" i="1"/>
  <c r="M406" i="1" s="1"/>
  <c r="I336" i="1"/>
  <c r="M336" i="1" s="1"/>
  <c r="I320" i="1"/>
  <c r="M320" i="1" s="1"/>
  <c r="I201" i="1"/>
  <c r="M201" i="1" s="1"/>
  <c r="I183" i="1"/>
  <c r="M183" i="1" s="1"/>
  <c r="I166" i="1"/>
  <c r="M166" i="1" s="1"/>
  <c r="I96" i="1"/>
  <c r="M96" i="1" s="1"/>
  <c r="I56" i="1"/>
  <c r="M56" i="1" s="1"/>
  <c r="I33" i="1"/>
  <c r="M33" i="1" s="1"/>
  <c r="I330" i="1"/>
  <c r="M330" i="1" s="1"/>
  <c r="I324" i="1"/>
  <c r="M324" i="1" s="1"/>
  <c r="I282" i="1"/>
  <c r="M282" i="1" s="1"/>
  <c r="I219" i="1"/>
  <c r="M219" i="1" s="1"/>
  <c r="I176" i="1"/>
  <c r="M176" i="1" s="1"/>
  <c r="I137" i="1"/>
  <c r="M137" i="1" s="1"/>
  <c r="I106" i="1"/>
  <c r="M106" i="1" s="1"/>
  <c r="I102" i="1"/>
  <c r="M102" i="1" s="1"/>
  <c r="I100" i="1"/>
  <c r="M100" i="1" s="1"/>
  <c r="I84" i="1"/>
  <c r="M84" i="1" s="1"/>
  <c r="I60" i="1"/>
  <c r="M60" i="1" s="1"/>
  <c r="I42" i="1"/>
  <c r="M42" i="1" s="1"/>
  <c r="I30" i="1"/>
  <c r="M30" i="1" s="1"/>
  <c r="I19" i="1"/>
  <c r="M19" i="1" s="1"/>
  <c r="I2" i="1"/>
  <c r="M2" i="1" s="1"/>
  <c r="I424" i="1"/>
  <c r="M424" i="1" s="1"/>
  <c r="I404" i="1"/>
  <c r="M404" i="1" s="1"/>
  <c r="I348" i="1"/>
  <c r="M348" i="1" s="1"/>
  <c r="I335" i="1"/>
  <c r="M335" i="1" s="1"/>
  <c r="I315" i="1"/>
  <c r="M315" i="1" s="1"/>
  <c r="I298" i="1"/>
  <c r="M298" i="1" s="1"/>
  <c r="I143" i="1"/>
  <c r="M143" i="1" s="1"/>
  <c r="I135" i="1"/>
  <c r="M135" i="1" s="1"/>
  <c r="I92" i="1"/>
  <c r="M92" i="1" s="1"/>
  <c r="I86" i="1"/>
  <c r="M86" i="1" s="1"/>
  <c r="I53" i="1"/>
  <c r="M53" i="1" s="1"/>
  <c r="I37" i="1"/>
  <c r="M37" i="1" s="1"/>
  <c r="I26" i="1"/>
  <c r="M26" i="1" s="1"/>
  <c r="I371" i="1"/>
  <c r="M371" i="1" s="1"/>
  <c r="I289" i="1"/>
  <c r="M289" i="1" s="1"/>
  <c r="I272" i="1"/>
  <c r="M272" i="1" s="1"/>
  <c r="I118" i="1"/>
  <c r="M118" i="1" s="1"/>
  <c r="I112" i="1"/>
  <c r="M112" i="1" s="1"/>
  <c r="I79" i="1"/>
  <c r="M79" i="1" s="1"/>
  <c r="I55" i="1"/>
  <c r="M55" i="1" s="1"/>
  <c r="I151" i="1"/>
  <c r="M151" i="1" s="1"/>
  <c r="I149" i="1"/>
  <c r="M149" i="1" s="1"/>
  <c r="I46" i="1"/>
  <c r="M46" i="1" s="1"/>
  <c r="I1472" i="1"/>
  <c r="M1472" i="1" s="1"/>
  <c r="I1470" i="1"/>
  <c r="M1470" i="1" s="1"/>
  <c r="I1453" i="1"/>
  <c r="M1453" i="1" s="1"/>
  <c r="I1429" i="1"/>
  <c r="M1429" i="1" s="1"/>
  <c r="I1441" i="1"/>
  <c r="M1441" i="1" s="1"/>
  <c r="I1426" i="1"/>
  <c r="M1426" i="1" s="1"/>
  <c r="I1386" i="1"/>
  <c r="M1386" i="1" s="1"/>
  <c r="I1362" i="1"/>
  <c r="M1362" i="1" s="1"/>
  <c r="I1462" i="1"/>
  <c r="M1462" i="1" s="1"/>
  <c r="I1450" i="1"/>
  <c r="M1450" i="1" s="1"/>
  <c r="I1438" i="1"/>
  <c r="M1438" i="1" s="1"/>
  <c r="I1374" i="1"/>
  <c r="M1374" i="1" s="1"/>
  <c r="I1459" i="1"/>
  <c r="M1459" i="1" s="1"/>
  <c r="I1447" i="1"/>
  <c r="M1447" i="1" s="1"/>
  <c r="I1435" i="1"/>
  <c r="M1435" i="1" s="1"/>
  <c r="I1359" i="1"/>
  <c r="M1359" i="1" s="1"/>
  <c r="I1468" i="1"/>
  <c r="M1468" i="1" s="1"/>
  <c r="I1408" i="1"/>
  <c r="M1408" i="1" s="1"/>
  <c r="I1456" i="1"/>
  <c r="M1456" i="1" s="1"/>
  <c r="I1444" i="1"/>
  <c r="M1444" i="1" s="1"/>
  <c r="I1432" i="1"/>
  <c r="M1432" i="1" s="1"/>
  <c r="I1266" i="1"/>
  <c r="M1266" i="1" s="1"/>
  <c r="I1409" i="1"/>
  <c r="M1409" i="1" s="1"/>
  <c r="I1385" i="1"/>
  <c r="M1385" i="1" s="1"/>
  <c r="I1361" i="1"/>
  <c r="M1361" i="1" s="1"/>
  <c r="I1349" i="1"/>
  <c r="M1349" i="1" s="1"/>
  <c r="I1337" i="1"/>
  <c r="M1337" i="1" s="1"/>
  <c r="I1301" i="1"/>
  <c r="M1301" i="1" s="1"/>
  <c r="I1304" i="1"/>
  <c r="M1304" i="1" s="1"/>
  <c r="I1269" i="1"/>
  <c r="M1269" i="1" s="1"/>
  <c r="I1391" i="1"/>
  <c r="M1391" i="1" s="1"/>
  <c r="I1367" i="1"/>
  <c r="M1367" i="1" s="1"/>
  <c r="I1358" i="1"/>
  <c r="M1358" i="1" s="1"/>
  <c r="I1346" i="1"/>
  <c r="M1346" i="1" s="1"/>
  <c r="I1334" i="1"/>
  <c r="M1334" i="1" s="1"/>
  <c r="I1331" i="1"/>
  <c r="M1331" i="1" s="1"/>
  <c r="I1310" i="1"/>
  <c r="M1310" i="1" s="1"/>
  <c r="I1397" i="1"/>
  <c r="M1397" i="1" s="1"/>
  <c r="I1373" i="1"/>
  <c r="M1373" i="1" s="1"/>
  <c r="I1355" i="1"/>
  <c r="M1355" i="1" s="1"/>
  <c r="I1343" i="1"/>
  <c r="M1343" i="1" s="1"/>
  <c r="I1328" i="1"/>
  <c r="M1328" i="1" s="1"/>
  <c r="I1295" i="1"/>
  <c r="M1295" i="1" s="1"/>
  <c r="I1325" i="1"/>
  <c r="M1325" i="1" s="1"/>
  <c r="I1322" i="1"/>
  <c r="M1322" i="1" s="1"/>
  <c r="I1316" i="1"/>
  <c r="M1316" i="1" s="1"/>
  <c r="I1379" i="1"/>
  <c r="M1379" i="1" s="1"/>
  <c r="I1352" i="1"/>
  <c r="M1352" i="1" s="1"/>
  <c r="I1340" i="1"/>
  <c r="M1340" i="1" s="1"/>
  <c r="I1319" i="1"/>
  <c r="M1319" i="1" s="1"/>
  <c r="I1256" i="1"/>
  <c r="M1256" i="1" s="1"/>
  <c r="I1152" i="1"/>
  <c r="M1152" i="1" s="1"/>
  <c r="I1260" i="1"/>
  <c r="M1260" i="1" s="1"/>
  <c r="I1242" i="1"/>
  <c r="M1242" i="1" s="1"/>
  <c r="I1158" i="1"/>
  <c r="M1158" i="1" s="1"/>
  <c r="I1141" i="1"/>
  <c r="M1141" i="1" s="1"/>
  <c r="I1176" i="1"/>
  <c r="M1176" i="1" s="1"/>
  <c r="I1170" i="1"/>
  <c r="M1170" i="1" s="1"/>
  <c r="I1164" i="1"/>
  <c r="M1164" i="1" s="1"/>
  <c r="I1161" i="1"/>
  <c r="M1161" i="1" s="1"/>
  <c r="I1155" i="1"/>
  <c r="M1155" i="1" s="1"/>
  <c r="I1188" i="1"/>
  <c r="M1188" i="1" s="1"/>
  <c r="I1182" i="1"/>
  <c r="M1182" i="1" s="1"/>
  <c r="I1200" i="1"/>
  <c r="M1200" i="1" s="1"/>
  <c r="I1254" i="1"/>
  <c r="M1254" i="1" s="1"/>
  <c r="I1236" i="1"/>
  <c r="M1236" i="1" s="1"/>
  <c r="I1212" i="1"/>
  <c r="M1212" i="1" s="1"/>
  <c r="I1206" i="1"/>
  <c r="M1206" i="1" s="1"/>
  <c r="I1134" i="1"/>
  <c r="M1134" i="1" s="1"/>
  <c r="I1081" i="1"/>
  <c r="M1081" i="1" s="1"/>
  <c r="I1065" i="1"/>
  <c r="M1065" i="1" s="1"/>
  <c r="I1044" i="1"/>
  <c r="M1044" i="1" s="1"/>
  <c r="I1026" i="1"/>
  <c r="M1026" i="1" s="1"/>
  <c r="I966" i="1"/>
  <c r="M966" i="1" s="1"/>
  <c r="I1089" i="1"/>
  <c r="M1089" i="1" s="1"/>
  <c r="I1038" i="1"/>
  <c r="M1038" i="1" s="1"/>
  <c r="I1131" i="1"/>
  <c r="M1131" i="1" s="1"/>
  <c r="I1128" i="1"/>
  <c r="M1128" i="1" s="1"/>
  <c r="I1125" i="1"/>
  <c r="M1125" i="1" s="1"/>
  <c r="I1122" i="1"/>
  <c r="M1122" i="1" s="1"/>
  <c r="I1119" i="1"/>
  <c r="M1119" i="1" s="1"/>
  <c r="I1116" i="1"/>
  <c r="M1116" i="1" s="1"/>
  <c r="I1113" i="1"/>
  <c r="M1113" i="1" s="1"/>
  <c r="I1110" i="1"/>
  <c r="M1110" i="1" s="1"/>
  <c r="I1107" i="1"/>
  <c r="M1107" i="1" s="1"/>
  <c r="I1104" i="1"/>
  <c r="M1104" i="1" s="1"/>
  <c r="I1101" i="1"/>
  <c r="M1101" i="1" s="1"/>
  <c r="I1098" i="1"/>
  <c r="M1098" i="1" s="1"/>
  <c r="I1095" i="1"/>
  <c r="M1095" i="1" s="1"/>
  <c r="I1092" i="1"/>
  <c r="M1092" i="1" s="1"/>
  <c r="I1035" i="1"/>
  <c r="M1035" i="1" s="1"/>
  <c r="I990" i="1"/>
  <c r="M990" i="1" s="1"/>
  <c r="I1080" i="1"/>
  <c r="M1080" i="1" s="1"/>
  <c r="I1143" i="1"/>
  <c r="M1143" i="1" s="1"/>
  <c r="I1071" i="1"/>
  <c r="M1071" i="1" s="1"/>
  <c r="I1002" i="1"/>
  <c r="M1002" i="1" s="1"/>
  <c r="I1069" i="1"/>
  <c r="M1069" i="1" s="1"/>
  <c r="I1020" i="1"/>
  <c r="M1020" i="1" s="1"/>
  <c r="I1137" i="1"/>
  <c r="M1137" i="1" s="1"/>
  <c r="I1086" i="1"/>
  <c r="M1086" i="1" s="1"/>
  <c r="I1032" i="1"/>
  <c r="M1032" i="1" s="1"/>
  <c r="I978" i="1"/>
  <c r="M978" i="1" s="1"/>
  <c r="I897" i="1"/>
  <c r="M897" i="1" s="1"/>
  <c r="I885" i="1"/>
  <c r="M885" i="1" s="1"/>
  <c r="I1005" i="1"/>
  <c r="M1005" i="1" s="1"/>
  <c r="I934" i="1"/>
  <c r="M934" i="1" s="1"/>
  <c r="I873" i="1"/>
  <c r="M873" i="1" s="1"/>
  <c r="I981" i="1"/>
  <c r="M981" i="1" s="1"/>
  <c r="I930" i="1"/>
  <c r="M930" i="1" s="1"/>
  <c r="I909" i="1"/>
  <c r="M909" i="1" s="1"/>
  <c r="I861" i="1"/>
  <c r="M861" i="1" s="1"/>
  <c r="I1006" i="1"/>
  <c r="M1006" i="1" s="1"/>
  <c r="I963" i="1"/>
  <c r="M963" i="1" s="1"/>
  <c r="I922" i="1"/>
  <c r="M922" i="1" s="1"/>
  <c r="I892" i="1"/>
  <c r="M892" i="1" s="1"/>
  <c r="I982" i="1"/>
  <c r="M982" i="1" s="1"/>
  <c r="I916" i="1"/>
  <c r="M916" i="1" s="1"/>
  <c r="I888" i="1"/>
  <c r="M888" i="1" s="1"/>
  <c r="I886" i="1"/>
  <c r="M886" i="1" s="1"/>
  <c r="I880" i="1"/>
  <c r="M880" i="1" s="1"/>
  <c r="I987" i="1"/>
  <c r="M987" i="1" s="1"/>
  <c r="I975" i="1"/>
  <c r="M975" i="1" s="1"/>
  <c r="I933" i="1"/>
  <c r="M933" i="1" s="1"/>
  <c r="I912" i="1"/>
  <c r="M912" i="1" s="1"/>
  <c r="I906" i="1"/>
  <c r="M906" i="1" s="1"/>
  <c r="I904" i="1"/>
  <c r="M904" i="1" s="1"/>
  <c r="I900" i="1"/>
  <c r="M900" i="1" s="1"/>
  <c r="I898" i="1"/>
  <c r="M898" i="1" s="1"/>
  <c r="I868" i="1"/>
  <c r="M868" i="1" s="1"/>
  <c r="I910" i="1"/>
  <c r="M910" i="1" s="1"/>
  <c r="I946" i="1"/>
  <c r="M946" i="1" s="1"/>
  <c r="I940" i="1"/>
  <c r="M940" i="1" s="1"/>
  <c r="I951" i="1"/>
  <c r="M951" i="1" s="1"/>
  <c r="I813" i="1"/>
  <c r="M813" i="1" s="1"/>
  <c r="I792" i="1"/>
  <c r="M792" i="1" s="1"/>
  <c r="I927" i="1"/>
  <c r="M927" i="1" s="1"/>
  <c r="I915" i="1"/>
  <c r="M915" i="1" s="1"/>
  <c r="I903" i="1"/>
  <c r="M903" i="1" s="1"/>
  <c r="I891" i="1"/>
  <c r="M891" i="1" s="1"/>
  <c r="I879" i="1"/>
  <c r="M879" i="1" s="1"/>
  <c r="I867" i="1"/>
  <c r="M867" i="1" s="1"/>
  <c r="I855" i="1"/>
  <c r="M855" i="1" s="1"/>
  <c r="I852" i="1"/>
  <c r="M852" i="1" s="1"/>
  <c r="I849" i="1"/>
  <c r="M849" i="1" s="1"/>
  <c r="I846" i="1"/>
  <c r="M846" i="1" s="1"/>
  <c r="I843" i="1"/>
  <c r="M843" i="1" s="1"/>
  <c r="I840" i="1"/>
  <c r="M840" i="1" s="1"/>
  <c r="I837" i="1"/>
  <c r="M837" i="1" s="1"/>
  <c r="I834" i="1"/>
  <c r="M834" i="1" s="1"/>
  <c r="I831" i="1"/>
  <c r="M831" i="1" s="1"/>
  <c r="I828" i="1"/>
  <c r="M828" i="1" s="1"/>
  <c r="I825" i="1"/>
  <c r="M825" i="1" s="1"/>
  <c r="I822" i="1"/>
  <c r="M822" i="1" s="1"/>
  <c r="I819" i="1"/>
  <c r="M819" i="1" s="1"/>
  <c r="I816" i="1"/>
  <c r="M816" i="1" s="1"/>
  <c r="I957" i="1"/>
  <c r="M957" i="1" s="1"/>
  <c r="I757" i="1"/>
  <c r="M757" i="1" s="1"/>
  <c r="I745" i="1"/>
  <c r="M745" i="1" s="1"/>
  <c r="I804" i="1"/>
  <c r="M804" i="1" s="1"/>
  <c r="I733" i="1"/>
  <c r="M733" i="1" s="1"/>
  <c r="I709" i="1"/>
  <c r="M709" i="1" s="1"/>
  <c r="I993" i="1"/>
  <c r="M993" i="1" s="1"/>
  <c r="I969" i="1"/>
  <c r="M969" i="1" s="1"/>
  <c r="I807" i="1"/>
  <c r="M807" i="1" s="1"/>
  <c r="I789" i="1"/>
  <c r="M789" i="1" s="1"/>
  <c r="I783" i="1"/>
  <c r="M783" i="1" s="1"/>
  <c r="I777" i="1"/>
  <c r="M777" i="1" s="1"/>
  <c r="I798" i="1"/>
  <c r="M798" i="1" s="1"/>
  <c r="I763" i="1"/>
  <c r="M763" i="1" s="1"/>
  <c r="I751" i="1"/>
  <c r="M751" i="1" s="1"/>
  <c r="I739" i="1"/>
  <c r="M739" i="1" s="1"/>
  <c r="I712" i="1"/>
  <c r="M712" i="1" s="1"/>
  <c r="I662" i="1"/>
  <c r="M662" i="1" s="1"/>
  <c r="I626" i="1"/>
  <c r="M626" i="1" s="1"/>
  <c r="I621" i="1"/>
  <c r="M621" i="1" s="1"/>
  <c r="I720" i="1"/>
  <c r="M720" i="1" s="1"/>
  <c r="I706" i="1"/>
  <c r="M706" i="1" s="1"/>
  <c r="I700" i="1"/>
  <c r="M700" i="1" s="1"/>
  <c r="I694" i="1"/>
  <c r="M694" i="1" s="1"/>
  <c r="I688" i="1"/>
  <c r="M688" i="1" s="1"/>
  <c r="I772" i="1"/>
  <c r="M772" i="1" s="1"/>
  <c r="I760" i="1"/>
  <c r="M760" i="1" s="1"/>
  <c r="I748" i="1"/>
  <c r="M748" i="1" s="1"/>
  <c r="I744" i="1"/>
  <c r="M744" i="1" s="1"/>
  <c r="I736" i="1"/>
  <c r="M736" i="1" s="1"/>
  <c r="I732" i="1"/>
  <c r="M732" i="1" s="1"/>
  <c r="I724" i="1"/>
  <c r="M724" i="1" s="1"/>
  <c r="I717" i="1"/>
  <c r="M717" i="1" s="1"/>
  <c r="I714" i="1"/>
  <c r="M714" i="1" s="1"/>
  <c r="I718" i="1"/>
  <c r="M718" i="1" s="1"/>
  <c r="I708" i="1"/>
  <c r="M708" i="1" s="1"/>
  <c r="I666" i="1"/>
  <c r="M666" i="1" s="1"/>
  <c r="I664" i="1"/>
  <c r="M664" i="1" s="1"/>
  <c r="I766" i="1"/>
  <c r="M766" i="1" s="1"/>
  <c r="I754" i="1"/>
  <c r="M754" i="1" s="1"/>
  <c r="I750" i="1"/>
  <c r="M750" i="1" s="1"/>
  <c r="I742" i="1"/>
  <c r="M742" i="1" s="1"/>
  <c r="I738" i="1"/>
  <c r="M738" i="1" s="1"/>
  <c r="I730" i="1"/>
  <c r="M730" i="1" s="1"/>
  <c r="I726" i="1"/>
  <c r="M726" i="1" s="1"/>
  <c r="I705" i="1"/>
  <c r="M705" i="1" s="1"/>
  <c r="I699" i="1"/>
  <c r="M699" i="1" s="1"/>
  <c r="I693" i="1"/>
  <c r="M693" i="1" s="1"/>
  <c r="I687" i="1"/>
  <c r="M687" i="1" s="1"/>
  <c r="I684" i="1"/>
  <c r="M684" i="1" s="1"/>
  <c r="I654" i="1"/>
  <c r="M654" i="1" s="1"/>
  <c r="I702" i="1"/>
  <c r="M702" i="1" s="1"/>
  <c r="I696" i="1"/>
  <c r="M696" i="1" s="1"/>
  <c r="I690" i="1"/>
  <c r="M690" i="1" s="1"/>
  <c r="I682" i="1"/>
  <c r="M682" i="1" s="1"/>
  <c r="I671" i="1"/>
  <c r="M671" i="1" s="1"/>
  <c r="I677" i="1"/>
  <c r="M677" i="1" s="1"/>
  <c r="I653" i="1"/>
  <c r="M653" i="1" s="1"/>
  <c r="I629" i="1"/>
  <c r="M629" i="1" s="1"/>
  <c r="I602" i="1"/>
  <c r="M602" i="1" s="1"/>
  <c r="I593" i="1"/>
  <c r="M593" i="1" s="1"/>
  <c r="I635" i="1"/>
  <c r="M635" i="1" s="1"/>
  <c r="I665" i="1"/>
  <c r="M665" i="1" s="1"/>
  <c r="I641" i="1"/>
  <c r="M641" i="1" s="1"/>
  <c r="I617" i="1"/>
  <c r="M617" i="1" s="1"/>
  <c r="I536" i="1"/>
  <c r="M536" i="1" s="1"/>
  <c r="I569" i="1"/>
  <c r="M569" i="1" s="1"/>
  <c r="I553" i="1"/>
  <c r="M553" i="1" s="1"/>
  <c r="I547" i="1"/>
  <c r="M547" i="1" s="1"/>
  <c r="I539" i="1"/>
  <c r="M539" i="1" s="1"/>
  <c r="I523" i="1"/>
  <c r="M523" i="1" s="1"/>
  <c r="I515" i="1"/>
  <c r="M515" i="1" s="1"/>
  <c r="I499" i="1"/>
  <c r="M499" i="1" s="1"/>
  <c r="I491" i="1"/>
  <c r="M491" i="1" s="1"/>
  <c r="I475" i="1"/>
  <c r="M475" i="1" s="1"/>
  <c r="I614" i="1"/>
  <c r="M614" i="1" s="1"/>
  <c r="I595" i="1"/>
  <c r="M595" i="1" s="1"/>
  <c r="I563" i="1"/>
  <c r="M563" i="1" s="1"/>
  <c r="I421" i="1"/>
  <c r="M421" i="1" s="1"/>
  <c r="I619" i="1"/>
  <c r="M619" i="1" s="1"/>
  <c r="I607" i="1"/>
  <c r="M607" i="1" s="1"/>
  <c r="I589" i="1"/>
  <c r="M589" i="1" s="1"/>
  <c r="I557" i="1"/>
  <c r="M557" i="1" s="1"/>
  <c r="I458" i="1"/>
  <c r="M458" i="1" s="1"/>
  <c r="I446" i="1"/>
  <c r="M446" i="1" s="1"/>
  <c r="I413" i="1"/>
  <c r="M413" i="1" s="1"/>
  <c r="I524" i="1"/>
  <c r="M524" i="1" s="1"/>
  <c r="I516" i="1"/>
  <c r="M516" i="1" s="1"/>
  <c r="I500" i="1"/>
  <c r="M500" i="1" s="1"/>
  <c r="I476" i="1"/>
  <c r="M476" i="1" s="1"/>
  <c r="I444" i="1"/>
  <c r="M444" i="1" s="1"/>
  <c r="I577" i="1"/>
  <c r="M577" i="1" s="1"/>
  <c r="I535" i="1"/>
  <c r="M535" i="1" s="1"/>
  <c r="I527" i="1"/>
  <c r="M527" i="1" s="1"/>
  <c r="I511" i="1"/>
  <c r="M511" i="1" s="1"/>
  <c r="I503" i="1"/>
  <c r="M503" i="1" s="1"/>
  <c r="I487" i="1"/>
  <c r="M487" i="1" s="1"/>
  <c r="I479" i="1"/>
  <c r="M479" i="1" s="1"/>
  <c r="I454" i="1"/>
  <c r="M454" i="1" s="1"/>
  <c r="I442" i="1"/>
  <c r="M442" i="1" s="1"/>
  <c r="I437" i="1"/>
  <c r="M437" i="1" s="1"/>
  <c r="I587" i="1"/>
  <c r="M587" i="1" s="1"/>
  <c r="I571" i="1"/>
  <c r="M571" i="1" s="1"/>
  <c r="I581" i="1"/>
  <c r="M581" i="1" s="1"/>
  <c r="I565" i="1"/>
  <c r="M565" i="1" s="1"/>
  <c r="I472" i="1"/>
  <c r="M472" i="1" s="1"/>
  <c r="I452" i="1"/>
  <c r="M452" i="1" s="1"/>
  <c r="I545" i="1"/>
  <c r="M545" i="1" s="1"/>
  <c r="I541" i="1"/>
  <c r="M541" i="1" s="1"/>
  <c r="I533" i="1"/>
  <c r="M533" i="1" s="1"/>
  <c r="I529" i="1"/>
  <c r="M529" i="1" s="1"/>
  <c r="I521" i="1"/>
  <c r="M521" i="1" s="1"/>
  <c r="I517" i="1"/>
  <c r="M517" i="1" s="1"/>
  <c r="I509" i="1"/>
  <c r="M509" i="1" s="1"/>
  <c r="I505" i="1"/>
  <c r="M505" i="1" s="1"/>
  <c r="I497" i="1"/>
  <c r="M497" i="1" s="1"/>
  <c r="I493" i="1"/>
  <c r="M493" i="1" s="1"/>
  <c r="I485" i="1"/>
  <c r="M485" i="1" s="1"/>
  <c r="I481" i="1"/>
  <c r="M481" i="1" s="1"/>
  <c r="I473" i="1"/>
  <c r="M473" i="1" s="1"/>
  <c r="I469" i="1"/>
  <c r="M469" i="1" s="1"/>
  <c r="I461" i="1"/>
  <c r="M461" i="1" s="1"/>
  <c r="I457" i="1"/>
  <c r="M457" i="1" s="1"/>
  <c r="I449" i="1"/>
  <c r="M449" i="1" s="1"/>
  <c r="I445" i="1"/>
  <c r="M445" i="1" s="1"/>
  <c r="I400" i="1"/>
  <c r="M400" i="1" s="1"/>
  <c r="I419" i="1"/>
  <c r="M419" i="1" s="1"/>
  <c r="I385" i="1"/>
  <c r="M385" i="1" s="1"/>
  <c r="I359" i="1"/>
  <c r="M359" i="1" s="1"/>
  <c r="I431" i="1"/>
  <c r="M431" i="1" s="1"/>
  <c r="I425" i="1"/>
  <c r="M425" i="1" s="1"/>
  <c r="I392" i="1"/>
  <c r="M392" i="1" s="1"/>
  <c r="I395" i="1"/>
  <c r="M395" i="1" s="1"/>
  <c r="I439" i="1"/>
  <c r="M439" i="1" s="1"/>
  <c r="I412" i="1"/>
  <c r="M412" i="1" s="1"/>
  <c r="I398" i="1"/>
  <c r="M398" i="1" s="1"/>
  <c r="I383" i="1"/>
  <c r="M383" i="1" s="1"/>
  <c r="I467" i="1"/>
  <c r="M467" i="1" s="1"/>
  <c r="I463" i="1"/>
  <c r="M463" i="1" s="1"/>
  <c r="I455" i="1"/>
  <c r="M455" i="1" s="1"/>
  <c r="I451" i="1"/>
  <c r="M451" i="1" s="1"/>
  <c r="I443" i="1"/>
  <c r="M443" i="1" s="1"/>
  <c r="I415" i="1"/>
  <c r="M415" i="1" s="1"/>
  <c r="I401" i="1"/>
  <c r="M401" i="1" s="1"/>
  <c r="I375" i="1"/>
  <c r="M375" i="1" s="1"/>
  <c r="I427" i="1"/>
  <c r="M427" i="1" s="1"/>
  <c r="I407" i="1"/>
  <c r="M407" i="1" s="1"/>
  <c r="I601" i="1"/>
  <c r="M601" i="1" s="1"/>
  <c r="I397" i="1"/>
  <c r="M397" i="1" s="1"/>
  <c r="I382" i="1"/>
  <c r="M382" i="1" s="1"/>
  <c r="I358" i="1"/>
  <c r="M358" i="1" s="1"/>
  <c r="I334" i="1"/>
  <c r="M334" i="1" s="1"/>
  <c r="I292" i="1"/>
  <c r="M292" i="1" s="1"/>
  <c r="I286" i="1"/>
  <c r="M286" i="1" s="1"/>
  <c r="I274" i="1"/>
  <c r="M274" i="1" s="1"/>
  <c r="I364" i="1"/>
  <c r="M364" i="1" s="1"/>
  <c r="I340" i="1"/>
  <c r="M340" i="1" s="1"/>
  <c r="I316" i="1"/>
  <c r="M316" i="1" s="1"/>
  <c r="I304" i="1"/>
  <c r="M304" i="1" s="1"/>
  <c r="I370" i="1"/>
  <c r="M370" i="1" s="1"/>
  <c r="I346" i="1"/>
  <c r="M346" i="1" s="1"/>
  <c r="I322" i="1"/>
  <c r="M322" i="1" s="1"/>
  <c r="I376" i="1"/>
  <c r="M376" i="1" s="1"/>
  <c r="I352" i="1"/>
  <c r="M352" i="1" s="1"/>
  <c r="I328" i="1"/>
  <c r="M328" i="1" s="1"/>
  <c r="I310" i="1"/>
  <c r="M310" i="1" s="1"/>
  <c r="I275" i="1"/>
  <c r="M275" i="1" s="1"/>
  <c r="I280" i="1"/>
  <c r="M280" i="1" s="1"/>
  <c r="I241" i="1"/>
  <c r="M241" i="1" s="1"/>
  <c r="I235" i="1"/>
  <c r="M235" i="1" s="1"/>
  <c r="I229" i="1"/>
  <c r="M229" i="1" s="1"/>
  <c r="I223" i="1"/>
  <c r="M223" i="1" s="1"/>
  <c r="I217" i="1"/>
  <c r="M217" i="1" s="1"/>
  <c r="I211" i="1"/>
  <c r="M211" i="1" s="1"/>
  <c r="I205" i="1"/>
  <c r="M205" i="1" s="1"/>
  <c r="I199" i="1"/>
  <c r="M199" i="1" s="1"/>
  <c r="I193" i="1"/>
  <c r="M193" i="1" s="1"/>
  <c r="I187" i="1"/>
  <c r="M187" i="1" s="1"/>
  <c r="I181" i="1"/>
  <c r="M181" i="1" s="1"/>
  <c r="I271" i="1"/>
  <c r="M271" i="1" s="1"/>
  <c r="I245" i="1"/>
  <c r="M245" i="1" s="1"/>
  <c r="I172" i="1"/>
  <c r="M172" i="1" s="1"/>
  <c r="I179" i="1"/>
  <c r="M179" i="1" s="1"/>
  <c r="I170" i="1"/>
  <c r="M170" i="1" s="1"/>
  <c r="I242" i="1"/>
  <c r="M242" i="1" s="1"/>
  <c r="I239" i="1"/>
  <c r="M239" i="1" s="1"/>
  <c r="I236" i="1"/>
  <c r="M236" i="1" s="1"/>
  <c r="I233" i="1"/>
  <c r="M233" i="1" s="1"/>
  <c r="I230" i="1"/>
  <c r="M230" i="1" s="1"/>
  <c r="I227" i="1"/>
  <c r="M227" i="1" s="1"/>
  <c r="I224" i="1"/>
  <c r="M224" i="1" s="1"/>
  <c r="I221" i="1"/>
  <c r="M221" i="1" s="1"/>
  <c r="I218" i="1"/>
  <c r="M218" i="1" s="1"/>
  <c r="I215" i="1"/>
  <c r="M215" i="1" s="1"/>
  <c r="I212" i="1"/>
  <c r="M212" i="1" s="1"/>
  <c r="I209" i="1"/>
  <c r="M209" i="1" s="1"/>
  <c r="I206" i="1"/>
  <c r="M206" i="1" s="1"/>
  <c r="I203" i="1"/>
  <c r="M203" i="1" s="1"/>
  <c r="I200" i="1"/>
  <c r="M200" i="1" s="1"/>
  <c r="I197" i="1"/>
  <c r="M197" i="1" s="1"/>
  <c r="I194" i="1"/>
  <c r="M194" i="1" s="1"/>
  <c r="I191" i="1"/>
  <c r="M191" i="1" s="1"/>
  <c r="I188" i="1"/>
  <c r="M188" i="1" s="1"/>
  <c r="I185" i="1"/>
  <c r="M185" i="1" s="1"/>
  <c r="I182" i="1"/>
  <c r="M182" i="1" s="1"/>
  <c r="I268" i="1"/>
  <c r="M268" i="1" s="1"/>
  <c r="I164" i="1"/>
  <c r="M164" i="1" s="1"/>
  <c r="I140" i="1"/>
  <c r="M140" i="1" s="1"/>
  <c r="I58" i="1"/>
  <c r="M58" i="1" s="1"/>
  <c r="I52" i="1"/>
  <c r="M52" i="1" s="1"/>
  <c r="I163" i="1"/>
  <c r="M163" i="1" s="1"/>
  <c r="I160" i="1"/>
  <c r="M160" i="1" s="1"/>
  <c r="I157" i="1"/>
  <c r="M157" i="1" s="1"/>
  <c r="I154" i="1"/>
  <c r="M154" i="1" s="1"/>
  <c r="I130" i="1"/>
  <c r="M130" i="1" s="1"/>
  <c r="I72" i="1"/>
  <c r="M72" i="1" s="1"/>
  <c r="I146" i="1"/>
  <c r="M146" i="1" s="1"/>
  <c r="I125" i="1"/>
  <c r="M125" i="1" s="1"/>
  <c r="I113" i="1"/>
  <c r="M113" i="1" s="1"/>
  <c r="I101" i="1"/>
  <c r="M101" i="1" s="1"/>
  <c r="I89" i="1"/>
  <c r="M89" i="1" s="1"/>
  <c r="I77" i="1"/>
  <c r="M77" i="1" s="1"/>
  <c r="I133" i="1"/>
  <c r="M133" i="1" s="1"/>
  <c r="I152" i="1"/>
  <c r="M152" i="1" s="1"/>
  <c r="I161" i="1"/>
  <c r="M161" i="1" s="1"/>
  <c r="I158" i="1"/>
  <c r="M158" i="1" s="1"/>
  <c r="I155" i="1"/>
  <c r="M155" i="1" s="1"/>
  <c r="I139" i="1"/>
  <c r="M139" i="1" s="1"/>
  <c r="I131" i="1"/>
  <c r="M131" i="1" s="1"/>
  <c r="I121" i="1"/>
  <c r="M121" i="1" s="1"/>
  <c r="I109" i="1"/>
  <c r="M109" i="1" s="1"/>
  <c r="I97" i="1"/>
  <c r="M97" i="1" s="1"/>
  <c r="I85" i="1"/>
  <c r="M85" i="1" s="1"/>
  <c r="I73" i="1"/>
  <c r="M73" i="1" s="1"/>
  <c r="I66" i="1"/>
  <c r="M66" i="1" s="1"/>
  <c r="I12" i="1"/>
  <c r="M12" i="1" s="1"/>
  <c r="I142" i="1"/>
  <c r="M142" i="1" s="1"/>
  <c r="I169" i="1"/>
  <c r="M169" i="1" s="1"/>
  <c r="I134" i="1"/>
  <c r="M134" i="1" s="1"/>
  <c r="I119" i="1"/>
  <c r="M119" i="1" s="1"/>
  <c r="I107" i="1"/>
  <c r="M107" i="1" s="1"/>
  <c r="I95" i="1"/>
  <c r="M95" i="1" s="1"/>
  <c r="I83" i="1"/>
  <c r="M83" i="1" s="1"/>
  <c r="I71" i="1"/>
  <c r="M71" i="1" s="1"/>
  <c r="I64" i="1"/>
  <c r="M64" i="1" s="1"/>
  <c r="I7" i="1"/>
  <c r="M7" i="1" s="1"/>
  <c r="I23" i="1"/>
  <c r="M2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<sst xmlns="http://schemas.openxmlformats.org/spreadsheetml/2006/main" count="5041" uniqueCount="3798">
  <si>
    <t>Light + Fit</t>
  </si>
  <si>
    <t>Oikos</t>
  </si>
  <si>
    <t>Rao's Homemade</t>
  </si>
  <si>
    <t>Annie's</t>
  </si>
  <si>
    <t>Lundberg</t>
  </si>
  <si>
    <t>Quaker</t>
  </si>
  <si>
    <t>Nature Valley</t>
  </si>
  <si>
    <t>Cheerios</t>
  </si>
  <si>
    <t>Goya</t>
  </si>
  <si>
    <t>Oreo</t>
  </si>
  <si>
    <t>Birds Eye</t>
  </si>
  <si>
    <t>Sparkling Ice</t>
  </si>
  <si>
    <t>Coca-Cola</t>
  </si>
  <si>
    <t>San Pellegrino</t>
  </si>
  <si>
    <t>Gatorade</t>
  </si>
  <si>
    <t>Arizona</t>
  </si>
  <si>
    <t>DiGiorno</t>
  </si>
  <si>
    <t>Totino's</t>
  </si>
  <si>
    <t>Lay's</t>
  </si>
  <si>
    <t>Eggo</t>
  </si>
  <si>
    <t>Starbucks</t>
  </si>
  <si>
    <t>Hershey's</t>
  </si>
  <si>
    <t>Oscar Mayer</t>
  </si>
  <si>
    <t>SPAM</t>
  </si>
  <si>
    <t>Hillshire Farm</t>
  </si>
  <si>
    <t>Ben &amp; Jerry's</t>
  </si>
  <si>
    <t>Philadelphia</t>
  </si>
  <si>
    <t>Skippy</t>
  </si>
  <si>
    <t>Sara Lee</t>
  </si>
  <si>
    <t>Nature's Own</t>
  </si>
  <si>
    <t>Mission</t>
  </si>
  <si>
    <t>Lactaid</t>
  </si>
  <si>
    <t>Kraft</t>
  </si>
  <si>
    <t>Jif</t>
  </si>
  <si>
    <t>Hunt's</t>
  </si>
  <si>
    <t>Horizon Organic</t>
  </si>
  <si>
    <t>Beverages</t>
  </si>
  <si>
    <t>Fairlife</t>
  </si>
  <si>
    <t xml:space="preserve">Bread </t>
  </si>
  <si>
    <t>Dole</t>
  </si>
  <si>
    <t>Prepared Food</t>
  </si>
  <si>
    <t>Del Monte</t>
  </si>
  <si>
    <t>Canned Fruit</t>
  </si>
  <si>
    <t>Mott's</t>
  </si>
  <si>
    <t>Canned Vegetables</t>
  </si>
  <si>
    <t>Chobani</t>
  </si>
  <si>
    <t>Rice</t>
  </si>
  <si>
    <t>Bush's</t>
  </si>
  <si>
    <t>Protein</t>
  </si>
  <si>
    <t>Ben's Original</t>
  </si>
  <si>
    <t>Dairy</t>
  </si>
  <si>
    <t>BelGioioso</t>
  </si>
  <si>
    <t>Pasta</t>
  </si>
  <si>
    <t>Barilla</t>
  </si>
  <si>
    <t>helper_2</t>
  </si>
  <si>
    <t>helper_1</t>
  </si>
  <si>
    <t>26.5 ¢/oz</t>
  </si>
  <si>
    <t>current price $4.93</t>
  </si>
  <si>
    <t>Very Berry Cheerios, Heart Healthy Gluten Free Breakfast Cereal, Family Size, 18.6 oz</t>
  </si>
  <si>
    <t>https://www.walmart.com/ip/Very-Berry-Cheerios-Heart-Healthy-Cereal-Happy-Heart-Shapes-Family-Size-18-6-oz/292472814?classType=VARIANT&amp;from=/search</t>
  </si>
  <si>
    <t>current price $4.14</t>
  </si>
  <si>
    <t>Ben's Original Enriched Parboiled Long Grain Rice, 2 lb</t>
  </si>
  <si>
    <t>https://www.walmart.com/ip/Uncle-Ben-s-Original-Enriched-Parboiled-Long-Grain-Rice-2-lb/10420779?filtersQueryString=%5B%7B%22intent%22%3A%22retailer%22%2C%22values%22%3A%5B%22Walmart%22%5D%7D%5D&amp;classType=VARIANT&amp;from=/search</t>
  </si>
  <si>
    <t>25.0 ¢/oz</t>
  </si>
  <si>
    <t>current price Now $4.87</t>
  </si>
  <si>
    <t>Totino's Sausage &amp; Cheese Scramble Breakfast Snack Bites 40 CT</t>
  </si>
  <si>
    <t>https://www.walmart.com/ip/Totino-s-Sausage-Cheese-Scramble-Breakfast-Snack-Bites-40-CT/5339639748?classType=REGULAR&amp;athbdg=L1300&amp;from=/search</t>
  </si>
  <si>
    <t>Totino's Pork Shoulder Bacon &amp; Cheese Scramble Breakfast Snack Bites 40 CT</t>
  </si>
  <si>
    <t>https://www.walmart.com/ip/Totino-s-Pork-Shoulder-Bacon-Cheese-Scramble-Breakfast-Snack-Bites-40-CT/5445756563?classType=REGULAR&amp;athbdg=L1300&amp;from=/search</t>
  </si>
  <si>
    <t>22.8 ¢/oz</t>
  </si>
  <si>
    <t>current price $5.66</t>
  </si>
  <si>
    <t>Totino's Pizza Rolls, Triple Meat Flavored, Frozen Snacks, 50 Rolls, 24.8 oz</t>
  </si>
  <si>
    <t>https://www.walmart.com/ip/Totino-s-Pizza-Rolls-Triple-Meat-Flavored-Frozen-Snacks-50-Rolls-24-8-oz/214624534?classType=REGULAR&amp;from=/search</t>
  </si>
  <si>
    <t>17.1 ¢/oz</t>
  </si>
  <si>
    <t>current price Now $10.87</t>
  </si>
  <si>
    <t>Totino's Pizza Rolls, Triple Meat Flavored, Frozen Snacks, 130 Rolls, 63.5 oz</t>
  </si>
  <si>
    <t>https://www.walmart.com/ip/Totino-s-Pizza-Rolls-Triple-Meat-Flavored-Frozen-Snacks-130-Rolls-63-5-oz/289977310?classType=REGULAR&amp;athbdg=L1300&amp;from=/search</t>
  </si>
  <si>
    <t>20.4 ¢/oz</t>
  </si>
  <si>
    <t>current price $9.97</t>
  </si>
  <si>
    <t>Totino's Pizza Rolls, Triple Meat Flavored, Frozen Snacks, 100 Rolls, 48.8 oz</t>
  </si>
  <si>
    <t>https://www.walmart.com/ip/Totino-s-Pizza-Rolls-Triple-Meat-Flavored-Frozen-Snacks-100-Rolls-48-8-oz/426069330?classType=REGULAR&amp;from=/search</t>
  </si>
  <si>
    <t>Totino's Pizza Rolls, Triple Cheese Flavored, Frozen Snacks, 50 Rolls, 24.8 oz</t>
  </si>
  <si>
    <t>https://www.walmart.com/ip/Totino-s-Pizza-Rolls-Triple-Cheese-Flavored-Frozen-Snacks-50-Rolls-24-8-oz/395758411?classType=REGULAR&amp;from=/search</t>
  </si>
  <si>
    <t>Totino's Pizza Rolls, Triple Cheese Flavored, Frozen Snacks, 130 ct</t>
  </si>
  <si>
    <t>https://www.walmart.com/ip/Totino-s-Pizza-Rolls-Triple-Cheese-Flavored-Frozen-Snacks-130-ct/167066442?classType=REGULAR&amp;athbdg=L1300&amp;from=/search</t>
  </si>
  <si>
    <t>Totino's Pizza Rolls, Triple Cheese Flavored, Frozen Snacks, 100 ct</t>
  </si>
  <si>
    <t>https://www.walmart.com/ip/Totino-s-Pizza-Rolls-Triple-Cheese-Flavored-Frozen-Snacks-100-ct/199021676?classType=REGULAR&amp;from=/search</t>
  </si>
  <si>
    <t>Totino's Pizza Rolls, Supreme Flavored, Frozen Snacks, 50 Rolls, 24.8 oz</t>
  </si>
  <si>
    <t>https://www.walmart.com/ip/Totino-s-Pizza-Rolls-Supreme-Flavored-Frozen-Snacks-50-Rolls-24-8-oz/677848113?classType=REGULAR&amp;from=/search</t>
  </si>
  <si>
    <t>18.3 ¢/oz</t>
  </si>
  <si>
    <t>Totino's Pizza Rolls, Pepperoni, 120 Rolls, 59.3 oz Bag</t>
  </si>
  <si>
    <t>https://www.walmart.com/ip/Totino-s-Pizza-Rolls-Pepperoni-120-Rolls-59-3-oz-Bag/21469767?classType=REGULAR&amp;athbdg=L1300&amp;from=/search</t>
  </si>
  <si>
    <t>Totino's Pizza Rolls, Pepperoni Flavored, Frozen Snacks, 50 Rolls, 24.8 oz</t>
  </si>
  <si>
    <t>https://www.walmart.com/ip/Totino-s-Pizza-Rolls-Pepperoni-Flavored-Frozen-Snacks-50-Rolls-24-8-oz/513053449?classType=REGULAR&amp;athbdg=L1600&amp;from=/search</t>
  </si>
  <si>
    <t>26.3 ¢/oz</t>
  </si>
  <si>
    <t>current price $1.97</t>
  </si>
  <si>
    <t>Totino's Pizza Rolls, Pepperoni Flavored, Frozen Snacks, 15 Rolls, 7.5 oz</t>
  </si>
  <si>
    <t>https://www.walmart.com/ip/Totino-s-Pizza-Rolls-Pepperoni-Flavored-Frozen-Snacks-15-Rolls-7-5-oz/10813467?classType=REGULAR&amp;from=/search</t>
  </si>
  <si>
    <t>Totino's Pizza Rolls, Pepperoni Flavored, Frozen Snacks, 130 Rolls, 63.5 oz</t>
  </si>
  <si>
    <t>https://www.walmart.com/ip/Totino-s-Pizza-Rolls-Pepperoni-Flavored-Frozen-Snacks-130-Rolls-63-5-oz/465060858?classType=REGULAR&amp;athbdg=L1300&amp;from=/search</t>
  </si>
  <si>
    <t>Totino's Pizza Rolls, Pepperoni Flavored, Frozen Snacks, 100 Rolls, 48.8 oz</t>
  </si>
  <si>
    <t>https://www.walmart.com/ip/Totino-s-Pizza-Rolls-Pepperoni-Flavored-Frozen-Snacks-100-Rolls-48-8-oz/580021400?classType=REGULAR&amp;from=/search</t>
  </si>
  <si>
    <t>23.1 ¢/oz</t>
  </si>
  <si>
    <t>Totino's Pizza Rolls, NXTLVL Buffalo Style Chicken Flavored, Frozen Snack, 50 Ct, 24.46 oz</t>
  </si>
  <si>
    <t>https://www.walmart.com/ip/Totino-s-Pizza-Rolls-NXTLVL-Buffalo-Style-Chicken-Flavored-Frozen-Snack-50-Ct-24-46-oz/247425581?classType=REGULAR&amp;from=/search</t>
  </si>
  <si>
    <t>Totino's Pizza Rolls, Hellfire Club Spicy Pepperoni, Stranger Things, 50 Rolls, 24.46 oz</t>
  </si>
  <si>
    <t>https://www.walmart.com/ip/Totino-s-Pizza-Rolls-Hellfire-Club-Spicy-Pepperoni-Stranger-Things-50-Rolls-24-46-oz/5717850030?classType=REGULAR&amp;from=/search</t>
  </si>
  <si>
    <t>Totino's Pizza Rolls, Hellfire Club Spicy Cheese, Stranger Things Edition, 50 Ct, 24.46 oz</t>
  </si>
  <si>
    <t>https://www.walmart.com/ip/Totino-s-Pizza-Rolls-Hellfire-Club-Spicy-Cheese-Stranger-Things-Edition-50-Ct-24-46-oz/5715260826?classType=REGULAR&amp;from=/search</t>
  </si>
  <si>
    <t>Totino's Pizza Rolls, Combination Flavored, Frozen Snacks, 50 Rolls, 24.8 oz</t>
  </si>
  <si>
    <t>https://www.walmart.com/ip/Totino-s-Pizza-Rolls-Combination-Flavored-Frozen-Snacks-50-Rolls-24-8-oz/520413154?classType=REGULAR&amp;athbdg=L1600&amp;from=/search</t>
  </si>
  <si>
    <t>Totino's Pizza Rolls, Combination Flavored, Frozen Snacks, 130 Rolls, 63.5 oz</t>
  </si>
  <si>
    <t>https://www.walmart.com/ip/Totino-s-Pizza-Rolls-Combination-Flavored-Frozen-Snacks-130-Rolls-63-5-oz/899222720?classType=REGULAR&amp;athbdg=L1300&amp;from=/search</t>
  </si>
  <si>
    <t>Totino's Pizza Rolls, Combination Flavored, Frozen Snacks, 100 Rolls, 48.8 oz</t>
  </si>
  <si>
    <t>https://www.walmart.com/ip/Totino-s-Pizza-Rolls-Combination-Flavored-Frozen-Snacks-100-Rolls-48-8-oz/934492849?classType=REGULAR&amp;from=/search</t>
  </si>
  <si>
    <t>Totino's Pizza Rolls, Cheese Flavored, Frozen Snacks, 15 Rolls, 7.5 oz</t>
  </si>
  <si>
    <t>https://www.walmart.com/ip/Totino-s-Pizza-Rolls-Cheese-Flavored-Frozen-Snacks-15-Rolls-7-5-oz/153056594?classType=REGULAR&amp;from=/search</t>
  </si>
  <si>
    <t>19.3 ¢/oz</t>
  </si>
  <si>
    <t>Totino's Party Pizza, Triple Pepperoni, Frozen Snacks, 1 Ct, 10.2 oz</t>
  </si>
  <si>
    <t>https://www.walmart.com/ip/Totino-s-Party-Pizza-Triple-Pepperoni-Frozen-Snacks-1-Ct-10-2-oz/32193690?classType=REGULAR&amp;from=/search</t>
  </si>
  <si>
    <t>19.5 ¢/oz</t>
  </si>
  <si>
    <t>current price $7.64</t>
  </si>
  <si>
    <t>Totino's Party Pizza, Triple Cheese, Frozen Snacks, 4 Ct, 39.2 oz</t>
  </si>
  <si>
    <t>https://www.walmart.com/ip/Totino-s-Party-Pizza-Triple-Cheese-Frozen-Snacks-4-Ct-39-2-oz/35043005?classType=REGULAR&amp;from=/search</t>
  </si>
  <si>
    <t>20.1 ¢/oz</t>
  </si>
  <si>
    <t>Totino's Party Pizza, Triple Cheese, Frozen Snacks, 1 Ct, 9.8 oz</t>
  </si>
  <si>
    <t>https://www.walmart.com/ip/Totino-s-Party-Pizza-Triple-Cheese-Frozen-Snacks-1-Ct-9-8-oz/10813481?classType=REGULAR&amp;from=/search</t>
  </si>
  <si>
    <t>18.1 ¢/oz</t>
  </si>
  <si>
    <t>Totino's Party Pizza, Supreme, Frozen Snacks, 1 Ct, 10.9 oz</t>
  </si>
  <si>
    <t>https://www.walmart.com/ip/Totino-s-Party-Pizza-Supreme-Frozen-Snacks-1-Ct-10-9-oz/10813473?classType=REGULAR&amp;from=/search</t>
  </si>
  <si>
    <t>18.2 ¢/oz</t>
  </si>
  <si>
    <t>Totino's Party Pizza, Sausage, Frozen Snacks, 2 Servings, 1 ct</t>
  </si>
  <si>
    <t>https://www.walmart.com/ip/Totino-s-Party-Pizza-Sausage-Frozen-Snacks-2-Servings-1-ct/10813475?classType=REGULAR&amp;from=/search</t>
  </si>
  <si>
    <t>18.7 ¢/oz</t>
  </si>
  <si>
    <t>Totino's Party Pizza, Pepperoni, Frozen Snacks, 4 Ct, 40.8 oz</t>
  </si>
  <si>
    <t>https://www.walmart.com/ip/Totino-s-Party-Pizza-Pepperoni-Frozen-Snacks-4-Ct-40-8-oz/24705191?classType=REGULAR&amp;athbdg=L1200&amp;from=/search</t>
  </si>
  <si>
    <t>Totino's Party Pizza, Pepperoni, Frozen Snacks, 1 Ct, 10.2 oz</t>
  </si>
  <si>
    <t>https://www.walmart.com/ip/Totino-s-Party-Pizza-Pepperoni-Frozen-Snacks-1-Ct-10-2-oz/10813478?classType=REGULAR&amp;from=/search</t>
  </si>
  <si>
    <t>17.9 ¢/oz</t>
  </si>
  <si>
    <t>Totino's Party Pizza, Combination, Frozen Snacks, 4 Ct, 42.8 oz</t>
  </si>
  <si>
    <t>https://www.walmart.com/ip/Totino-s-Party-Pizza-Combination-Frozen-Snacks-4-Ct-42-8-oz/35043006?classType=REGULAR&amp;from=/search</t>
  </si>
  <si>
    <t>Totino's Cheesy Chorizo Scramble Breakfast Snack Bites 40 CT</t>
  </si>
  <si>
    <t>https://www.walmart.com/ip/Totino-s-Cheesy-Chorizo-Scramble-Breakfast-Snack-Bites-40-CT/5447763668?classType=REGULAR&amp;athbdg=L1300&amp;from=/search</t>
  </si>
  <si>
    <t>25.9 ¢/oz</t>
  </si>
  <si>
    <t>Strawberry Banana Cheerios, Heart Healthy Gluten Free Breakfast Cereal, Family Size, 19 oz</t>
  </si>
  <si>
    <t>https://www.walmart.com/ip/Strawberry-Banana-Cheerios-Heart-Healthy-Cereal-Happy-Heart-Shapes-Family-Size-19-oz/749137832?classType=REGULAR&amp;from=/search</t>
  </si>
  <si>
    <t>current price $3.48</t>
  </si>
  <si>
    <t>Starbucks Vanilla Frappuccino Chilled Coffee Drink - 13.7 oz</t>
  </si>
  <si>
    <t>https://www.walmart.com/ip/Starbucks-Vanilla-Frappuccino-Chilled-Coffee-Drink-13-7-oz-Package-May-Vary/15969673357?classType=REGULAR&amp;from=/search</t>
  </si>
  <si>
    <t>current price $9.00</t>
  </si>
  <si>
    <t>Starbucks Nitro Cold Brew Black Unsweetened Premium Coffee Drink - 9.6 fl oz Bottle</t>
  </si>
  <si>
    <t>https://www.walmart.com/ip/Starbucks-Nitro-Cold-Brew-Black-Unsweetened-Premium-Coffee-Drink-9-6-fl-oz-Bottle/16236961102?classType=REGULAR&amp;from=/search</t>
  </si>
  <si>
    <t>current price $21.09</t>
  </si>
  <si>
    <t>Starbucks Frappuccino White Chocolate Mocha 13.7 oz &amp; Caramel Frappuccino Chilled Coffee Drink 13.7 oz</t>
  </si>
  <si>
    <t>https://www.walmart.com/ip/Starbucks-Frappuccino-White-Chocolate-Mocha-13-7-oz-Caramel-Frappuccino-Chilled-Coffee-Drink-13-7-oz/14807967218?classType=REGULAR&amp;from=/search</t>
  </si>
  <si>
    <t>current price $7.49</t>
  </si>
  <si>
    <t>Starbucks Frappuccino Vanilla Chilled Coffee Drink, 9.5 fl oz, 4 count</t>
  </si>
  <si>
    <t>https://www.walmart.com/ip/Starbucks-Frappuccino-Vanilla-Chilled-Coffee-Drink-9-5-fl-oz-4-count/9439311882?classType=REGULAR&amp;from=/search</t>
  </si>
  <si>
    <t>current price $12.73</t>
  </si>
  <si>
    <t>Starbucks Frappuccino Oat Milk Caramel Waffle Cookie Chilled Coffee Drink</t>
  </si>
  <si>
    <t>https://www.walmart.com/ip/Starbucks-Frappuccino-Oat-Milk-Caramel-Waffle-Cookie-Chilled-Coffee-Drink/12866114047?classType=REGULAR&amp;from=/search</t>
  </si>
  <si>
    <t>current price $9.99</t>
  </si>
  <si>
    <t>Starbucks Frappuccino Coffee Drink Chilled Vanilla 4 Count 38 oz</t>
  </si>
  <si>
    <t>https://www.walmart.com/ip/Starbucks-Frappuccino-Coffee-Drink-Chilled-Vanilla-4-Count-38-oz/8649273130?classType=REGULAR&amp;from=/search</t>
  </si>
  <si>
    <t>current price $15.01</t>
  </si>
  <si>
    <t>Starbucks Frappuccino Coffee Drink Chilled Caramel 4 Count 38 oz</t>
  </si>
  <si>
    <t>https://www.walmart.com/ip/Starbucks-Frappuccino-Coffee-Drink-Chilled-Caramel-4-Count-38-oz/16265314087?classType=REGULAR&amp;from=/search</t>
  </si>
  <si>
    <t>current price $4.78</t>
  </si>
  <si>
    <t>Starbucks Frappuccino Chilled Mocha Coffee Drink, 9.5 oz.</t>
  </si>
  <si>
    <t>https://www.walmart.com/ip/Starbucks-Frappuccino-Chilled-Mocha-Coffee-Drink-9-5-oz/16333600783?classType=REGULAR&amp;from=/search</t>
  </si>
  <si>
    <t>20.5 ¢/fl oz</t>
  </si>
  <si>
    <t>current price $7.78</t>
  </si>
  <si>
    <t>Starbucks Frappuccino Chilled Coffee Drink, Caramel, 4 Count, 9.5 fl oz Bottles</t>
  </si>
  <si>
    <t>https://www.walmart.com/ip/Starbucks-Frappuccino-Chilled-Coffee-Drink-Caramel-4-Count-9-5-fl-oz-Bottles/11961000?classType=VARIANT&amp;from=/search</t>
  </si>
  <si>
    <t>Starbucks Frappuccino Chilled Coffee Drink, 9.5 oz Bottles, 4 Count</t>
  </si>
  <si>
    <t>https://www.walmart.com/ip/Starbucks-Frappuccino-Chilled-Coffee-Drink-9-5-oz-Bottles-4-Count/11964580?classType=VARIANT&amp;from=/search</t>
  </si>
  <si>
    <t>current price $26.48</t>
  </si>
  <si>
    <t>Starbucks Espresso and Cream Light Drink 6.5 oz Cans 4 pk &amp; Frappuccino Chilled Coffee Drink 13.7 oz</t>
  </si>
  <si>
    <t>https://www.walmart.com/ip/Starbucks-Espresso-and-Cream-Light-Drink-6-5-oz-Cans-4-pk-Frappuccino-Chilled-Coffee-Drink-13-7-oz/14807967699?classType=REGULAR&amp;from=/search</t>
  </si>
  <si>
    <t>current price $38.98</t>
  </si>
  <si>
    <t>Starbucks Chilled Unsweetened Iced Coffee 48 fl oz &amp; Medium Roast Holiday Blend Ground Coffee 10 oz</t>
  </si>
  <si>
    <t>https://www.walmart.com/ip/Starbucks-Chilled-Unsweetened-Iced-Coffee-48-fl-oz-Medium-Roast-Holiday-Blend-Ground-Coffee-10-oz/14803556572?classType=REGULAR&amp;from=/search</t>
  </si>
  <si>
    <t>current price $13.07</t>
  </si>
  <si>
    <t>Sparkling Ice Naturally Flavored Sparkling Water, Strawberry Watermelon, 17 Fl Oz, 12 Count</t>
  </si>
  <si>
    <t>https://www.walmart.com/sp/track?bt=1&amp;eventST=click&amp;plmt=sp-search-middle~desktop~&amp;pos=3&amp;tax=976759_976782_1001659_1508098_7528276&amp;rdf=1&amp;rd=https%3A%2F%2Fwww.walmart.com%2Fip%2FSparkling-Ice-Naturally-Flavored-Sparkling-Water-Strawberry-Watermelon-17-Fl-Oz-12-Count%2F115657469%3FclassType%3DREGULAR%26adsRedirect%3Dtrue&amp;adUid=8ab5f7cd-d90c-445e-8eb6-bbcadfd876a6&amp;mloc=sp-search-middle&amp;pltfm=desktop&amp;pgId=sparkling%20ice&amp;pt=search&amp;spQs=QG-3jYTXNqm91apPYAUqytquFuN6zxGzrBt5rCzJfHbj_KBXuFdB-AlTEKnXJ_rdIhRO7dyKYHSunKp2JYoZVvfx2AyorcniR384PczaCTwaeEMdHbIp3atpujW7PlfbOaUbOqNe4tj7-pzvWbPbAdSQmrpEnCoHFvfihMai8_IIZk1VpgydUoWIue4ULeXqvoHKminGsGCie5m63G1Im_x-LaWePUKbZ7FvJbPnc9_KezQLKhEk-Qk109B43DKyN2UTE_gxBOGCrtwCz67v7du_EyYACHduL7UN7Wscj4A&amp;storeId=2574&amp;specificity=broad&amp;specificityScore=0.54858863&amp;couponState=na&amp;bkt=ace1_11578%7Cace2_default%7Cace3_default%7Ccoldstart_on%7Csearch_GLASS_SBE_L1_Ranker_Unification_rweb_w05&amp;classType=REGULAR</t>
  </si>
  <si>
    <t>current price Now $13.07</t>
  </si>
  <si>
    <t>Sparkling Ice Naturally Flavored Sparkling Water, Ice Black Cherry, 17 Fl Oz, 12 Count</t>
  </si>
  <si>
    <t>https://www.walmart.com/sp/track?bt=1&amp;eventST=click&amp;plmt=sp-search-middle~desktop~&amp;pos=4&amp;tax=976759_976782_1001659_1508098_7528276&amp;rdf=1&amp;rd=https%3A%2F%2Fwww.walmart.com%2Fip%2FSparkling-Ice-Naturally-Flavored-Sparkling-Water-Ice-Black-Cherry-17-Fl-Oz-12-Count%2F114379304%3FclassType%3DREGULAR%26adsRedirect%3Dtrue&amp;adUid=8ab5f7cd-d90c-445e-8eb6-bbcadfd876a6&amp;mloc=sp-search-middle&amp;pltfm=desktop&amp;pgId=sparkling%20ice&amp;pt=search&amp;spQs=fV_EU1EOT7hzUQbM1DrzsNquFuN6zxGzrBt5rCzJfHbj_KBXuFdB-AlTEKnXJ_rdIhRO7dyKYHSunKp2JYoZVvfx2AyorcniR384PczaCTwaeEMdHbIp3atpujW7PlfbOaUbOqNe4tj7-pzvWbPbAY6NJcdfzoS77_dTkkQwN7gbYdS6TMo5RHcVbgzZEFGBvoHKminGsGCie5m63G1Im_x-LaWePUKbZ7FvJbPnc9_KezQLKhEk-Qk109B43DKyN2UTE_gxBOGCrtwCz67v7du_EyYACHduL7UN7Wscj4A&amp;storeId=2574&amp;specificity=broad&amp;specificityScore=0.54858863&amp;couponState=na&amp;bkt=ace1_11578%7Cace2_default%7Cace3_default%7Ccoldstart_on%7Csearch_GLASS_SBE_L1_Ranker_Unification_rweb_w05&amp;classType=REGULAR</t>
  </si>
  <si>
    <t>current price $10.98</t>
  </si>
  <si>
    <t>Sparkling Ice Zero Sugar Flavored, Variety Pack, 17 fl oz, 12 Count (Black Cherry, Peach Nectarine, Coconut Pineapple, Fruit Punch) Allergens Not Contained</t>
  </si>
  <si>
    <t>https://www.walmart.com/ip/Sparkling-Ice-Zero-Sugar-Flavored-Variety-Pack-17-fl-oz-12-Count-Black-Cherry-Peach-Nectarine-Coconut-Pineapple-Fruit-Punch-Allergens-Contained/406258095?classType=VARIANT&amp;from=/search</t>
  </si>
  <si>
    <t>current price Now $0.97</t>
  </si>
  <si>
    <t>Sparkling Ice Zero Sugar Flavored Sparkling Water, Fruit Punch Sparkling Water, 17 fl oz Plastic Bottle, Allergens Not Contained</t>
  </si>
  <si>
    <t>https://www.walmart.com/ip/Sparkling-Ice-Zero-Sugar-Flavored-Sparkling-Water-Fruit-Punch-Sparkling-Water-17-fl-oz-Plastic-Bottle-Allergens-Not-Contained/776416334?classType=VARIANT&amp;athbdg=L1300&amp;from=/search</t>
  </si>
  <si>
    <t>Sparkling Ice Zero Sugar Flavored Sparkling Water, Berry Lemonade</t>
  </si>
  <si>
    <t>https://www.walmart.com/ip/Sparkling-Ice-Zero-Sugar-Flavored-Sparkling-Water-Berry-Lemonade/138245271?classType=VARIANT&amp;from=/search</t>
  </si>
  <si>
    <t>current price Now $12.96</t>
  </si>
  <si>
    <t>Sparkling Ice Strawberry Lemonade, 17 Fl Oz, 12 Count</t>
  </si>
  <si>
    <t>https://www.walmart.com/ip/Sparkling-Ice-Strawberry-Lemonade-17-Fl-Oz-12-Count/169536922?classType=VARIANT&amp;from=/search</t>
  </si>
  <si>
    <t>Sparkling Ice Starburst Strawberry Flavored Sparkling Water 17 fl oz Plastic Bottle</t>
  </si>
  <si>
    <t>https://www.walmart.com/ip/Sparkling-Ice-Starburst-Strawberry/5212541990?classType=VARIANT&amp;athbdg=L1300&amp;from=/search</t>
  </si>
  <si>
    <t>Sparkling Ice STARBURST Orange, Zero Sugar Flavored Sparkling Water, with Vitamins and Antioxidants, Low Calorie Beverage, 17 fl oz Plastic Bottle</t>
  </si>
  <si>
    <t>https://www.walmart.com/ip/Sparkling-Ice-Starburst-Orange/5212441984?classType=VARIANT&amp;athbdg=L1300&amp;from=/search</t>
  </si>
  <si>
    <t>Sparkling Ice STARBURST Cherry, Zero Sugar Flavored Sparkling Water, with Vitamins and Antioxidants, Low Calorie Beverage, 17 fl oz Plastic Bottle</t>
  </si>
  <si>
    <t>https://www.walmart.com/ip/Sparkling-Ice-Starburst-Cherry/5212441980?classType=VARIANT&amp;athbdg=L1300&amp;from=/search</t>
  </si>
  <si>
    <t>current price $1.10</t>
  </si>
  <si>
    <t>Sparkling Ice Peach Nectarine Sparkling Water, 17 Fl. Oz.</t>
  </si>
  <si>
    <t>https://www.walmart.com/ip/Sparkling-Ice-Peach-Nectarine-Sparkling-Water-17-Fl-Oz/24389332?classType=REGULAR&amp;from=/search</t>
  </si>
  <si>
    <t>Sparkling Ice Naturally Flavored Sparkling Water, Strawberry Watermelon 17 Fl Oz</t>
  </si>
  <si>
    <t>https://www.walmart.com/ip/Sparkling-Ice-Naturally-Flavored-Sparkling-Water-Strawberry-Watermelon-17-Fl-Oz/44391331?classType=REGULAR&amp;athbdg=L1300&amp;from=/search</t>
  </si>
  <si>
    <t>current price $0.99</t>
  </si>
  <si>
    <t>Sparkling Ice Naturally Flavored Sparkling Water, Strawberry Lemonade 17 Fl Oz</t>
  </si>
  <si>
    <t>https://www.walmart.com/ip/Sparkling-Ice-Naturally-Flavored-Sparkling-Water-Strawberry-Lemonade-17-Fl-Oz/24389337?classType=REGULAR&amp;from=/search</t>
  </si>
  <si>
    <t>Sparkling Ice Naturally Flavored Sparkling Water, Pink Grapefruit 17 fl oz Plastic Bottle</t>
  </si>
  <si>
    <t>https://www.walmart.com/ip/Sparkling-Ice-Naturally-Flavored-Sparkling-Water-Pink-Grapefruit-17-fl-oz-Plastic-Bottle/21268884?classType=VARIANT&amp;athbdg=L1300&amp;from=/search</t>
  </si>
  <si>
    <t>Sparkling Ice Naturally Flavored Sparkling Water, Orange Mango 17 fl oz Plastic Bottle</t>
  </si>
  <si>
    <t>https://www.walmart.com/ip/Sparkling-Ice-Naturally-Flavored-Sparkling-Water-Orange-Mango-17-fl-oz-Plastic-Bottle/21268882?classType=VARIANT&amp;athbdg=L1300&amp;from=/search</t>
  </si>
  <si>
    <t>current price $1.20</t>
  </si>
  <si>
    <t>Sparkling Ice Naturally Flavored Sparkling Water, Lemon Lime 17 fl oz Plastic Bottle, Allergens Not Contained</t>
  </si>
  <si>
    <t>https://www.walmart.com/ip/Sparkling-Ice-Naturally-Flavored-Sparkling-Water-Lemon-Lime-17-fl-oz-Plastic-Bottle-Allergens-Not-Contained/20469604?classType=REGULAR&amp;from=/search</t>
  </si>
  <si>
    <t>Sparkling Ice Naturally Flavored Sparkling Water, Kiwi Strawberry 17 Fl Oz</t>
  </si>
  <si>
    <t>https://www.walmart.com/ip/Sparkling-Ice-Naturally-Flavored-Sparkling-Water-Kiwi-Strawberry-17-Fl-Oz/21268883?classType=VARIANT&amp;athbdg=L1300&amp;from=/search</t>
  </si>
  <si>
    <t>current price $0.98</t>
  </si>
  <si>
    <t>Sparkling Ice Naturally Flavored Sparkling Water, Grape Raspberry 17 Fl Oz</t>
  </si>
  <si>
    <t>https://www.walmart.com/ip/Sparkling-Ice-Naturally-Flavored-Sparkling-Water-Grape-Raspberry-17-Fl-Oz/154869121?classType=REGULAR&amp;from=/search</t>
  </si>
  <si>
    <t>Sparkling Ice Naturally Flavored Sparkling Water, Classic Lemonade 17 Fl Oz</t>
  </si>
  <si>
    <t>https://www.walmart.com/ip/Sparkling-Ice-Naturally-Flavored-Sparkling-Water-Classic-Lemonade-17-Fl-Oz/20469607?classType=VARIANT&amp;athbdg=L1300&amp;from=/search</t>
  </si>
  <si>
    <t>Sparkling Ice Naturally Flavored Sparkling Water, Cherry Limeade 17 Fl Oz</t>
  </si>
  <si>
    <t>https://www.walmart.com/ip/Sparkling-Ice-Naturally-Flavored-Sparkling-Water-Cherry-Limeade-17-Fl-Oz/44391240?classType=VARIANT&amp;athbdg=L1300&amp;from=/search</t>
  </si>
  <si>
    <t>Sparkling Ice Naturally Flavored Sparkling Water, Black Raspberry 17 Fl Oz, (Pack of 12)</t>
  </si>
  <si>
    <t>https://www.walmart.com/ip/Sparkling-Ice-Naturally-Flavored-Sparkling-Water-Black-Raspberry-17-Fl-Oz-Pack-of-12/187465445?classType=VARIANT&amp;from=/search</t>
  </si>
  <si>
    <t>Sparkling Ice Naturally Flavored Sparkling Water, Black Raspberry 17 fl oz</t>
  </si>
  <si>
    <t>https://www.walmart.com/ip/Sparkling-Ice-Naturally-Flavored-Sparkling-Water-Black-Raspberry-17-fl-oz/21268881?classType=VARIANT&amp;athbdg=L1300&amp;from=/search</t>
  </si>
  <si>
    <t>Sparkling Ice Lemonade Variety Pack, 17 fl oz, 12 Pack Plastic Bottle (Classic Lemonade, Raspberry Lemonade, Strawberry Lemonade)</t>
  </si>
  <si>
    <t>https://www.walmart.com/ip/Sparkling-Ice-Lemonade-Variety-Pack-17-fl-oz-12-Pack-Plastic-Bottle-Classic-Lemonade-Raspberry-Lemonade-Strawberry-Lemonade/874274416?classType=VARIANT&amp;from=/search</t>
  </si>
  <si>
    <t>Sparkling Ice Coconut Pineapple Sparkling Water 17 fl oz Plastic Bottle, Allergens Not Contained</t>
  </si>
  <si>
    <t>https://www.walmart.com/ip/Sparkling-ICE-Coconut-Pineapple-Sparkling-Water-17-fl-oz-Plastic-Bottle-Allergens-Not-Contained/20469606?classType=VARIANT&amp;athbdg=L1300&amp;from=/search</t>
  </si>
  <si>
    <t>Sparkling Ice Blue Variety Pack, 12 Pack 17 fl oz Plastic Bottles (Grape Raspberry, Strawberry Watermelon, Classic Lemonade, Lemon Lime)</t>
  </si>
  <si>
    <t>https://www.walmart.com/ip/Sparkling-Ice-Blue-Variety-Pack-12-Pack-17-fl-oz-Plastic-Bottles-Grape-Raspberry-Strawberry-Watermelon-Classic-Lemonade-Lemon-Lime/618205718?classType=VARIANT&amp;from=/search</t>
  </si>
  <si>
    <t>Sparkling Ice Black Cherry Sparkling Water, 17 Fl. Oz.</t>
  </si>
  <si>
    <t>https://www.walmart.com/ip/Sparkling-ICE-Black-Cherry-Sparkling-Water-17-Fl-Oz/49223968?classType=REGULAR&amp;athbdg=L1300&amp;from=/search</t>
  </si>
  <si>
    <t>current price $1.25</t>
  </si>
  <si>
    <t>Sparkling Ice +Caffeine Zero Sugar Flavored Sparkling Water, Blue Raspberry 16 fl oz, Aluminum Can</t>
  </si>
  <si>
    <t>https://www.walmart.com/ip/Sparkling-Ice-Caffeine-Zero-Sugar-Flavored-Sparkling-Water-Blue-Raspberry-16-Fl-Oz/956786223?classType=VARIANT&amp;from=/search</t>
  </si>
  <si>
    <t>Sparkling Ice +Caffeine Tea Lemonade</t>
  </si>
  <si>
    <t>https://www.walmart.com/ip/Sparkling-Ice-Caffeine-Tea-Lemonade/5212441983?classType=VARIANT&amp;from=/search</t>
  </si>
  <si>
    <t>current price $1.43</t>
  </si>
  <si>
    <t>Sparkling Ice +Caffeine Naturally Flavored Sparkling Water, Citrus Twist 16 fl oz</t>
  </si>
  <si>
    <t>https://www.walmart.com/ip/Sparkling-Ice-Caffeine-Naturally-Flavored-Sparkling-Water-Citrus-Twist-16-Fl-Oz/272622986?classType=VARIANT&amp;from=/search</t>
  </si>
  <si>
    <t>current price Now $0.98</t>
  </si>
  <si>
    <t>Sparkling Ice +Caffeine Naturally Flavored Sparkling Water, Black Raspberry 16 Fl Oz</t>
  </si>
  <si>
    <t>https://www.walmart.com/ip/Sparkling-Ice-Caffeine-Naturally-Flavored-Sparkling-Water-Black-Raspberry-16-Fl-Oz/702886274?classType=VARIANT&amp;from=/search</t>
  </si>
  <si>
    <t>$5.25/lb</t>
  </si>
  <si>
    <t>current price $3.94</t>
  </si>
  <si>
    <t>SPAM, Hickory Smoke, 12 oz Can</t>
  </si>
  <si>
    <t>https://www.walmart.com/ip/SPAM-Hickory-Smoke-12-oz-Can/10290927?classType=REGULAR&amp;from=/search</t>
  </si>
  <si>
    <t>$5.17/lb</t>
  </si>
  <si>
    <t>current price $3.88</t>
  </si>
  <si>
    <t>SPAM With Real HORMEL Bacon, 7 G Protein per Serving, 12 oz Aluminum Can</t>
  </si>
  <si>
    <t>https://www.walmart.com/ip/SPAM-With-Real-HORMEL-Bacon-7-G-Protein-per-Serving-12-oz-Aluminum-Can/10311793?classType=VARIANT&amp;from=/search</t>
  </si>
  <si>
    <t>$4.13/lb</t>
  </si>
  <si>
    <t>current price Now $3.10</t>
  </si>
  <si>
    <t>SPAM Teriyaki, Shelf-Stable Meat, 12 oz Aluminum Can</t>
  </si>
  <si>
    <t>https://www.walmart.com/ip/SPAM-Teriyaki-Shelf-Stable-Meat-12-oz-Aluminum-Can/35326012?classType=REGULAR&amp;from=/search</t>
  </si>
  <si>
    <t>current price $1.78</t>
  </si>
  <si>
    <t>SPAM Single Classic, 2.5 Ounce Pouch</t>
  </si>
  <si>
    <t>https://www.walmart.com/ip/Spam-Single-Classic-2-5-Ounce-Pouch/14909701460?classType=REGULAR&amp;from=/search</t>
  </si>
  <si>
    <t>$11.13/lb</t>
  </si>
  <si>
    <t>SPAM Single Classic 12-2.5oz</t>
  </si>
  <si>
    <t>https://www.walmart.com/ip/SPAM-Single-Classic-12-2-5oz/10290944?classType=REGULAR&amp;from=/search</t>
  </si>
  <si>
    <t>SPAM Oven Roasted Turkey, 12 oz Can</t>
  </si>
  <si>
    <t>https://www.walmart.com/ip/SPAM-Oven-Roasted-Turkey-12-oz-Can/10290935?classType=VARIANT&amp;from=/search</t>
  </si>
  <si>
    <t>SPAM Maple Flavored, 12 oz Can</t>
  </si>
  <si>
    <t>https://www.walmart.com/ip/SPAM-Maple-Flavored-12-oz-Can/1345977239?classType=VARIANT&amp;from=/search</t>
  </si>
  <si>
    <t>$24.45/lb</t>
  </si>
  <si>
    <t>current price $18.34</t>
  </si>
  <si>
    <t>SPAM Maple Flavored Canned Ham, 12 oz Aluminum Can (4-Pack)</t>
  </si>
  <si>
    <t>https://www.walmart.com/ip/SPAM-Maple-Flavored-Canned-Ham-12-oz-Aluminum-Can-4-Pack/5056322431?classType=VARIANT&amp;from=/search</t>
  </si>
  <si>
    <t>SPAM Lite, 9 g of protein per serving, 12 oz Aluminum Can</t>
  </si>
  <si>
    <t>https://www.walmart.com/ip/SPAM-Lite-9-g-of-protein-per-serving-12-oz-Aluminum-Can/10290937?classType=VARIANT&amp;from=/search</t>
  </si>
  <si>
    <t>SPAM Korean BBQ Flavored, Shelf Stable, 12 oz Aluminum Can</t>
  </si>
  <si>
    <t>https://www.walmart.com/ip/SPAM-Korean-BBQ-Flavored-Shelf-Stable-12-oz-Aluminum-Can/5440650706?classType=VARIANT&amp;from=/search</t>
  </si>
  <si>
    <t>SPAM Jalapeno, Shelf-Stable Meat, 12 oz Aluminum Can</t>
  </si>
  <si>
    <t>https://www.walmart.com/ip/SPAM-Jalapeno-Shelf-Stable-Meat-12-oz-Aluminum-Can/20976623?classType=REGULAR&amp;from=/search</t>
  </si>
  <si>
    <t>SPAM Hot &amp; Spicy, Shelf-Stable, 12 oz Aluminum Can</t>
  </si>
  <si>
    <t>https://www.walmart.com/ip/SPAM-Hot-Spicy-Shelf-Stable-12-oz-Aluminum-Can/37532133?classType=VARIANT&amp;from=/search</t>
  </si>
  <si>
    <t>$25.97/lb</t>
  </si>
  <si>
    <t>current price Now $19.48</t>
  </si>
  <si>
    <t>SPAM Gochujang Flavored Canned Meat, 4 Pack, 12 oz</t>
  </si>
  <si>
    <t>https://www.walmart.com/ip/SPAM-Gochujang-12-oz-PACK-4/12263474935?classType=VARIANT&amp;from=/search</t>
  </si>
  <si>
    <t>$7.27/lb</t>
  </si>
  <si>
    <t>current price $3.20</t>
  </si>
  <si>
    <t>SPAM Classic, Shelf-Stable Meat, 7 oz Aluminum Can</t>
  </si>
  <si>
    <t>https://www.walmart.com/ip/SPAM-Classic-Shelf-Stable-Meat-7-oz-Aluminum-Can/10447851?classType=REGULAR&amp;from=/search</t>
  </si>
  <si>
    <t>$47.76/lb</t>
  </si>
  <si>
    <t>current price $35.82</t>
  </si>
  <si>
    <t>SPAM Classic, 7 g of protein, 12 oz Can (12-Pack)</t>
  </si>
  <si>
    <t>https://www.walmart.com/ip/SPAM-Classic-7-g-of-protein-12-oz-Can-12-Pack/5296781490?classType=VARIANT&amp;from=/search</t>
  </si>
  <si>
    <t>SPAM Classic, 7 G of Protein Per Serving, Shelf-Stable, 12 oz Aluminum Can</t>
  </si>
  <si>
    <t>https://www.walmart.com/ip/SPAM-Classic-12-oz-1-CT/10290926?classType=VARIANT&amp;athbdg=L1200&amp;from=/search</t>
  </si>
  <si>
    <t>$4.99/lb</t>
  </si>
  <si>
    <t>current price $7.48</t>
  </si>
  <si>
    <t>SPAM Classic, 12 oz Aluminum Can (2 Pack Canned)</t>
  </si>
  <si>
    <t>https://www.walmart.com/ip/SPAM-Classic-12-oz-Aluminum-Can-2-Pack-Canned/159980722?classType=VARIANT&amp;athbdg=L1600&amp;from=/search</t>
  </si>
  <si>
    <t>SPAM 25% Less Sodium, 7 g of protein, Shelf-Stable, 12 oz Aluminum Can</t>
  </si>
  <si>
    <t>https://www.walmart.com/ip/SPAM-25-Less-Sodium-7-g-of-protein-Shelf-Stable-12-oz-Aluminum-Can/10290922?classType=VARIANT&amp;athbdg=L1600&amp;from=/search</t>
  </si>
  <si>
    <t>current price $9.37</t>
  </si>
  <si>
    <t>Skippy SUPER CHUNK Peanut Butter, Shelf-Stable, 28 oz Large Plastic Jar</t>
  </si>
  <si>
    <t>https://www.walmart.com/ip/SKIPPY-SUPER-CHUNK-Peanut-Butter-Shelf-Stable-28-oz-Large-Plastic-Jar/37447680?filtersQueryString=%5B%7B%22intent%22%3A%22retailer%22%2C%22values%22%3A%5B%22Walmart%22%5D%7D%5D&amp;classType=REGULAR&amp;from=/search</t>
  </si>
  <si>
    <t>current price $2.98</t>
  </si>
  <si>
    <t>Skippy SUPER CHUNK Peanut Butter, 7 g Protein Per Serving, Shelf-Stable, 16.3 oz Plastic Jar</t>
  </si>
  <si>
    <t>https://www.walmart.com/ip/SKIPPY-SUPER-CHUNK-Peanut-Butter-7-G-Protein-per-Serving-Plastic-Jar-16-3-oz/37447686?filtersQueryString=%5B%7B%22intent%22%3A%22retailer%22%2C%22values%22%3A%5B%22Walmart%22%5D%7D%5D&amp;classType=VARIANT&amp;athbdg=L1600&amp;from=/search</t>
  </si>
  <si>
    <t>current price $2.47</t>
  </si>
  <si>
    <t>Skippy Squeeze Natural Creamy Peanut Butter, 6 oz</t>
  </si>
  <si>
    <t>https://www.walmart.com/ip/SKIPPY-Squeeze-Natural-Creamy-Peanut-Butter-6-oz/274239835?filtersQueryString=%5B%7B%22intent%22%3A%22retailer%22%2C%22values%22%3A%5B%22Walmart%22%5D%7D%5D&amp;classType=VARIANT&amp;from=/search</t>
  </si>
  <si>
    <t>Skippy Peanut Butter, Creamy, Plastic Jar 16.3 oz</t>
  </si>
  <si>
    <t>https://www.walmart.com/ip/SKIPPY-Peanut-Butter-Creamy-Plastic-Jar-16-3-oz/37447687?filtersQueryString=%5B%7B%22intent%22%3A%22retailer%22%2C%22values%22%3A%5B%22Walmart%22%5D%7D%5D&amp;classType=VARIANT&amp;athbdg=L1600&amp;from=/search</t>
  </si>
  <si>
    <t>current price $10.44</t>
  </si>
  <si>
    <t>Skippy Peanut Butter, Creamy, 7 G Protein per Serving, Shelf-Stable, 80 oz Plastic Jar</t>
  </si>
  <si>
    <t>https://www.walmart.com/ip/SKIPPY-Peanut-Butter-Creamy-7-G-Protein-per-Serving-Shelf-Stable-80-oz-Plastic-Jar/36988923?filtersQueryString=%5B%7B%22intent%22%3A%22retailer%22%2C%22values%22%3A%5B%22Walmart%22%5D%7D%5D&amp;classType=VARIANT&amp;from=/search</t>
  </si>
  <si>
    <t>current price $6.27</t>
  </si>
  <si>
    <t>Skippy Peanut Butter, Creamy, 7 g protein per serving, Shelf-Stable, 40 oz Plastic Jar</t>
  </si>
  <si>
    <t>https://www.walmart.com/ip/SKIPPY-Peanut-Butter-Creamy-7-G-Protein-per-Serving-40-oz-Plastic-Jar/37447682?filtersQueryString=%5B%7B%22intent%22%3A%22retailer%22%2C%22values%22%3A%5B%22Walmart%22%5D%7D%5D&amp;classType=VARIANT&amp;from=/search</t>
  </si>
  <si>
    <t>current price $10.28</t>
  </si>
  <si>
    <t>Skippy Peanut Butter, Creamy, 7 G Protein per Serving, 64 oz Plastic Jar</t>
  </si>
  <si>
    <t>https://www.walmart.com/ip/SKIPPY-Peanut-Butter-Creamy-7-G-Protein-per-Serving-64-oz-Plastic-Jar/37447685?filtersQueryString=%5B%7B%22intent%22%3A%22retailer%22%2C%22values%22%3A%5B%22Walmart%22%5D%7D%5D&amp;classType=REGULAR&amp;from=/search</t>
  </si>
  <si>
    <t>Skippy PEANUT BUTTER CHUNKY 28 oz</t>
  </si>
  <si>
    <t>https://www.walmart.com/ip/SKIPPY-PEANUT-BUTTER-CHUNKY-28-oz/37447681?filtersQueryString=%5B%7B%22intent%22%3A%22retailer%22%2C%22values%22%3A%5B%22Walmart%22%5D%7D%5D&amp;classType=VARIANT&amp;athbdg=L1600&amp;from=/search</t>
  </si>
  <si>
    <t>current price $3.74</t>
  </si>
  <si>
    <t>Skippy PB Bites Double Peanut Butter Snack, Shelf-Stable, 6 oz Resealable Plastic Pouch</t>
  </si>
  <si>
    <t>https://www.walmart.com/ip/SKIPPY-PB-Bites-Double-Peanut-Butter-Snack-6-oz-Resealable-Plastic-Pouch/1548403753?filtersQueryString=%5B%7B%22intent%22%3A%22retailer%22%2C%22values%22%3A%5B%22Walmart%22%5D%7D%5D&amp;classType=VARIANT&amp;from=/search</t>
  </si>
  <si>
    <t>Skippy No Sugar Added Creamy Peanut Butter, Shelf-Stable, 16 oz Plastic Jar</t>
  </si>
  <si>
    <t>https://www.walmart.com/ip/SKIPPY-No-Sugar-Added-Creamy-Peanut-Butter-16oz-Plastic-Jar/315176801?filtersQueryString=%5B%7B%22intent%22%3A%22retailer%22%2C%22values%22%3A%5B%22Walmart%22%5D%7D%5D&amp;classType=VARIANT&amp;from=/search</t>
  </si>
  <si>
    <t>current price $6.28</t>
  </si>
  <si>
    <t>Skippy No Sugar Added Creamy Peanut Butter, Large 40 oz Jar</t>
  </si>
  <si>
    <t>https://www.walmart.com/ip/Skippy-No-Sugar-Added-Creamy-Peanut-Butter-Large-40-oz-Jar/415906385?filtersQueryString=%5B%7B%22intent%22%3A%22retailer%22%2C%22values%22%3A%5B%22Walmart%22%5D%7D%5D&amp;classType=VARIANT&amp;athbdg=L1600&amp;from=/search</t>
  </si>
  <si>
    <t>Skippy Natural SUPER CHUNK Peanut Butter Spread, 7 G Protein Per Serving, 40 oz Plastic Jar</t>
  </si>
  <si>
    <t>https://www.walmart.com/ip/SKIPPY-Natural-SUPER-CHUNK-Peanut-Butter-Spread-7-G-Protein-Per-Serving-40-oz-Plastic-Jar/37447676?filtersQueryString=%5B%7B%22intent%22%3A%22retailer%22%2C%22values%22%3A%5B%22Walmart%22%5D%7D%5D&amp;classType=VARIANT&amp;from=/search</t>
  </si>
  <si>
    <t>Skippy Natural Peanut Butter Spread, Creamy, 7 G Protein per Serving, 15 oz Plastic Jar</t>
  </si>
  <si>
    <t>https://www.walmart.com/ip/SKIPPY-Natural-Peanut-Butter-Spread-Creamy-7-G-Protein-per-Serving-15-oz-Plastic-Jar/37447671?filtersQueryString=%5B%7B%22intent%22%3A%22retailer%22%2C%22values%22%3A%5B%22Walmart%22%5D%7D%5D&amp;classType=VARIANT&amp;athbdg=L1600&amp;from=/search</t>
  </si>
  <si>
    <t>Skippy Natural Creamy Peanut Butter Spread, 7 G Protein per Serving, Plastic Jar 40 oz</t>
  </si>
  <si>
    <t>https://www.walmart.com/ip/SKIPPY-Natural-Creamy-Peanut-Butter-Spread-7-G-Protein-per-Serving-Plastic-Jar-40-oz/37447683?filtersQueryString=%5B%7B%22intent%22%3A%22retailer%22%2C%22values%22%3A%5B%22Walmart%22%5D%7D%5D&amp;classType=REGULAR&amp;athbdg=L1600&amp;from=/search</t>
  </si>
  <si>
    <t>Skippy Natural Creamy Peanut Butter Spread with Honey, 6 g Protein Per Serving, Shelf-Stable, 15 oz Plastic Jar</t>
  </si>
  <si>
    <t>https://www.walmart.com/ip/Skippy-Natural-Creamy-Peanut-Butter-Spread-with-Honey-15-Ounce/37447672?filtersQueryString=%5B%7B%22intent%22%3A%22retailer%22%2C%22values%22%3A%5B%22Walmart%22%5D%7D%5D&amp;classType=VARIANT&amp;from=/search</t>
  </si>
  <si>
    <t>Skippy Natural Creamy Peanut Butter Spread with Honey, 6 G Protein Per Serving, 40 oz Plastic Jar</t>
  </si>
  <si>
    <t>https://www.walmart.com/ip/SKIPPY-Natural-Creamy-Peanut-Butter-Spread-with-Honey-6-G-Protein-Per-Serving-40-oz-Plastic-Jar/38360209?filtersQueryString=%5B%7B%22intent%22%3A%22retailer%22%2C%22values%22%3A%5B%22Walmart%22%5D%7D%5D&amp;classType=VARIANT&amp;athbdg=L1600&amp;from=/search</t>
  </si>
  <si>
    <t>current price $9.06</t>
  </si>
  <si>
    <t>Skippy Creamy Peanut Butter, 28 oz Plastic Jar</t>
  </si>
  <si>
    <t>https://www.walmart.com/ip/SKIPPY-Creamy-Peanut-Butter-28-oz-Plastic-Jar/38498811?filtersQueryString=%5B%7B%22intent%22%3A%22retailer%22%2C%22values%22%3A%5B%22Walmart%22%5D%7D%5D&amp;classType=REGULAR&amp;from=/search</t>
  </si>
  <si>
    <t>Skippy Creamy Peanut Butter Squeeze Pack, 7g Protein per Serving, Shelf-Stable, 6 oz Plastic Pouch</t>
  </si>
  <si>
    <t>https://www.walmart.com/ip/SKIPPY-Creamy-Peanut-Butter-Squeeze-Pack-7g-Protein-per-Serving-Shelf-Stable-6-oz-Plastic-Pouch/470447299?filtersQueryString=%5B%7B%22intent%22%3A%22retailer%22%2C%22values%22%3A%5B%22Walmart%22%5D%7D%5D&amp;classType=VARIANT&amp;from=/search</t>
  </si>
  <si>
    <t>Skippy Creamy Peanut Butter Spread, Plastic Jar 40 oz (2 Pack)</t>
  </si>
  <si>
    <t>https://www.walmart.com/ip/SKIPPY-Creamy-Peanut-Butter-Spread-Plastic-Jar-40-oz-2-Pack/39243945?filtersQueryString=%5B%7B%22intent%22%3A%22retailer%22%2C%22values%22%3A%5B%22Walmart%22%5D%7D%5D&amp;classType=VARIANT&amp;from=/search</t>
  </si>
  <si>
    <t>current price $3.78</t>
  </si>
  <si>
    <t>Skippy Creamy Peanut Butter Blended with Plant Protein, Shelf Stable, 16 oz Plastic Jar</t>
  </si>
  <si>
    <t>https://www.walmart.com/ip/SKIPPY-Creamy-Peanut-Butter-Blended-with-Plant-Protein-Shelf-Stable-16-oz-Plastic-Jar/6934707514?filtersQueryString=%5B%7B%22intent%22%3A%22retailer%22%2C%22values%22%3A%5B%22Walmart%22%5D%7D%5D&amp;classType=REGULAR&amp;from=/search</t>
  </si>
  <si>
    <t>Skippy Chunky Peanut Butter Blended with Plant Protein, Shelf Stable, 16 oz Plastic Jar</t>
  </si>
  <si>
    <t>https://www.walmart.com/ip/SKIPPY-Chunky-Peanut-Butter-Blended-with-Plant-Protein-Shelf-Stable-16-oz-Plastic-Jar/6928364177?filtersQueryString=%5B%7B%22intent%22%3A%22retailer%22%2C%22values%22%3A%5B%22Walmart%22%5D%7D%5D&amp;classType=REGULAR&amp;from=/search</t>
  </si>
  <si>
    <t>current price Now $2.80</t>
  </si>
  <si>
    <t>Simply Jif Creamy Peanut Butter, 15.5 Ounces</t>
  </si>
  <si>
    <t>https://www.walmart.com/ip/Simply-Jif-Creamy-Peanut-Butter-15-5-Ounces/25847550?filtersQueryString=%5B%7B%22intent%22%3A%22retailer%22%2C%22values%22%3A%5B%22Walmart%22%5D%7D%5D&amp;classType=VARIANT&amp;athbdg=L1300&amp;from=/search</t>
  </si>
  <si>
    <t>current price Now $2.86</t>
  </si>
  <si>
    <t>Sara Lee Whole Wheat Bread, 20 oz, Wheat Bread, Bag</t>
  </si>
  <si>
    <t>https://www.walmart.com/ip/Sara-Lee-Whole-Wheat-Bread-20-oz-Wheat-Bread-Bag/10533919?classType=REGULAR&amp;athbdg=L1300&amp;from=/search</t>
  </si>
  <si>
    <t>current price $3.68</t>
  </si>
  <si>
    <t>Sara Lee Whole Wheat Bread, 16 oz, Wheat Bread, Bag</t>
  </si>
  <si>
    <t>https://www.walmart.com/ip/Sara-Lee-Whole-Wheat-Bread-16-oz-Wheat-Bread-Bag/13281726?classType=REGULAR&amp;from=/search</t>
  </si>
  <si>
    <t>current price $25.88</t>
  </si>
  <si>
    <t>Sara Lee Whole Wheat Bread, 16 oz, Soft Wheat Bread, Bag -Pack Of 3</t>
  </si>
  <si>
    <t>https://www.walmart.com/ip/Sara-Lee-Whole-Wheat-Bread-16-oz-Soft-Wheat-Bread-Bag-Pack-Of-3/9426073099?classType=VARIANT&amp;from=/search</t>
  </si>
  <si>
    <t>current price $3.18</t>
  </si>
  <si>
    <t>Sara Lee White made with Whole Grain Bread, 20 oz, Plain Wheat Bread, Bag</t>
  </si>
  <si>
    <t>https://www.walmart.com/ip/Sara-Lee-White-made-with-Whole-Grain-Bread-20-oz-Plain-Wheat-Bread-Bag/10533917?classType=REGULAR&amp;athbdg=L1600&amp;from=/search</t>
  </si>
  <si>
    <t>current price $1.98</t>
  </si>
  <si>
    <t>Sara Lee White Half Loaf Bread, 12 oz, White Bread, Bag</t>
  </si>
  <si>
    <t>https://www.walmart.com/ip/Sara-Lee-White-Half-Loaf-Bread-12-oz-White-Bread-Bag/5612356116?classType=REGULAR&amp;from=/search</t>
  </si>
  <si>
    <t>current price Now $12.70</t>
  </si>
  <si>
    <t>Sara Lee Honey Wheat Bread, 20 oz, Soft Pre-sliced Wheat Bread, Bag (Pack of 2)</t>
  </si>
  <si>
    <t>https://www.walmart.com/ip/Sara-Lee-Honey-Wheat-Bread-20-oz-Soft-Pre-sliced-Wheat-Bread-Bag-Pack-of-2/7450410959?classType=VARIANT&amp;from=/search</t>
  </si>
  <si>
    <t>Sara Lee Honey Wheat Bread, 20 oz, Pre-sliced Wheat Bread, Bag</t>
  </si>
  <si>
    <t>https://www.walmart.com/ip/Sara-Lee-Honey-Wheat-Bread-20-oz-Pre-sliced-Wheat-Bread-Bag/10533916?classType=REGULAR&amp;athbdg=L1600&amp;from=/search</t>
  </si>
  <si>
    <t>current price Now $2.99</t>
  </si>
  <si>
    <t>Sara Lee Honey Wheat Bread 20 oz. Bag</t>
  </si>
  <si>
    <t>https://www.walmart.com/ip/Sara-Lee-Honey-Wheat-Bread-20-oz-Bag/44391262?classType=REGULAR&amp;from=/search</t>
  </si>
  <si>
    <t>Sara Lee Honey Butter Half Loaf Bread, 12 oz, White Bread, Bag</t>
  </si>
  <si>
    <t>https://www.walmart.com/ip/Sara-Lee-Honey-Butter-Half-Loaf-Bread-12-oz-White-Bread-Bag/5474737296?classType=REGULAR&amp;from=/search</t>
  </si>
  <si>
    <t>current price $3.44</t>
  </si>
  <si>
    <t>Sara Lee Delightful White Bread, 15 oz, White Bread, Bag</t>
  </si>
  <si>
    <t>https://www.walmart.com/ip/Sara-Lee-Delightful-White-Bread-15-oz-White-Bread-Bag/124499625?classType=REGULAR&amp;from=/search</t>
  </si>
  <si>
    <t>current price Now $9.95</t>
  </si>
  <si>
    <t>Sara Lee Delightful White Bread, 15 oz, Soft White Bread, Bag (Pack of 2)</t>
  </si>
  <si>
    <t>https://www.walmart.com/ip/Sara-Lee-Delightful-White-Bread-15-oz-Soft-White-Bread-Bag-Pack-of-2/8412752871?classType=VARIANT&amp;from=/search</t>
  </si>
  <si>
    <t>current price $3.54</t>
  </si>
  <si>
    <t>Sara Lee Delightful Soft &amp; Smooth Wheat Bread, 15 oz, Whole Wheat Bread Wheat Bread, Bag</t>
  </si>
  <si>
    <t>https://www.walmart.com/ip/Sara-Lee-Delightful-Soft-Smooth-Wheat-Bread-15-oz-Whole-Wheat-Bread-Wheat-Bread-Bag/854483456?classType=REGULAR&amp;from=/search</t>
  </si>
  <si>
    <t>current price $14.99</t>
  </si>
  <si>
    <t>Sara Lee Delightful Multi-Grain Bread, 20 oz, Soft Multigrain Bread, Bag (Pack of 2)</t>
  </si>
  <si>
    <t>https://www.walmart.com/ip/Sara-Lee-Delightful-Multi-Grain-Bread-20-oz-Soft-Multigrain-Bread-Bag-Pack-of-2/8394303073?classType=VARIANT&amp;from=/search</t>
  </si>
  <si>
    <t>current price $4.48</t>
  </si>
  <si>
    <t>Sara Lee Delightful Multi-Grain Bread, 20 oz, Multigrain Bread, Bag</t>
  </si>
  <si>
    <t>https://www.walmart.com/ip/Sara-Lee-Delightful-Multi-Grain-Bread-20-oz-Multigrain-Bread-Bag/10533914?classType=REGULAR&amp;athbdg=L1600&amp;from=/search</t>
  </si>
  <si>
    <t>current price Now $16.88</t>
  </si>
  <si>
    <t>Sara Lee Delightful Honey Whole Wheat Bread, 20 oz, Soft Honey Wheat Bread, Bag (Pack of 2)</t>
  </si>
  <si>
    <t>https://www.walmart.com/ip/Sara-Lee-Delightful-Honey-Whole-Wheat-Bread-20-oz-Soft-Honey-Wheat-Bread-Bag-Pack-of-2/8406560522?classType=VARIANT&amp;from=/search</t>
  </si>
  <si>
    <t>Sara Lee Delightful Honey Whole Wheat Bread, 20 oz, Honey Wheat Bread, Bag</t>
  </si>
  <si>
    <t>https://www.walmart.com/ip/Sara-Lee-Delightful-Honey-Whole-Wheat-Bread-20-oz-Honey-Wheat-Bread-Bag/10533920?classType=REGULAR&amp;from=/search</t>
  </si>
  <si>
    <t>current price Now $6.40</t>
  </si>
  <si>
    <t>Sara Lee Classic Bread, 20 oz, Soft Plain White Bread, (Pack of 2)</t>
  </si>
  <si>
    <t>https://www.walmart.com/ip/Sara-Lee-Classic-Bread-20-oz-Soft-Plain-White-Bread-Pack-of-2/7574205616?classType=VARIANT&amp;from=/search</t>
  </si>
  <si>
    <t>current price $2.50</t>
  </si>
  <si>
    <t>Sara Lee Classic Bread, 20 oz, Plain White Bread, Bag</t>
  </si>
  <si>
    <t>https://www.walmart.com/ip/Sara-Lee-Classic-Bread-20-oz-Plain-White-Bread-Bag/10533915?classType=REGULAR&amp;athbdg=L1600&amp;from=/search</t>
  </si>
  <si>
    <t>Sara Lee Butter Bread, 20 oz, White Bread, Bag</t>
  </si>
  <si>
    <t>https://www.walmart.com/ip/Sara-Lee-Butter-Bread-20-oz-White-Bread-Bag/36618465?classType=REGULAR&amp;athbdg=L1300&amp;from=/search</t>
  </si>
  <si>
    <t>current price Now $11.93</t>
  </si>
  <si>
    <t>Sara Lee Butter Bread, 20 oz, Soft White Bread, Bag (Pack of 2)</t>
  </si>
  <si>
    <t>https://www.walmart.com/ip/Sara-Lee-Butter-Bread-20-oz-Soft-White-Bread-Bag-Pack-of-2/8394303884?classType=VARIANT&amp;from=/search</t>
  </si>
  <si>
    <t>current price $38.11</t>
  </si>
  <si>
    <t>Sara Lee Artesano White Bakery Rolls, 12 count, Soft Sliced Bread Dinner Rolls, 18 oz Bag (Pack of 6)</t>
  </si>
  <si>
    <t>https://www.walmart.com/ip/Sara-Lee-Artesano-White-Bakery-Rolls-12-count-Soft-Sliced-Bread-Dinner-Rolls-18-oz-Bag-Pack-of-6/8394303888?classType=VARIANT&amp;from=/search</t>
  </si>
  <si>
    <t>current price $24.41</t>
  </si>
  <si>
    <t>Sara Lee Artesano White Bakery Rolls, 12 count, Soft Sliced Bread Dinner Rolls, 18 oz Bag (Pack of 4)</t>
  </si>
  <si>
    <t>https://www.walmart.com/ip/Sara-Lee-Artesano-White-Bakery-Rolls-12-count-Soft-Sliced-Bread-Dinner-Rolls-18-oz-Bag-Pack-of-4/8389917877?classType=VARIANT&amp;from=/search</t>
  </si>
  <si>
    <t>Sara Lee Artesano White Bakery Rolls, 12 count, Soft Sliced Bread Dinner Rolls, 18 oz Bag (Pack of 2)</t>
  </si>
  <si>
    <t>https://www.walmart.com/ip/Sara-Lee-Artesano-White-Bakery-Rolls-12-count-Soft-Sliced-Bread-Dinner-Rolls-18-oz-Bag-Pack-of-2/8382622299?classType=VARIANT&amp;from=/search</t>
  </si>
  <si>
    <t>current price $44.61</t>
  </si>
  <si>
    <t>Sara Lee Artesano White Bakery Buns, 8 count, Soft Hamburger Buns, 19 oz Bag (Pack of 6)</t>
  </si>
  <si>
    <t>https://www.walmart.com/ip/Sara-Lee-Artesano-White-Bakery-Buns-8-count-Soft-Hamburger-Buns-19-oz-Bag-Pack-of-6/8399505616?classType=VARIANT&amp;from=/search</t>
  </si>
  <si>
    <t>current price $28.00</t>
  </si>
  <si>
    <t>Sara Lee Artesano White Bakery Buns, 8 count, Soft Hamburger Buns, 19 oz Bag (Pack of 4)</t>
  </si>
  <si>
    <t>https://www.walmart.com/ip/Sara-Lee-Artesano-White-Bakery-Buns-8-count-Soft-Hamburger-Buns-19-oz-Bag-Pack-Of-4/9504521616?classType=VARIANT&amp;from=/search</t>
  </si>
  <si>
    <t>current price $14.00</t>
  </si>
  <si>
    <t>Sara Lee Artesano White Bakery Buns, 8 count, Soft Hamburger Buns, 19 oz Bag (Pack of 2)</t>
  </si>
  <si>
    <t>https://www.walmart.com/ip/Sara-Lee-Artesano-White-Bakery-Buns-8-count-Soft-Hamburger-Buns-19-oz-Bag-Pack-of-2/8406560524?classType=VARIANT&amp;from=/search</t>
  </si>
  <si>
    <t>current price $47.51</t>
  </si>
  <si>
    <t>Sara Lee Artesano White Bakery Buns, 8 count, Soft Hamburger Buns, 19 oz Bag -Pack Of 7</t>
  </si>
  <si>
    <t>https://www.walmart.com/ip/Sara-Lee-Artesano-White-Bakery-Buns-8-count-Soft-Hamburger-Buns-19-oz-Bag-Pack-Of-7/9429501411?classType=VARIANT&amp;from=/search</t>
  </si>
  <si>
    <t>current price $24.96</t>
  </si>
  <si>
    <t>Sara Lee Artesano White Bakery Buns, 8 count, Soft Hamburger Buns, 19 oz Bag -Pack Of 3</t>
  </si>
  <si>
    <t>https://www.walmart.com/ip/Sara-Lee-Artesano-White-Bakery-Buns-8-count-Soft-Hamburger-Buns-19-oz-Bag-Pack-Of-3/9418461039?classType=VARIANT&amp;from=/search</t>
  </si>
  <si>
    <t>current price $3.50</t>
  </si>
  <si>
    <t>Sara Lee Artesano White Bakery Buns, 8 count, Hamburger Buns, 19 oz Bag</t>
  </si>
  <si>
    <t>https://www.walmart.com/ip/Sara-Lee-Artesano-White-Bakery-Buns-8-count-Hamburger-Buns-19-oz-Bag/626916709?classType=REGULAR&amp;from=/search</t>
  </si>
  <si>
    <t>current price $5.01</t>
  </si>
  <si>
    <t>Sara Lee Artesano Smooth Multigrain Bread, 20 oz, Whole Wheat Pre-sliced Multigrain Bread, Bag</t>
  </si>
  <si>
    <t>https://www.walmart.com/ip/Sara-Lee-Artesano-Smooth-Multigrain-Bread-20-oz-Whole-Wheat-Pre-sliced-Multigrain-Bread-Bag/308419764?classType=REGULAR&amp;from=/search</t>
  </si>
  <si>
    <t>current price $16.41</t>
  </si>
  <si>
    <t>Sara Lee Artesano Smooth Multigrain Bread, 20 oz, Soft Whole Wheat Pre-sliced Multigrain Bread, Bag -Pack Of 2</t>
  </si>
  <si>
    <t>https://www.walmart.com/ip/Sara-Lee-Artesano-Smooth-Multigrain-Bread-20-oz-Soft-Whole-Wheat-Pre-sliced-Multigrain-Bread-Bag-Pack-Of-2/8394303886?classType=VARIANT&amp;from=/search</t>
  </si>
  <si>
    <t>Sara Lee Artesano Plain Sausage Rolls, 6 count, Hot Dog Buns, 15 oz Bag</t>
  </si>
  <si>
    <t>https://www.walmart.com/ip/Sara-Lee-Artesano-Plain-Sausage-Rolls-6-count-Hot-Dog-Buns-15-oz-Bag/450401618?classType=REGULAR&amp;from=/search</t>
  </si>
  <si>
    <t>Sara Lee Artesano Original Bread, 20 oz, White Pre-sliced White Bread, Bag</t>
  </si>
  <si>
    <t>https://www.walmart.com/ip/Sara-Lee-Artesano-Original-Bread-20-oz-White-Pre-sliced-White-Bread-Bag/46762679?classType=REGULAR&amp;athbdg=L1600&amp;from=/search</t>
  </si>
  <si>
    <t>current price Now $11.00</t>
  </si>
  <si>
    <t>Sara Lee Artesano Original Bread, 20 oz, Soft White Pre-sliced White Bread, Bag (Pack of 2)</t>
  </si>
  <si>
    <t>https://www.walmart.com/ip/Sara-Lee-Artesano-Original-Bread-20-oz-Soft-White-Pre-sliced-White-Bread-Bag-Pack-of-2/7439615811?classType=VARIANT&amp;from=/search</t>
  </si>
  <si>
    <t>current price Now $13.95</t>
  </si>
  <si>
    <t>Sara Lee Artesano Original Bread, 20 oz, Soft White Pre-sliced White Bread, Bag -Pack Of 2</t>
  </si>
  <si>
    <t>https://www.walmart.com/ip/Sara-Lee-Artesano-Original-Bread-20-oz-Soft-White-Pre-sliced-White-Bread-Bag-Pack-Of-2/9533152757?classType=VARIANT&amp;from=/search</t>
  </si>
  <si>
    <t>Sara Lee Artesano Hawaiian Bread, 20 oz, Sweet Pre-sliced Hawaiian Bread, Bag</t>
  </si>
  <si>
    <t>https://www.walmart.com/ip/Sara-Lee-Artesano-Hawaiian-Bread-20-oz-Sweet-Pre-sliced-Hawaiian-Bread-Bag/5331875530?classType=REGULAR&amp;from=/search</t>
  </si>
  <si>
    <t>Sara Lee Artesano Golden Wheat Bread, 20 oz, Whole Wheat Pre-sliced Wheat Bread, Bag</t>
  </si>
  <si>
    <t>https://www.walmart.com/ip/Sara-Lee-Artesano-Golden-Wheat-Bread-20-oz-Whole-Wheat-Pre-sliced-Wheat-Bread-Bag/625676840?classType=REGULAR&amp;from=/search</t>
  </si>
  <si>
    <t>current price $35.91</t>
  </si>
  <si>
    <t>Sara Lee Artesano Brioche Hot Dog Buns, 8 count, Soft Hot Dog Buns, 16 oz Bag (Pack of 6)</t>
  </si>
  <si>
    <t>https://www.walmart.com/ip/Sara-Lee-Artesano-Brioche-Hot-Dog-Buns-8-count-Soft-Hot-Dog-Buns-16-oz-Bag-Pack-of-6/8374958029?classType=VARIANT&amp;from=/search</t>
  </si>
  <si>
    <t>current price $24.00</t>
  </si>
  <si>
    <t>Sara Lee Artesano Brioche Hot Dog Buns, 8 count, Soft Hot Dog Buns, 16 oz Bag (Pack of 4)</t>
  </si>
  <si>
    <t>https://www.walmart.com/ip/Sara-Lee-Artesano-Brioche-Hot-Dog-Buns-8-count-Soft-Hot-Dog-Buns-16-oz-Bag-Pack-of-4/8388171393?classType=VARIANT&amp;from=/search</t>
  </si>
  <si>
    <t>current price $22.31</t>
  </si>
  <si>
    <t>Sara Lee Artesano Brioche Hot Dog Buns, 8 count, Soft Hot Dog Buns, 16 oz Bag -Pack Of 3</t>
  </si>
  <si>
    <t>https://www.walmart.com/ip/Sara-Lee-Artesano-Brioche-Hot-Dog-Buns-8-count-Soft-Hot-Dog-Buns-16-oz-Bag-Pack-Of-3/9418461791?classType=VARIANT&amp;from=/search</t>
  </si>
  <si>
    <t>current price $3.47</t>
  </si>
  <si>
    <t>Sara Lee Artesano Brioche Hot Dog Buns, 8 count, Hot Dog Buns, 16 oz Bag</t>
  </si>
  <si>
    <t>https://www.walmart.com/ip/Sara-Lee-Artesano-Brioche-Hot-Dog-Buns-8-count-Hot-Dog-Buns-16-oz-Bag/416428974?classType=REGULAR&amp;from=/search</t>
  </si>
  <si>
    <t>current price $31.99</t>
  </si>
  <si>
    <t>Sara Lee Artesano Brioche Buns, 8 count, Soft Hamburger Buns, 16 oz Bag (Pack of 4)</t>
  </si>
  <si>
    <t>https://www.walmart.com/ip/Sara-Lee-Artesano-Brioche-Buns-8-count-Soft-Hamburger-Buns-16-oz-Bag-Pack-of-4/8406610365?classType=VARIANT&amp;from=/search</t>
  </si>
  <si>
    <t>current price $15.64</t>
  </si>
  <si>
    <t>Sara Lee Artesano Brioche Buns, 8 count, Soft Hamburger Buns, 16 oz Bag (Pack of 2)</t>
  </si>
  <si>
    <t>https://www.walmart.com/ip/Sara-Lee-Artesano-Brioche-Buns-8-count-Soft-Hamburger-Buns-16-oz-Bag-Pack-of-2/8412802869?classType=VARIANT&amp;from=/search</t>
  </si>
  <si>
    <t>Sara Lee Artesano Brioche Buns, 8 count, Hamburger Buns, 16 oz Bag</t>
  </si>
  <si>
    <t>https://www.walmart.com/ip/Sara-Lee-Artesano-Brioche-Buns-8-count-Hamburger-Buns-16-oz-Bag/602085634?classType=REGULAR&amp;from=/search</t>
  </si>
  <si>
    <t>current price Now $9.99</t>
  </si>
  <si>
    <t>Sara Lee Artesano Brioche Bakery Bread, 20 oz, Soft Brioche Bread, Bag (Pack of 2)</t>
  </si>
  <si>
    <t>https://www.walmart.com/ip/Sara-Lee-Artesano-Brioche-Bakery-Bread-20-oz-Soft-Brioche-Bread-Bag-Pack-of-2/8412902256?classType=VARIANT&amp;from=/search</t>
  </si>
  <si>
    <t>Sara Lee Artesano Brioche Bakery Bread, 20 oz, Brioche Bread, Bag</t>
  </si>
  <si>
    <t>https://www.walmart.com/ip/Sara-Lee-Artesano-Brioche-Bakery-Bread-20-oz-Brioche-Bread-Bag/712766000?classType=REGULAR&amp;from=/search</t>
  </si>
  <si>
    <t>current price $14.41</t>
  </si>
  <si>
    <t>Sara Lee Artesano Bakery Bread Plain Sausage Rolls, 6 count, Soft Hot Dog Buns, 15 oz Bag (Pack of 2)</t>
  </si>
  <si>
    <t>https://www.walmart.com/ip/Sara-Lee-Artesano-Bakery-Bread-Plain-Sausage-Rolls-6-count-Soft-Hot-Dog-Buns-15-oz-Bag-Pack-of-2/8389911867?classType=VARIANT&amp;from=/search</t>
  </si>
  <si>
    <t>Sara Lee 9 Grain Half Loaf Bread, 12 oz, Multigrain Bread, Bag</t>
  </si>
  <si>
    <t>https://www.walmart.com/ip/Sara-Lee-9-Grain-Half-Loaf-Bread-12-oz-Multigrain-Bread-Bag/5611863206?classType=REGULAR&amp;from=/search</t>
  </si>
  <si>
    <t>current price $16.00</t>
  </si>
  <si>
    <t>Sara Lee 100% Whole Wheat Bread Loaf, 20 oz, 22 Count (Pack of 2)</t>
  </si>
  <si>
    <t>https://www.walmart.com/ip/Sara-Lee-100-Whole-Wheat-Bread-Loaf-20-oz-22-Count-Pack-of-2/7458357342?classType=VARIANT&amp;from=/search</t>
  </si>
  <si>
    <t>current price $29.98</t>
  </si>
  <si>
    <t>San Pellegrino Zero Grams Added Sugar Lemonade Italian Sparkling Drink, 11.15 fl oz Each, 24 Cans</t>
  </si>
  <si>
    <t>https://www.walmart.com/ip/Sanpellegrino-Zero-Grams-Added-Sugar-Lemonade-Italian-Sparkling-Drink-24-Pack-11-15-Fl-Oz-Cans-Sanpellegrino-Italian-Sparkling-Drinks-Low-Calorie-Spa/5301432150?classType=REGULAR&amp;from=/search</t>
  </si>
  <si>
    <t>current price $35.97</t>
  </si>
  <si>
    <t>San Pellegrino Italian Sparkling Drink Melograno and Arancia, Sparkling Orange and Pomegranate Beverage, 24 Pack of Cans 267.6 fl oz</t>
  </si>
  <si>
    <t>https://www.walmart.com/ip/Sanpellegrino-Italian-Sparkling-Drink-Melograno-and-Arancia-Sparkling-Orange-and-Pomegranate-Beverage-24-Pack-of-Cans-267-6-fl-oz/55469155?classType=REGULAR&amp;from=/search</t>
  </si>
  <si>
    <t>San Pellegrino Italian Sparkling Drink Blood Orange 330 ML</t>
  </si>
  <si>
    <t>https://www.walmart.com/ip/Sanpellegrino-Italian-Sparkling-Drink-Blood-Orange-330-ML/15740171908?classType=REGULAR&amp;from=/search</t>
  </si>
  <si>
    <t>current price Now $21.66</t>
  </si>
  <si>
    <t>San Pellegrino Italian Sparkling Drink Aranciata Rossa, Sparkling Orange and Blood Orange Beverage, 267.6 fl oz, 24 Pack Cans</t>
  </si>
  <si>
    <t>https://www.walmart.com/ip/Sanpellegrino-Italian-Sparkling-Drink-Aranciata-Rossa-Sparkling-Orange-and-Blood-Orange-Beverage-267-6-fl-oz-24-Pack-Cans/651483454?classType=REGULAR&amp;athbdg=L1600&amp;from=/search</t>
  </si>
  <si>
    <t>current price $30.89</t>
  </si>
  <si>
    <t>San Pellegrino Italian Sparkling Drink Aranciata Rossa, Sparkling Orange and Blood Orange Beverage, 24 Pack of Cans 267.6 fl oz</t>
  </si>
  <si>
    <t>https://www.walmart.com/ip/Sanpellegrino-Italian-Sparkling-Drink-Aranciata-Rossa-Sparkling-Orange-and-Blood-Orange-Beverage-24-Pack-of-Cans-267-6-fl-oz/49406549?classType=REGULAR&amp;from=/search</t>
  </si>
  <si>
    <t>current price $32.50</t>
  </si>
  <si>
    <t>San Pellegrino Sparkling Natural Mineral Water, 8.45oz Glass Bottle (Pack of 10)</t>
  </si>
  <si>
    <t>https://www.walmart.com/ip/San-Pellegrino-Sparkling-Natural-Mineral-Water-8-45oz-Glass-Bottle-Pack-of-10/308433568?classType=REGULAR&amp;from=/search</t>
  </si>
  <si>
    <t>current price $29.95</t>
  </si>
  <si>
    <t>San Pellegrino Sparkling Fruit Beverages Variety Sampler Pack - 11.15 Fl Oz Cans (12 Pack) - In Sanisco Box</t>
  </si>
  <si>
    <t>https://www.walmart.com/ip/San-Pellegrino-Sparkling-Fruit-Beverages-Variety-Sampler-Pack-11-15-Fl-Oz-Cans-12-Pack-In-Sanisco-Box-Packaing-may-nbsp-vary/2722413785?classType=REGULAR&amp;from=/search</t>
  </si>
  <si>
    <t>current price $36.75</t>
  </si>
  <si>
    <t>San Pellegrino Sparkling Fruit Beverages Variety Pack - 11.15 Fl Oz Cans - In Sanisco Box (24 Pack)</t>
  </si>
  <si>
    <t>https://www.walmart.com/ip/San-Pellegrino-Sparkling-Fruit-Beverages-Variety-Pack-11-15-Fl-Oz-Cans-In-Sanisco-Box-24-Pack/555041722?classType=REGULAR&amp;from=/search</t>
  </si>
  <si>
    <t>current price Now $19.99</t>
  </si>
  <si>
    <t>San Pellegrino Sparkling Beverage, Lemon, Blood Orange Variety, 11.15 Fl Oz., 12 Count</t>
  </si>
  <si>
    <t>https://www.walmart.com/ip/San-Pellegrino-Sparkling-Beverage-Lemon-Blood-Orange-Variety-11-15-Fl-Oz-12-Count/1811741873?classType=REGULAR&amp;from=/search</t>
  </si>
  <si>
    <t>current price $11.99</t>
  </si>
  <si>
    <t>San Pellegrino Pomegranate &amp; Orange 6 pack, 11.15 oz CANS</t>
  </si>
  <si>
    <t>https://www.walmart.com/ip/San-Pellegrino-Pomegranate-Orange-6-pack-11-15-oz-CANS/421213667?classType=REGULAR&amp;from=/search</t>
  </si>
  <si>
    <t>current price $52.00</t>
  </si>
  <si>
    <t>San Pellegrino Essenza Tangerine Strawberry Water 8 Pack 89.26 fl oz (Pack Of 3)</t>
  </si>
  <si>
    <t>https://www.walmart.com/ip/San-Pellegrino-Essenza-Tangerine-Strawberry-Water-8-Pack-89-26-fl-oz-Pack-Of-3/9762715059?classType=VARIANT&amp;from=/search</t>
  </si>
  <si>
    <t>current price $12.50</t>
  </si>
  <si>
    <t>San Pellegrino BLOOD ORANGE, 6 PACK, 11.15 oz CANS</t>
  </si>
  <si>
    <t>https://www.walmart.com/ip/San-Pellegrino-BLOOD-ORANGE-6-PACK-11-15-oz-CANS/133429442?classType=REGULAR&amp;from=/search</t>
  </si>
  <si>
    <t>current price $12.51</t>
  </si>
  <si>
    <t>San Pellegrino Aranciata 6 pack, 11.15 oz CANS</t>
  </si>
  <si>
    <t>https://www.walmart.com/ip/San-Pellegrino-Aranciata-6-pack-11-15-oz-CANS/162942650?classType=REGULAR&amp;from=/search</t>
  </si>
  <si>
    <t>current price $6.98</t>
  </si>
  <si>
    <t>San Pellegrino Sparkling Natural Unflavored Mineral Water, 89.2 fl oz, 8 Pack Cans</t>
  </si>
  <si>
    <t>https://www.walmart.com/ip/S-Pellegrino-Sparkling-Natural-Unflavored-Mineral-Water-89-2-fl-oz-8-Pack-Cans/861767583?classType=VARIANT&amp;from=/search</t>
  </si>
  <si>
    <t>current price $12.48</t>
  </si>
  <si>
    <t>San Pellegrino Sparkling Natural Unflavored Bottled Mineral Water, 16.9 fl oz Each, 12 Bottles</t>
  </si>
  <si>
    <t>https://www.walmart.com/ip/S-Pellegrino-Sparkling-Natural-Unflavored-Bottled-Drinks-Mineral-Water-for-Holiday-202-8-fl-oz-12-Pack-Plastic-Bottles/47370570?classType=REGULAR&amp;from=/search</t>
  </si>
  <si>
    <t>current price $6.42</t>
  </si>
  <si>
    <t>San Pellegrino Sparkling Natural Mineral Water, 750ml (25.3 fl oz) Glass Bottle</t>
  </si>
  <si>
    <t>https://www.walmart.com/ip/San-Pellegrino-Sparkling-Natural-Mineral-Water-25-3-fl-oz/15716581?classType=VARIANT&amp;from=/search</t>
  </si>
  <si>
    <t>current price $29.48</t>
  </si>
  <si>
    <t>San Pellegrino Sparkling Natural Mineral Water, 405.6 fl oz, 24 Pack</t>
  </si>
  <si>
    <t>https://www.walmart.com/ip/S-Pellegrino-Sparkling-Natural-Mineral-Water-405-6-fl-oz-24-Pack/50030083?classType=REGULAR&amp;from=/search</t>
  </si>
  <si>
    <t>current price Now $18.88</t>
  </si>
  <si>
    <t>San Pellegrino Sparkling Natural Mineral Water, 405.6 fl oz, 12 Pack Plastic Bottles</t>
  </si>
  <si>
    <t>https://www.walmart.com/ip/S-Pellegrino-Sparkling-Natural-Mineral-Water-405-6-fl-oz-12-Pack-Plastic-Bottles/55469157?classType=REGULAR&amp;athbdg=L1600&amp;from=/search</t>
  </si>
  <si>
    <t>San Pellegrino Sparkling Natural Mineral Water, 267.6 fl oz, 24 Cans</t>
  </si>
  <si>
    <t>https://www.walmart.com/ip/S-Pellegrino-Sparkling-Natural-Mineral-Water-267-6-fl-oz-24-Cans/340005113?classType=REGULAR&amp;from=/search</t>
  </si>
  <si>
    <t>current price $30.99</t>
  </si>
  <si>
    <t>San Pellegrino Essenza Flavored Mineral Water with Natural CO2 Added Variety Pack, 24 Pack of Cans 40.5 fl oz</t>
  </si>
  <si>
    <t>https://www.walmart.com/ip/S-Pellegrino-Essenza-Flavored-Mineral-Water-with-Natural-CO2-Added-Variety-Pack-24-Pack-of-Cans-40-5-fl-oz/208024505?classType=REGULAR&amp;from=/search</t>
  </si>
  <si>
    <t>current price $9.83</t>
  </si>
  <si>
    <t>Rao's Homemade Made for Home Uncured Pepperoni Frozen Pizza, Brick Oven Crust with Homemade Sauce</t>
  </si>
  <si>
    <t>https://www.walmart.com/ip/Rao-s-Made-for-Home-Uncured-Pepperoni-Frozen-Pizza-Brick-Oven-Crust-with-Homemade-Sauce/1374556898?classType=REGULAR&amp;from=/search</t>
  </si>
  <si>
    <t>current price $6.88</t>
  </si>
  <si>
    <t>Rao's Homemade Made for Home Four Cheese Pasta Bake, Family Size Frozen Dinner, 25 oz</t>
  </si>
  <si>
    <t>https://www.walmart.com/ip/Rao-s-Made-for-Home-Four-Cheese-Pasta-Bake-Family-Size-Frozen-Dinner-25-oz/34260894?classType=VARIANT&amp;athbdg=L1600&amp;from=/search</t>
  </si>
  <si>
    <t>current price $3.98</t>
  </si>
  <si>
    <t>Rao's Homemade Made for Home Chicken Gnocchi Soup, Ready to Eat Chicken Soup with Gnocchi, 16 Oz</t>
  </si>
  <si>
    <t>https://www.walmart.com/ip/Rao-s-Made-for-Home-Chicken-Gnocchi-Soup-Ready-to-Eat-Chicken-Soup-with-Gnocchi-16-Oz/443583878?classType=VARIANT&amp;from=/search</t>
  </si>
  <si>
    <t>Rao's Homemade Vodka Sauce | 24 oz | Creamy Tomato Sauce | Pasta Sauce | Carb Conscious, Keto Friendly | All Natural, Premium Quality | With Parmigiano Reggiano and Pecorino Romano Cheeses &amp; Vodka</t>
  </si>
  <si>
    <t>https://www.walmart.com/ip/Rao-s-Homemade-Vodka-Sauce-24-oz-Creamy-Tomato-Sauce-Pasta-Sauce-Carb-Conscious-Keto-Friendly-Natural-Premium-Quality-Parmigiano-Reggiano-Pecorino-Ro/30886144?classType=VARIANT&amp;from=/search</t>
  </si>
  <si>
    <t>Rao's Homemade Tomato Basil Spaghetti Sauce, Low Carb, Keto Friendly, 24 Oz</t>
  </si>
  <si>
    <t>https://www.walmart.com/ip/Rao-s-Homemade-Tomato-Basil-Spaghetti-Sauce-Low-Carb-Keto-Friendly-24-Oz/30113248?classType=VARIANT&amp;from=/search</t>
  </si>
  <si>
    <t>current price $2.86</t>
  </si>
  <si>
    <t>Rao's Homemade Spaghetti, Premium Italian Pasta Made from Durum Semolina Flour, 16 Oz</t>
  </si>
  <si>
    <t>https://www.walmart.com/ip/Rao-s-Homemade-Spaghetti-Premium-Italian-Pasta-Made-from-Durum-Semolina-Flour-16-Oz/460323294?classType=VARIANT&amp;from=/search</t>
  </si>
  <si>
    <t>Rao's Homemade Sensitive Marinara Pasta Sauce, Keto Friendly, Low Carb 24 oz</t>
  </si>
  <si>
    <t>https://www.walmart.com/ip/Rao-s-Homemade-Sensitive-Marinara-Pasta-Sauce-Keto-Friendly-Low-Carb-24-oz/29304851?classType=VARIANT&amp;from=/search</t>
  </si>
  <si>
    <t>current price $8.52</t>
  </si>
  <si>
    <t>Rao's Homemade Roasted Garlic Pasta Sauce, Keto Friendly, Low Carb 32 oz</t>
  </si>
  <si>
    <t>https://www.walmart.com/ip/Rao-s-Homemade-Roasted-Garlic-Pasta-Sauce-Keto-Friendly-Low-Carb-32-oz/736558428?classType=VARIANT&amp;from=/search</t>
  </si>
  <si>
    <t>Rao's Homemade Roasted Garlic Pasta Sauce 24oz</t>
  </si>
  <si>
    <t>https://www.walmart.com/ip/Rao-s-Homemade-Roasted-Garlic-Pasta-Sauce-24oz/34247548?classType=VARIANT&amp;athbdg=L1600&amp;from=/search</t>
  </si>
  <si>
    <t>Rao's Homemade Roasted Garlic Alfredo Sauce, Pasta Sauce with Parmesan and Romano Cheese, 15 Oz</t>
  </si>
  <si>
    <t>https://www.walmart.com/ip/Rao-s-Homemade-Roasted-Garlic-Alfredo-Sauce-Pasta-Sauce-with-Parmesan-and-Romano-Cheese-15-Oz/520380766?classType=VARIANT&amp;from=/search</t>
  </si>
  <si>
    <t>Rao's Homemade Pizza Sauce, 12.3oz - All Natural, Slow-Simmered</t>
  </si>
  <si>
    <t>https://www.walmart.com/ip/Rao-s-Homemade-Pizza-Sauce-12-3oz-All-Natural-Slow-Simmered/1581855152?classType=VARIANT&amp;athbdg=L1600&amp;from=/search</t>
  </si>
  <si>
    <t>Rao's Homemade Penne Rigate, Premium Italian Pasta Made from Durum Semolina Flour, 16 Oz</t>
  </si>
  <si>
    <t>https://www.walmart.com/ip/Rao-s-Homemade-Penne-Rigate-Premium-Italian-Pasta-Made-from-Durum-Semolina-Flour-16-Oz/889057874?classType=VARIANT&amp;from=/search</t>
  </si>
  <si>
    <t>Rao's Homemade Mushroom &amp; Bell Pepper Pasta Sauce, Keto Friendly, Low Carb 24 oz</t>
  </si>
  <si>
    <t>https://www.walmart.com/ip/Rao-s-Homemade-Mushroom-Bell-Pepper-Pasta-Sauce-Keto-Friendly-Low-Carb-24-oz/31040580?classType=REGULAR&amp;from=/search</t>
  </si>
  <si>
    <t>current price Now $8.52</t>
  </si>
  <si>
    <t>Rao's Homemade Marinara Sauce, Low Carb, All-Natural Spaghetti Sauce, 32 Oz</t>
  </si>
  <si>
    <t>https://www.walmart.com/ip/Rao-s-Homemade-Marinara-Sauce-Low-Carb-All-Natural-Spaghetti-Sauce-32-Oz/29895930?classType=VARIANT&amp;athbdg=L1600&amp;from=/search</t>
  </si>
  <si>
    <t>Rao's Homemade Marinara Sauce, Low Carb, All-Natural Spaghetti Sauce, 24 Oz</t>
  </si>
  <si>
    <t>https://www.walmart.com/ip/Rao-s-Homemade-Marinara-Sauce-Low-Carb-All-Natural-Spaghetti-Sauce-24-Oz/31008715?classType=VARIANT&amp;athbdg=L1200&amp;from=/search</t>
  </si>
  <si>
    <t>Rao's Homemade Linguine 16oz</t>
  </si>
  <si>
    <t>https://www.walmart.com/ip/Rao-s-Homemade-Linguine-16oz/422848103?classType=VARIANT&amp;from=/search</t>
  </si>
  <si>
    <t>Rao's Homemade Italian Sausage &amp; Mushroom Sauce, Keto Friendly, Low Carb 24 oz</t>
  </si>
  <si>
    <t>https://www.walmart.com/ip/Rao-s-Homemade-Italian-Sausage-Mushroom-Sauce-Keto-Friendly-Low-Carb-24-oz/29933992?classType=VARIANT&amp;from=/search</t>
  </si>
  <si>
    <t>Rao's Homemade Fusili, Premium Italian Pasta Made from Durum Semolina Flour, 16 Oz</t>
  </si>
  <si>
    <t>https://www.walmart.com/ip/Rao-s-Homemade-Fusili-Premium-Italian-Pasta-Made-from-Durum-Semolina-Flour-16-Oz/553207877?classType=VARIANT&amp;from=/search</t>
  </si>
  <si>
    <t>Rao's Homemade Caramelized Onion Pasta Sauce, Keto Friendly, Low Carb 24 oz</t>
  </si>
  <si>
    <t>https://www.walmart.com/ip/Rao-s-Homemade-Caramelized-Onion-Pasta-Sauce-Keto-Friendly-Low-Carb-24-oz/3118553243?classType=VARIANT&amp;from=/search</t>
  </si>
  <si>
    <t>Rao's Homemade Bolognese Pasta Sauce, Keto Friendly, Low Carb 24 oz</t>
  </si>
  <si>
    <t>https://www.walmart.com/ip/Rao-s-Homemade-Bolognese-Pasta-Sauce-Keto-Friendly-Low-Carb-24-oz/452395985?classType=VARIANT&amp;from=/search</t>
  </si>
  <si>
    <t>Rao's Homemade Basil Pesto, Traditional Italian Pesto Sauce for Pasta, Pizza and Lasagna, 6.7 Oz</t>
  </si>
  <si>
    <t>https://www.walmart.com/ip/Rao-s-Homemade-Basil-Pesto-Traditional-Italian-Pesto-Sauce-for-Pasta-Pizza-and-Lasagna-6-7-Oz/640792335?classType=VARIANT&amp;from=/search</t>
  </si>
  <si>
    <t>Rao's Homemade Arrabbiata Sauce | 24 oz | Spicy Tomato Sauce | Pasta Sauce | Carb Conscious, Keto Friendly | All Natural, Premium Quality | With Italian Tomatoes &amp; Crushed Red Pepper</t>
  </si>
  <si>
    <t>https://www.walmart.com/ip/Rao-s-Homemade-Arrabbiata-Sauce-24-oz-Spicy-Tomato-Sauce-Pasta-Sauce-Carb-Conscious-Keto-Friendly-Natural-Premium-Quality-Italian-Tomatoes-Crushed-Re/29771216?classType=VARIANT&amp;athbdg=L1600&amp;from=/search</t>
  </si>
  <si>
    <t>Rao's Homemade Alfredo Sauce 15 oz. Jar</t>
  </si>
  <si>
    <t>https://www.walmart.com/ip/Rao-s-Homemade-Alfredo-Sauce-15-oz-Jar/948224748?classType=VARIANT&amp;athbdg=L1600&amp;from=/search</t>
  </si>
  <si>
    <t>19.7 ¢/oz</t>
  </si>
  <si>
    <t>current price $4.92</t>
  </si>
  <si>
    <t>Quaker, Steel Cut Quick 3-Minute Oats, Microwave or Cook on Stovetop, Oatmeal, 25 oz Canister</t>
  </si>
  <si>
    <t>https://www.walmart.com/ip/Quaker-Steel-Cut-Quick-3-Minute-Oats-Microwave-or-Cook-on-Stovetop-Oatmeal-25-oz-Canister/37587217?classType=VARIANT&amp;from=/search</t>
  </si>
  <si>
    <t>12.2 ¢/oz</t>
  </si>
  <si>
    <t>current price $5.12</t>
  </si>
  <si>
    <t>Quaker, Quick 1 Minute Oats, Oatmeal, Quick Cook Oatmeal, 42 oz Canister</t>
  </si>
  <si>
    <t>https://www.walmart.com/ip/Quaker-Quick-1-Minute-Oats-Oatmeal-Quick-Cook-Oatmeal-42-oz-Canister/10312442?classType=VARIANT&amp;athbdg=L1200&amp;from=/search</t>
  </si>
  <si>
    <t>31.5 ¢/oz</t>
  </si>
  <si>
    <t>current price $3.97</t>
  </si>
  <si>
    <t>Quaker, Protein Instant Oatmeal, Maple &amp; Brown Sugar, 2.11 oz, 6 Packets</t>
  </si>
  <si>
    <t>https://www.walmart.com/ip/Quaker-Protein-Instant-Oatmeal-Maple-Brown-Sugar-2-11-oz-6-Packets/877087763?classType=VARIANT&amp;athbdg=L1600&amp;from=/search</t>
  </si>
  <si>
    <t>16.6 ¢/oz</t>
  </si>
  <si>
    <t>Quaker Whole Grain Oats Quick 1-Minute Instant Oats 18oz</t>
  </si>
  <si>
    <t>https://www.walmart.com/ip/Quaker-Whole-Grain-Oats-Quick-1-Minute-Instant-Oats-18oz/10312440?classType=VARIANT&amp;from=/search</t>
  </si>
  <si>
    <t>16.4 ¢/oz</t>
  </si>
  <si>
    <t>Quaker Steel CutHearty Traditional Oats 30 oz</t>
  </si>
  <si>
    <t>https://www.walmart.com/ip/Quaker-Steel-Cut-nbsp-Hearty-Traditional-Oats-30-oz/36741626?classType=VARIANT&amp;from=/search</t>
  </si>
  <si>
    <t>20.7 ¢/oz</t>
  </si>
  <si>
    <t>current price $4.98</t>
  </si>
  <si>
    <t>Quaker Simply Granola Breakfast Cereal, Oats Honey Raisins &amp; Almonds, 24.1 oz Box</t>
  </si>
  <si>
    <t>https://www.walmart.com/ip/Quaker-Simply-Granola-Breakfast-Cereal-Oats-Honey-Raisins-Almonds-24-1-oz-Box/824040924?classType=VARIANT&amp;athbdg=L1600&amp;from=/search</t>
  </si>
  <si>
    <t>30.8 ¢/oz</t>
  </si>
  <si>
    <t>Quaker Select Starts, Instant Oatmeal, Banana Nut, 6 Packets</t>
  </si>
  <si>
    <t>https://www.walmart.com/ip/Quaker-Select-Starts-Instant-Oatmeal-Banana-Nut-6-Packets/40926889?classType=VARIANT&amp;from=/search</t>
  </si>
  <si>
    <t>22.1 ¢/oz</t>
  </si>
  <si>
    <t>Quaker Quick 1-Minute Oats, Gluten Free, 18 oz Canister</t>
  </si>
  <si>
    <t>https://www.walmart.com/ip/Quaker-Quick-1-Minute-Oats-Gluten-Free-18-oz-Canister/46955230?classType=VARIANT&amp;from=/search</t>
  </si>
  <si>
    <t>47.6 ¢/oz</t>
  </si>
  <si>
    <t>current price $1.00</t>
  </si>
  <si>
    <t>Quaker Protein Maple &amp; Brown Sugar Flavored Protein Instant Oatmeal 2.11 oz Cup</t>
  </si>
  <si>
    <t>https://www.walmart.com/ip/Quaker-Protein-Maple-Brown-Sugar-Flavored-Protein-Instant-Oatmeal-2-11-oz-Cup/648544213?classType=REGULAR&amp;from=/search</t>
  </si>
  <si>
    <t>30.3 ¢/oz</t>
  </si>
  <si>
    <t>Quaker Protein Instant Oatmeal, Cranberry Almond Flavor, 2.18 oz Packets (6 Pack)</t>
  </si>
  <si>
    <t>https://www.walmart.com/ip/Quaker-Protein-Instant-Oatmeal-Cranberry-Almond-Flavor-2-18-oz-Packets-6-Pack/41726249?classType=VARIANT&amp;from=/search</t>
  </si>
  <si>
    <t>27.7 ¢/oz</t>
  </si>
  <si>
    <t>Quaker Protein Granola Oats Chocolate &amp; Almonds, 18 oz Single Pack</t>
  </si>
  <si>
    <t>https://www.walmart.com/ip/Quaker-Protein-Granola-Oats-Chocolate-Almonds-18-oz-Single-Pack/620794952?classType=VARIANT&amp;from=/search</t>
  </si>
  <si>
    <t>23.0 ¢/oz</t>
  </si>
  <si>
    <t>current price $5.44</t>
  </si>
  <si>
    <t>Quaker Original Instant Oatmeal, 24 Count, 0.98 oz Packets</t>
  </si>
  <si>
    <t>https://www.walmart.com/ip/Quaker-Original-Instant-Oatmeal-24-Count-0-98-oz-Packets/45612377?classType=REGULAR&amp;from=/search</t>
  </si>
  <si>
    <t>Quaker Old Fashioned Instant Whole Grain Oatmeal, 42 oz Canister</t>
  </si>
  <si>
    <t>https://www.walmart.com/ip/Quaker-Old-Fashioned-Instant-Whole-Grain-Oatmeal-42-oz-Canister/10312439?classType=VARIANT&amp;athbdg=L1600&amp;from=/search</t>
  </si>
  <si>
    <t>current price $4.96</t>
  </si>
  <si>
    <t>Quaker Oats, Old Fashioned Oats, 18 Oz</t>
  </si>
  <si>
    <t>https://www.walmart.com/ip/Quaker-Oats-Old-Fashioned-Oats-18-Oz/13992771670?classType=REGULAR&amp;from=/search</t>
  </si>
  <si>
    <t>current price Now $7.00</t>
  </si>
  <si>
    <t>Quaker Oats Old Fashioned Oats - 42oz</t>
  </si>
  <si>
    <t>https://www.walmart.com/ip/Quaker-Oats-Old-Fashioned-Oats-42oz/12672407922?classType=REGULAR&amp;from=/search</t>
  </si>
  <si>
    <t>23.3 ¢/oz</t>
  </si>
  <si>
    <t>current price $4.90</t>
  </si>
  <si>
    <t>Quaker Oatmeal Squares Crunchy Oat Cereal Brown Sugar, 21 oz Paperbox</t>
  </si>
  <si>
    <t>https://www.walmart.com/ip/Quaker-Oatmeal-Squares-Crunchy-Oat-Cereal-Brown-Sugar-21-oz-Paperbox/34536008?classType=VARIANT&amp;athbdg=L1600&amp;from=/search</t>
  </si>
  <si>
    <t>18.0 ¢/oz</t>
  </si>
  <si>
    <t>Quaker Maple &amp; Brown Sugar Flavor Instant Oatmeal, 1.51 oz 20 Packets</t>
  </si>
  <si>
    <t>https://www.walmart.com/ip/Quaker-Maple-Brown-Sugar-Flavor-Instant-Oatmeal-1-51-oz-20-Packets/45039255?classType=REGULAR&amp;from=/search</t>
  </si>
  <si>
    <t>current price $5.42</t>
  </si>
  <si>
    <t>Quaker Lower Sugar Instant Oatmeal, Maple Brown Sugar, 1.19oz Packets, 8 Count (Pack of 1)</t>
  </si>
  <si>
    <t>https://www.walmart.com/ip/Quaker-Lower-Sugar-Instant-Oatmeal-Maple-Brown-Sugar-1-19oz-Packets-8-Count-Pack-of-1/1269125500?classType=REGULAR&amp;from=/search</t>
  </si>
  <si>
    <t>23.7 ¢/oz</t>
  </si>
  <si>
    <t>current price $2.87</t>
  </si>
  <si>
    <t>Quaker Instant Oatmeal, Variety, 12.1 oz, 8 Count</t>
  </si>
  <si>
    <t>https://www.walmart.com/ip/Quaker-Instant-Oatmeal-Variety-12-1-oz-8-Count/982281207?classType=REGULAR&amp;from=/search</t>
  </si>
  <si>
    <t>66.7 ¢/oz</t>
  </si>
  <si>
    <t>Quaker Instant Oatmeal, Strawberries &amp; Cream, 1.51 oz Cup</t>
  </si>
  <si>
    <t>https://www.walmart.com/ip/Quaker-Instant-Oatmeal-Strawberries-Cream-1-51-oz-Cup/670985229?classType=VARIANT&amp;from=/search</t>
  </si>
  <si>
    <t>current price Now $2.87</t>
  </si>
  <si>
    <t>Quaker Instant Oatmeal, Maple Brown Sugar, 12.1 oz, 8 Packets</t>
  </si>
  <si>
    <t>https://www.walmart.com/ip/Quaker-Instant-Oatmeal-Maple-Brown-Sugar-12-1-oz-8-Packets/752425180?classType=REGULAR&amp;from=/search</t>
  </si>
  <si>
    <t>23.5 ¢/oz</t>
  </si>
  <si>
    <t>Quaker Instant Oatmeal, Lower Sugar Variety Pack, 1.16 oz, 20 Packets</t>
  </si>
  <si>
    <t>https://www.walmart.com/ip/Quaker-Instant-Oatmeal-Lower-Sugar-Variety-Pack-1-16-oz-20-Packets/346722755?classType=REGULAR&amp;from=/search</t>
  </si>
  <si>
    <t>32.8 ¢/oz</t>
  </si>
  <si>
    <t>Quaker Instant Oatmeal, Gluten Free, Maple Brown Sugar, 8 Packets</t>
  </si>
  <si>
    <t>https://www.walmart.com/ip/Quaker-Instant-Oatmeal-Gluten-Free-Maple-Brown-Sugar-8-Packets/47044506?classType=VARIANT&amp;from=/search</t>
  </si>
  <si>
    <t>47.3 ¢/oz</t>
  </si>
  <si>
    <t>Quaker Instant Oatmeal, Fruit Fusion Raspberry Strawberry, 8.4 oz, 6 Packets</t>
  </si>
  <si>
    <t>https://www.walmart.com/ip/Quaker-Instant-Oatmeal-Fruit-Fusion-Raspberry-Strawberry-8-4-oz-6-Packets/2922990158?classType=REGULAR&amp;from=/search</t>
  </si>
  <si>
    <t>34.2 ¢/oz</t>
  </si>
  <si>
    <t>Quaker Instant Oatmeal, Fruit &amp; Cream Variety, 8ct</t>
  </si>
  <si>
    <t>https://www.walmart.com/ip/Quaker-Qkr-Iqo-Fruit-And-Cream-Variety-8ct/890582324?classType=REGULAR&amp;from=/search</t>
  </si>
  <si>
    <t>25.8 ¢/oz</t>
  </si>
  <si>
    <t>Quaker Instant Oatmeal, Fruit &amp; Cream Variety Pack, 20 Packets</t>
  </si>
  <si>
    <t>https://www.walmart.com/ip/Quaker-Instant-Oatmeal-Fruit-Cream-Variety-Pack-20-Packets/904238215?classType=REGULAR&amp;from=/search</t>
  </si>
  <si>
    <t>6.0 ¢/oz</t>
  </si>
  <si>
    <t>Quaker Instant Oatmeal, Flavor Variety Value Pack, 20 Packets (8 Apples &amp; Cinnamon, 8 Maple &amp; Brown Sugar, 4 Cinnamon Spice)</t>
  </si>
  <si>
    <t>https://www.walmart.com/ip/Quaker-Instant-Oatmeal-Flavor-Variety-Value-Pack-20-Packets-8-Apples-Cinnamon-8-Maple-Brown-Sugar-4-Cinnamon-Spice/45612375?classType=REGULAR&amp;from=/search</t>
  </si>
  <si>
    <t>Quaker Instant Oatmeal, Dinosaur Eggs &amp; Brown Sugar, 1.76 oz, 8 Packets</t>
  </si>
  <si>
    <t>https://www.walmart.com/ip/Quaker-Instant-Oatmeal-Dinosaur-Eggs-Brown-Sugar-1-76-oz-8-Packets/23619862?classType=VARIANT&amp;from=/search</t>
  </si>
  <si>
    <t>Quaker Instant Oatmeal, Apple Cinnamon, Quick Cook Oatmeal, 1.5oz Cup</t>
  </si>
  <si>
    <t>https://www.walmart.com/ip/Quaker-Instant-Oatmeal-Apple-Cinnamon-Quick-Cook-Oatmeal-1-5oz-Cup/33056711?classType=VARIANT&amp;athbdg=L1600&amp;from=/search</t>
  </si>
  <si>
    <t>55.6 ¢/oz</t>
  </si>
  <si>
    <t>Quaker Honey &amp; Almond flavored Instant Oatmeal, 1.76 oz</t>
  </si>
  <si>
    <t>https://www.walmart.com/ip/Quaker-Honey-Almond-flavored-Instant-Oatmeal-1-76-oz/33141087?classType=REGULAR&amp;from=/search</t>
  </si>
  <si>
    <t>Quaker Fruit Fusion Blueberry Blackberry Instant Oatmeal,  1.41 oz  6 Packets</t>
  </si>
  <si>
    <t>https://www.walmart.com/ip/Quaker-Fruit-Fusion-Blueberry-Blackberry-Instant-Oatmeal-1-41-oz-6-Packets/1399797205?classType=REGULAR&amp;from=/search</t>
  </si>
  <si>
    <t>38.6 ¢/oz</t>
  </si>
  <si>
    <t>Quaker Essentials Instant Oatmeal, Variety Pack 10.28 oz, 6 Count</t>
  </si>
  <si>
    <t>https://www.walmart.com/ip/Quaker-Essentials-Instant-Oatmeal-Variety-Pack-10-28-oz-6-Count/5501648159?classType=VARIANT&amp;from=/search</t>
  </si>
  <si>
    <t>58.8 ¢/oz</t>
  </si>
  <si>
    <t>Quaker Blueberry &amp; Strawberry flavored Instant Oatmeal, Quick Cook Oatmeal, 1.69 oz Cup</t>
  </si>
  <si>
    <t>https://www.walmart.com/ip/Quaker-Blueberry-Strawberry-flavored-Instant-Oatmeal-Quick-Cook-Oatmeal-1-69-oz-Cup/685591693?classType=VARIANT&amp;athbdg=L1600&amp;from=/search</t>
  </si>
  <si>
    <t>Philadelphia Strawberry Cream Cheese Spread, 7.5 oz Tub</t>
  </si>
  <si>
    <t>https://www.walmart.com/ip/Philadelphia-Strawberry-Cream-Cheese-Spread-7-5-oz-Tub/35731565?filtersQueryString=%5B%7B%22intent%22%3A%22retailer%22%2C%22values%22%3A%5B%22Walmart%22%5D%7D%5D&amp;classType=REGULAR&amp;from=/search</t>
  </si>
  <si>
    <t>current price $6.97</t>
  </si>
  <si>
    <t>Philadelphia Strawberry Cream Cheese Spread, 15.5 oz Tub</t>
  </si>
  <si>
    <t>https://www.walmart.com/ip/Philadelphia-Strawberry-Cream-Cheese-Spread-15-5-oz-Tub/40711145?filtersQueryString=%5B%7B%22intent%22%3A%22retailer%22%2C%22values%22%3A%5B%22Walmart%22%5D%7D%5D&amp;classType=REGULAR&amp;from=/search</t>
  </si>
  <si>
    <t>Philadelphia Spicy Jalapeo Cream Cheese Spread, 7.5 oz Tub</t>
  </si>
  <si>
    <t>https://www.walmart.com/ip/Philadelphia-Spicy-Jalape-o-Cream-Cheese-Spread-7-5-oz-Tub/35656621?filtersQueryString=%5B%7B%22intent%22%3A%22retailer%22%2C%22values%22%3A%5B%22Walmart%22%5D%7D%5D&amp;classType=REGULAR&amp;from=/search</t>
  </si>
  <si>
    <t>Philadelphia Spicy Jalapeno Cream Cheese Spread, 8 oz</t>
  </si>
  <si>
    <t>https://www.walmart.com/ip/Kraft-Philadelphia-Spicy-Jalapeno-Cream-Cheese-Spread-8-oz/23816328?filters=%5B%7B%22intent%22%3A%22retailer%22%2C%22values%22%3A%5B%22Walmart%22%5D%7D%5D&amp;classType=REGULAR&amp;from=/search</t>
  </si>
  <si>
    <t>Philadelphia Smoked Salmon Cream Cheese Spread, 7.5 oz Tub</t>
  </si>
  <si>
    <t>https://www.walmart.com/ip/Philadelphia-Smoked-Salmon-Cream-Cheese-Spread-7-5-oz-Tub/35731566?filtersQueryString=%5B%7B%22intent%22%3A%22retailer%22%2C%22values%22%3A%5B%22Walmart%22%5D%7D%5D&amp;classType=REGULAR&amp;from=/search</t>
  </si>
  <si>
    <t>Philadelphia Regular Salmon Cream Cheese Spread, 8 Oz.</t>
  </si>
  <si>
    <t>https://www.walmart.com/ip/Kraft-Philadelphia-Regular-Salmon-Cream-Cheese-Spread-8-Oz/10295575?filtersQueryString=%5B%7B%22intent%22%3A%22retailer%22%2C%22values%22%3A%5B%22Walmart%22%5D%7D%5D&amp;classType=REGULAR&amp;from=/search</t>
  </si>
  <si>
    <t>Philadelphia Regular Chive &amp; Onion Cream Cheese Spread, 8 Oz.</t>
  </si>
  <si>
    <t>https://www.walmart.com/ip/Kraft-Philadelphia-Regular-Chive-Onion-Cream-Cheese-Spread-8-Oz/10295574?filtersQueryString=%5B%7B%22intent%22%3A%22retailer%22%2C%22values%22%3A%5B%22Walmart%22%5D%7D%5D&amp;classType=REGULAR&amp;from=/search</t>
  </si>
  <si>
    <t>Philadelphia Reduced Fat Garden Vegetable Cream Cheese Spread, 7.5 oz Tub</t>
  </si>
  <si>
    <t>https://www.walmart.com/ip/Philadelphia-Reduced-Fat-Garden-Vegetable-Cream-Cheese-Spread-7-5-oz-Tub/35643842?filtersQueryString=%5B%7B%22intent%22%3A%22retailer%22%2C%22values%22%3A%5B%22Walmart%22%5D%7D%5D&amp;classType=REGULAR&amp;from=/search</t>
  </si>
  <si>
    <t>Philadelphia Reduced Fat Cream Cheese, 8 oz Brick</t>
  </si>
  <si>
    <t>https://www.walmart.com/ip/Philadelphia-Reduced-Fat-Cream-Cheese-8-oz-Brick/10295547?filtersQueryString=%5B%7B%22intent%22%3A%22retailer%22%2C%22values%22%3A%5B%22Walmart%22%5D%7D%5D&amp;classType=REGULAR&amp;from=/search</t>
  </si>
  <si>
    <t>Philadelphia Reduced Fat Cream Cheese, 2 ct Pack, 8 oz Brick</t>
  </si>
  <si>
    <t>https://www.walmart.com/ip/Philadelphia-Reduced-Fat-Cream-Cheese-2-ct-Pack-8-oz-Brick/36647454?filtersQueryString=%5B%7B%22intent%22%3A%22retailer%22%2C%22values%22%3A%5B%22Walmart%22%5D%7D%5D&amp;classType=REGULAR&amp;from=/search</t>
  </si>
  <si>
    <t>Philadelphia Reduced Fat Cream Cheese Spread, 8 oz Tub</t>
  </si>
  <si>
    <t>https://www.walmart.com/ip/Philadelphia-Reduced-Fat-Cream-Cheese-Spread-8-oz-Tub/10295323?filtersQueryString=%5B%7B%22intent%22%3A%22retailer%22%2C%22values%22%3A%5B%22Walmart%22%5D%7D%5D&amp;classType=REGULAR&amp;from=/search</t>
  </si>
  <si>
    <t>Philadelphia Reduced Fat Cream Cheese Spread, 16 oz Tub</t>
  </si>
  <si>
    <t>https://www.walmart.com/ip/Philadelphia-Reduced-Fat-Cream-Cheese-Spread-16-oz-Tub/35731569?filtersQueryString=%5B%7B%22intent%22%3A%22retailer%22%2C%22values%22%3A%5B%22Walmart%22%5D%7D%5D&amp;classType=REGULAR&amp;from=/search</t>
  </si>
  <si>
    <t>current price $5.84</t>
  </si>
  <si>
    <t>Philadelphia Reduced Fat Cream Cheese Spread, 12 oz Tub</t>
  </si>
  <si>
    <t>https://www.walmart.com/ip/Philadelphia-Reduced-Fat-Cream-Cheese-Spread-12-oz-Tub/10295544?filtersQueryString=%5B%7B%22intent%22%3A%22retailer%22%2C%22values%22%3A%5B%22Walmart%22%5D%7D%5D&amp;classType=REGULAR&amp;from=/search</t>
  </si>
  <si>
    <t>Philadelphia Pineapple Cream Cheese Spread, 7.5 oz Tub</t>
  </si>
  <si>
    <t>https://www.walmart.com/ip/Philadelphia-Pineapple-Cream-Cheese-Spread-7-5-oz-Tub/35643841?filtersQueryString=%5B%7B%22intent%22%3A%22retailer%22%2C%22values%22%3A%5B%22Walmart%22%5D%7D%5D&amp;classType=REGULAR&amp;from=/search</t>
  </si>
  <si>
    <t>Philadelphia Original Whipped Cream Cheese Spread, 8 oz Tub</t>
  </si>
  <si>
    <t>https://www.walmart.com/ip/Philadelphia-Original-Whipped-Cream-Cheese-Spread-8-oz-Tub/10295591?filtersQueryString=%5B%7B%22intent%22%3A%22retailer%22%2C%22values%22%3A%5B%22Walmart%22%5D%7D%5D&amp;classType=REGULAR&amp;athbdg=L1600&amp;from=/search</t>
  </si>
  <si>
    <t>Philadelphia Original Whipped Cream Cheese Spread, 12 oz Tub</t>
  </si>
  <si>
    <t>https://www.walmart.com/ip/Philadelphia-Original-Whipped-Cream-Cheese-Spread-12-oz-Tub/10295486?filtersQueryString=%5B%7B%22intent%22%3A%22retailer%22%2C%22values%22%3A%5B%22Walmart%22%5D%7D%5D&amp;classType=REGULAR&amp;from=/search</t>
  </si>
  <si>
    <t>Philadelphia Original Cream Cheese, 8 oz Brick</t>
  </si>
  <si>
    <t>https://www.walmart.com/ip/Philadelphia-Original-Cream-Cheese-8-oz-Brick/10295545?filtersQueryString=%5B%7B%22intent%22%3A%22retailer%22%2C%22values%22%3A%5B%22Walmart%22%5D%7D%5D&amp;classType=REGULAR&amp;athbdg=L1600&amp;from=/search</t>
  </si>
  <si>
    <t>Philadelphia Original Cream Cheese, 2 ct Pack, 8 oz Brick</t>
  </si>
  <si>
    <t>https://www.walmart.com/ip/Philadelphia-Original-Cream-Cheese-2-ct-Pack-8-oz-Brick/22282136?filtersQueryString=%5B%7B%22intent%22%3A%22retailer%22%2C%22values%22%3A%5B%22Walmart%22%5D%7D%5D&amp;classType=REGULAR&amp;athbdg=L1200&amp;from=/search</t>
  </si>
  <si>
    <t>Philadelphia Original Cream Cheese Spread, 8 oz Tub</t>
  </si>
  <si>
    <t>https://www.walmart.com/ip/Philadelphia-Original-Cream-Cheese-Spread-8-oz-Tub/10295322?filtersQueryString=%5B%7B%22intent%22%3A%22retailer%22%2C%22values%22%3A%5B%22Walmart%22%5D%7D%5D&amp;classType=REGULAR&amp;athbdg=L1600&amp;from=/search</t>
  </si>
  <si>
    <t>Philadelphia Original Cream Cheese Spread, 16 oz Tub</t>
  </si>
  <si>
    <t>https://www.walmart.com/ip/Philadelphia-Original-Cream-Cheese-Spread-16-oz-Tub/10295542?filtersQueryString=%5B%7B%22intent%22%3A%22retailer%22%2C%22values%22%3A%5B%22Walmart%22%5D%7D%5D&amp;classType=REGULAR&amp;athbdg=L1600&amp;from=/search</t>
  </si>
  <si>
    <t>Philadelphia Original Cream Cheese Spread, 12 oz Tub</t>
  </si>
  <si>
    <t>https://www.walmart.com/ip/Philadelphia-Original-Cream-Cheese-Spread-12-oz-Tub/10295585?filtersQueryString=%5B%7B%22intent%22%3A%22retailer%22%2C%22values%22%3A%5B%22Walmart%22%5D%7D%5D&amp;classType=REGULAR&amp;from=/search</t>
  </si>
  <si>
    <t>Philadelphia Original Cream Cheese Spread, 10 oz</t>
  </si>
  <si>
    <t>https://www.walmart.com/ip/Kraft-Philadelphia-Original-Cream-Cheese-Spread-10-oz/46027353?filters=%5B%7B%22intent%22%3A%22retailer%22%2C%22values%22%3A%5B%22Walmart%22%5D%7D%5D&amp;classType=REGULAR&amp;from=/search</t>
  </si>
  <si>
    <t>Philadelphia Original Cream Cheese Frosting, 16 oz Tub, Refrigerated</t>
  </si>
  <si>
    <t>https://www.walmart.com/sp/track?bt=1&amp;eventST=click&amp;plmt=sp-search-middle~desktop~&amp;pos=1&amp;tax=976759_976794_1358283&amp;rdf=1&amp;rd=https%3A%2F%2Fwww.walmart.com%2Fip%2FPhiladelphia-Original-Cream-Cheese-Frosting-16-oz-Tub%2F7111102800%3Ffilters%3D%255B%257B%2522intent%2522%253A%2522retailer%2522%252C%2522values%2522%253A%255B%2522Walmart%2522%255D%257D%255D%26classType%3DREGULAR%26adsRedirect%3Dtrue&amp;adUid=0671bce0-1879-406a-b997-7e71a1046c06&amp;mloc=sp-search-middle&amp;pltfm=desktop&amp;pgId=philadelphia%20cream%20cheese&amp;pt=search&amp;spQs=eEOPSQpTdAk0zu_nOIBCPu9fLtFK__N9dLFjm4ftgJdkjtuNViTRx6WPoFmyw0Q-g6DLuYfSYSx2ytceDgL1kqkWPERJgKiS4c1hVeJSOpGaenx2tviK3WsbBofYeBhjtP-r8HaIBEgQuai-48rUbCCKZa5D9KaFjxmczyb87sgcTosdNjVTKjmPmUOnKZaLZwnKtgi23KnnYsfwtmBShm-nziNto-aUQZW3KKnjQ3j_QltLH1CWZ6gNJs04MXOC&amp;storeId=2574&amp;specificity=broad&amp;specificityScore=0.7899677&amp;couponState=na&amp;bkt=ace1_11510%7Cace2_11458%7Cace3_default%7Ccoldstart_on%7Csearch_default&amp;filters=%5B%7B%22intent%22%3A%22retailer%22%2C%22values%22%3A%5B%22Walmart%22%5D%7D%5D&amp;classType=REGULAR</t>
  </si>
  <si>
    <t>Philadelphia Multigrain Bagel Chips &amp; Garden Vegetable Cream Cheese Dip, 2.5 oz Tray</t>
  </si>
  <si>
    <t>https://www.walmart.com/ip/Philadelphia-Multigrain-Bagel-Chips-Garden-Vegetable-Cream-Cheese-Dip-2-5-oz-Tray/179316815?filtersQueryString=%5B%7B%22intent%22%3A%22retailer%22%2C%22values%22%3A%5B%22Walmart%22%5D%7D%5D&amp;classType=REGULAR&amp;from=/search</t>
  </si>
  <si>
    <t>Philadelphia Multigrain Bagel Chips &amp; Chive &amp; Onion Cream Cheese Dip, 2.5 oz Tray</t>
  </si>
  <si>
    <t>https://www.walmart.com/ip/Philadelphia-Multigrain-Bagel-Chips-Chive-Onion-Cream-Cheese-Dip-2-5-oz-Tray/117408870?filtersQueryString=%5B%7B%22intent%22%3A%22retailer%22%2C%22values%22%3A%5B%22Walmart%22%5D%7D%5D&amp;classType=REGULAR&amp;from=/search</t>
  </si>
  <si>
    <t>Philadelphia Mixed Berry Whipped Cream Cheese Spread, 7.5 oz Tub</t>
  </si>
  <si>
    <t>https://www.walmart.com/ip/Philadelphia-Mixed-Berry-Whipped-Cream-Cheese-Spread-7-5-oz-Tub/32172827?filtersQueryString=%5B%7B%22intent%22%3A%22retailer%22%2C%22values%22%3A%5B%22Walmart%22%5D%7D%5D&amp;classType=REGULAR&amp;from=/search</t>
  </si>
  <si>
    <t>Philadelphia Honey Pecan Cream Cheese Spread, 7.5 oz Tub</t>
  </si>
  <si>
    <t>https://www.walmart.com/ip/Philadelphia-Honey-Pecan-Cream-Cheese-Spread-7-5-oz-Tub/35643839?filtersQueryString=%5B%7B%22intent%22%3A%22retailer%22%2C%22values%22%3A%5B%22Walmart%22%5D%7D%5D&amp;classType=REGULAR&amp;athbdg=L1600&amp;from=/search</t>
  </si>
  <si>
    <t>Philadelphia Honey Butter Cream Cheese Spread, 7.5 oz Tub</t>
  </si>
  <si>
    <t>https://www.walmart.com/ip/Philadelphia-Honey-Butter-Cream-Cheese-Spread-7-5-oz-Tub/498082090?filtersQueryString=%5B%7B%22intent%22%3A%22retailer%22%2C%22values%22%3A%5B%22Walmart%22%5D%7D%5D&amp;classType=REGULAR&amp;from=/search</t>
  </si>
  <si>
    <t>Philadelphia Garlic &amp; Herb Whipped Cream Cheese Spread, 7.5 oz Tub</t>
  </si>
  <si>
    <t>https://www.walmart.com/ip/Philadelphia-Garlic-Herb-Whipped-Cream-Cheese-Spread-7-5-oz-Tub/873988077?filtersQueryString=%5B%7B%22intent%22%3A%22retailer%22%2C%22values%22%3A%5B%22Walmart%22%5D%7D%5D&amp;classType=REGULAR&amp;from=/search</t>
  </si>
  <si>
    <t>Philadelphia Garlic &amp; Herb Cream Cheese Spread, 7.5 oz Tub</t>
  </si>
  <si>
    <t>https://www.walmart.com/ip/Philadelphia-Garlic-Herb-Cream-Cheese-Spread-7-5-oz-Tub/123704690?filtersQueryString=%5B%7B%22intent%22%3A%22retailer%22%2C%22values%22%3A%5B%22Walmart%22%5D%7D%5D&amp;classType=REGULAR&amp;from=/search</t>
  </si>
  <si>
    <t>Philadelphia Garden Vegetable Cream Cheese Spread, 8 oz</t>
  </si>
  <si>
    <t>https://www.walmart.com/ip/Philadelphia-Garden-Vegetable-Cream-Cheese-Spread-8-oz/10295549?filtersQueryString=%5B%7B%22intent%22%3A%22retailer%22%2C%22values%22%3A%5B%22Walmart%22%5D%7D%5D&amp;classType=REGULAR&amp;from=/search</t>
  </si>
  <si>
    <t>Philadelphia Garden Vegetable Cream Cheese Spread, 7.5 oz Tub</t>
  </si>
  <si>
    <t>https://www.walmart.com/ip/Philadelphia-Garden-Vegetable-Cream-Cheese-Spread-7-5-oz-Tub/35643840?filtersQueryString=%5B%7B%22intent%22%3A%22retailer%22%2C%22values%22%3A%5B%22Walmart%22%5D%7D%5D&amp;classType=REGULAR&amp;from=/search</t>
  </si>
  <si>
    <t>Philadelphia French Onion Whipped Cream Cheese Spread, 7.5 oz Tub</t>
  </si>
  <si>
    <t>https://www.walmart.com/sp/track?bt=1&amp;eventST=click&amp;plmt=sp-search-middle~desktop~&amp;pos=2&amp;tax=976759_976794_1358283&amp;rdf=1&amp;rd=https%3A%2F%2Fwww.walmart.com%2Fip%2FPHILADELPHIA-WHIPPED-CREAM-CHEESE-French-Onion-Whipped%2F1953151554%3Ffilters%3D%255B%257B%2522intent%2522%253A%2522retailer%2522%252C%2522values%2522%253A%255B%2522Walmart%2522%255D%257D%255D%26classType%3DREGULAR%26adsRedirect%3Dtrue&amp;adUid=10281c0e-7f74-490e-96b8-6e33d945a2a1&amp;mloc=sp-search-middle&amp;pltfm=desktop&amp;pgId=philadelphia%20cream%20cheese&amp;pt=search&amp;spQs=9A9ge7HEytI08SJA_IGKaWYQkGFDPTdp8K2ATQZ9zzmmLrC7f4FYD0hEwzC03w9lMNc_VU7m_7wfHT6dBKjrMu9KEsc2Y4x4yHAnayZeheJkh3K-hBJXeuz8yZYfhtSrcU-fx7SEokCt7pdz3lfIWG1IuSPvwiWbxZUloIZ6b0qy8DlATMdWciZPm2Bze77qZwnKtgi23KnnYsfwtmBShm-nziNto-aUQZW3KKnjQ3j_QltLH1CWZ6gNJs04MXOC&amp;storeId=2574&amp;specificity=broad&amp;specificityScore=0.7899677&amp;couponState=na&amp;bkt=ace1_11510%7Cace2_11458%7Cace3_default%7Ccoldstart_on%7Csearch_default&amp;filters=%5B%7B%22intent%22%3A%22retailer%22%2C%22values%22%3A%5B%22Walmart%22%5D%7D%5D&amp;classType=REGULAR</t>
  </si>
  <si>
    <t>Philadelphia Chive Whipped Cream Cheese Spread, 7.5 oz Tub</t>
  </si>
  <si>
    <t>https://www.walmart.com/ip/Philadelphia-Chive-Whipped-Cream-Cheese-Spread-7-5-oz-Tub/10295592?filtersQueryString=%5B%7B%22intent%22%3A%22retailer%22%2C%22values%22%3A%5B%22Walmart%22%5D%7D%5D&amp;classType=REGULAR&amp;from=/search</t>
  </si>
  <si>
    <t>Philadelphia Chive &amp; Onion Cream Cheese Spread, 7.5 oz Tub</t>
  </si>
  <si>
    <t>https://www.walmart.com/ip/Philadelphia-Chive-Onion-Cream-Cheese-Spread-7-5-oz-Tub/35643838?filtersQueryString=%5B%7B%22intent%22%3A%22retailer%22%2C%22values%22%3A%5B%22Walmart%22%5D%7D%5D&amp;classType=REGULAR&amp;from=/search</t>
  </si>
  <si>
    <t>Philadelphia Chive &amp; Onion Cream Cheese Spread, 15.5 oz Tub</t>
  </si>
  <si>
    <t>https://www.walmart.com/ip/Philadelphia-Chive-Onion-Cream-Cheese-Spread-15-5-oz-Tub/40711144?filtersQueryString=%5B%7B%22intent%22%3A%22retailer%22%2C%22values%22%3A%5B%22Walmart%22%5D%7D%5D&amp;classType=REGULAR&amp;from=/search</t>
  </si>
  <si>
    <t>Philadelphia Chipotle Whipped Cream Cheese Spread, 7.5 oz Tub</t>
  </si>
  <si>
    <t>https://www.walmart.com/sp/track?bt=1&amp;eventST=click&amp;plmt=sp-search-middle~desktop~&amp;pos=3&amp;tax=976759_976794_1358283&amp;rdf=1&amp;rd=https%3A%2F%2Fwww.walmart.com%2Fip%2FPHILADELPHIA-WHIPPED-CREAM-CHEESE-Chipotle%2F5471066072%3Ffilters%3D%255B%257B%2522intent%2522%253A%2522retailer%2522%252C%2522values%2522%253A%255B%2522Walmart%2522%255D%257D%255D%26classType%3DREGULAR%26adsRedirect%3Dtrue&amp;adUid=10281c0e-7f74-490e-96b8-6e33d945a2a1&amp;mloc=sp-search-middle&amp;pltfm=desktop&amp;pgId=philadelphia%20cream%20cheese&amp;pt=search&amp;spQs=va4qDYwM778DJo19fsZ30jPbZ6ou9HRdHsuz_7NhhnimLrC7f4FYD0hEwzC03w9lLxk_Olqp_2GXQvaTUUpn-mC7NGOmhw-S3-eNjv5GJ9c4SLu16bophoIpRxQoOm98OViauMGYZkQ_EEJgwqi8xBEO2WOBTaOIPTXTCnM5dcbvhVL7A6kfsG5hI9gF6es5AalRPYDS-PHnuG7FWPVnmZFqf-qBavNj05T1Nq2pNehuz7Dbb20UOTH0NIaeZOxr&amp;storeId=2574&amp;specificity=broad&amp;specificityScore=0.7899677&amp;couponState=na&amp;bkt=ace1_11510%7Cace2_11458%7Cace3_default%7Ccoldstart_on%7Csearch_default&amp;filters=%5B%7B%22intent%22%3A%22retailer%22%2C%22values%22%3A%5B%22Walmart%22%5D%7D%5D&amp;classType=REGULAR</t>
  </si>
  <si>
    <t>Philadelphia Chipotle Cream Cheese Spread, 8 Oz.</t>
  </si>
  <si>
    <t>https://www.walmart.com/ip/Philadelphia-Chipotle-Cream-Cheese-Spread-8-Oz/10295543?filtersQueryString=%5B%7B%22intent%22%3A%22retailer%22%2C%22values%22%3A%5B%22Walmart%22%5D%7D%5D&amp;classType=REGULAR&amp;from=/search</t>
  </si>
  <si>
    <t>Philadelphia Brown Sugar &amp; Cinnamon Cream Cheese Spread, 7.5 oz Tub</t>
  </si>
  <si>
    <t>https://www.walmart.com/ip/Philadelphia-Brown-Sugar-Cinnamon-Cream-Cheese-Spread-7-5-oz-Tub/35756496?filtersQueryString=%5B%7B%22intent%22%3A%22retailer%22%2C%22values%22%3A%5B%22Walmart%22%5D%7D%5D&amp;classType=REGULAR&amp;from=/search</t>
  </si>
  <si>
    <t>Philadelphia Blueberry Cream Cheese Spread, 7.5 oz Tub</t>
  </si>
  <si>
    <t>https://www.walmart.com/ip/Philadelphia-Blueberry-Cream-Cheese-Spread-7-5-oz-Tub/35656622?filtersQueryString=%5B%7B%22intent%22%3A%22retailer%22%2C%22values%22%3A%5B%22Walmart%22%5D%7D%5D&amp;classType=REGULAR&amp;from=/search</t>
  </si>
  <si>
    <t>current price $18.92</t>
  </si>
  <si>
    <t xml:space="preserve">Pack of 2 - Starbucks Premium Unsweetened Black Nitro Cold Brew Iced Coffee Can 9.6 fl oz </t>
  </si>
  <si>
    <t>https://www.walmart.com/ip/Pack-of-2-Starbucks-Premium-Unsweetened-Black-Nitro-Cold-Brew-Iced-Coffee-Can-9-6-fl-oz-Packaging-May-Vary/15415409529?classType=REGULAR&amp;from=/search</t>
  </si>
  <si>
    <t>$2.47/lb</t>
  </si>
  <si>
    <t>current price $4.94</t>
  </si>
  <si>
    <t>Oscar Mayer Wieners Original Hot Dogs Mega Pack, 20 Ct Box</t>
  </si>
  <si>
    <t>https://www.walmart.com/ip/Oscar-Mayer-Wieners-Original-Hot-Dogs-Mega-Pack-20-Ct-Box/474806719?classType=REGULAR&amp;from=/search</t>
  </si>
  <si>
    <t>$4.24/lb</t>
  </si>
  <si>
    <t>current price $4.24</t>
  </si>
  <si>
    <t>Oscar Mayer Turkey Franks Hot Dogs, Refrigerated, 16 oz, 10 Count</t>
  </si>
  <si>
    <t>https://www.walmart.com/ip/Oscar-Mayer-Turkey-Franks-Hot-Dogs-Refrigerated-16-oz-10-Count/10849175?classType=REGULAR&amp;from=/search</t>
  </si>
  <si>
    <t>$2.86/lb</t>
  </si>
  <si>
    <t>Oscar Mayer Thick Cut Bologna Deli Lunch Meat, 16 oz Package</t>
  </si>
  <si>
    <t>https://www.walmart.com/ip/Oscar-Mayer-Thick-Cut-Bologna-Deli-Lunch-Meat-16-oz-Package/22210587?classType=REGULAR&amp;from=/search</t>
  </si>
  <si>
    <t>Oscar Mayer Super Thick Sliced Bologna Deli Lunch Meat, 16 Oz Package</t>
  </si>
  <si>
    <t>https://www.walmart.com/ip/Oscar-Mayer-Super-Thick-Sliced-Bologna-Deli-Lunch-Meat-16-Oz-Package/15556162?classType=REGULAR&amp;from=/search</t>
  </si>
  <si>
    <t>$5.65/lb</t>
  </si>
  <si>
    <t>current price $9.88</t>
  </si>
  <si>
    <t>Oscar Mayer Sub Kit with Smoked Ham and Water Product &amp; Cotto Salami Sliced Deli Lunch Meat, 28 Oz Pack</t>
  </si>
  <si>
    <t>https://www.walmart.com/ip/Oscar-Mayer-Sub-Kit-with-Smoked-Ham-and-Water-Product-Cotto-Salami-Sliced-Deli-Lunch-Meat-28-Oz-Pack/13908412?classType=REGULAR&amp;from=/search</t>
  </si>
  <si>
    <t>Oscar Mayer Sub Kit with Extra Lean Smoked Ham &amp; Extra Lean Smoked Turkey Breast Sliced Deli Lunch Meat, 28 Oz Package</t>
  </si>
  <si>
    <t>https://www.walmart.com/ip/Oscar-Mayer-Sub-Kit-with-Extra-Lean-Smoked-Ham-Extra-Lean-Smoked-Turkey-Breast-Sliced-Deli-Lunch-Meat-28-Oz-Package/14122468?classType=REGULAR&amp;from=/search</t>
  </si>
  <si>
    <t>$2.50/lb</t>
  </si>
  <si>
    <t>current price Now $2.50</t>
  </si>
  <si>
    <t>Oscar Mayer Stuffed Cheese Hot Dogs, Refrigerated, 10 Count</t>
  </si>
  <si>
    <t>https://www.walmart.com/ip/Oscar-Mayer-Stuffed-Cheese-Hot-Dogs-Refrigerated-10-Count/10292513?classType=REGULAR&amp;athbdg=L1300&amp;from=/search</t>
  </si>
  <si>
    <t>$3.23/lb</t>
  </si>
  <si>
    <t>current price $2.84</t>
  </si>
  <si>
    <t>Oscar Mayer Smokies Hardwood Smoked Sausage Hot Dogs, 8 Ct Pack</t>
  </si>
  <si>
    <t>https://www.walmart.com/ip/Oscar-Mayer-Smokies-Hardwood-Smoked-Sausage-Hot-Dogs-8-Ct-Pack/24269780?classType=REGULAR&amp;from=/search</t>
  </si>
  <si>
    <t>76.0 ¢/oz</t>
  </si>
  <si>
    <t>current price $2.28</t>
  </si>
  <si>
    <t>Oscar Mayer Scramblers Bacon &amp; Velveeta Cheese Sauce Scramble Kit, 3 oz Cup</t>
  </si>
  <si>
    <t>https://www.walmart.com/ip/Oscar-Mayer-Scramblers-Bacon-Velveeta-Cheese-Sauce-Scramble-Kit-3-oz-Cup/1885252270?classType=REGULAR&amp;from=/search</t>
  </si>
  <si>
    <t>$3.93/lb</t>
  </si>
  <si>
    <t>current price Now $3.93</t>
  </si>
  <si>
    <t>Oscar Mayer Oven Roasted White Sliced Turkey Deli Lunch Meat, 16 Oz Package</t>
  </si>
  <si>
    <t>https://www.walmart.com/ip/Oscar-Mayer-Oven-Roasted-White-Sliced-Turkey-Deli-Lunch-Meat-16-Oz-Package/10292027?classType=REGULAR&amp;athbdg=L1300&amp;from=/search</t>
  </si>
  <si>
    <t>$7.09/lb</t>
  </si>
  <si>
    <t>current price $9.78</t>
  </si>
  <si>
    <t>Oscar Mayer Original Bacon Natural Refrigerated Wood Smoked Mega Pack, 22 oz, 23-25 Slices Plastic Pack</t>
  </si>
  <si>
    <t>https://www.walmart.com/ip/Oscar-Mayer-Original-Bacon-Natural-Wood-Smoked-Mega-Pack-22-oz-23-25-Slices/43710697?classType=REGULAR&amp;from=/search</t>
  </si>
  <si>
    <t>$7.48/lb</t>
  </si>
  <si>
    <t>Oscar Mayer Original Bacon 12-Hour Natural Wood Smoked, Raw, 16 oz Refrigerated Plastic Vaccum Pack</t>
  </si>
  <si>
    <t>https://www.walmart.com/ip/Oscar-Mayer-Original-Bacon-12-Hour-Natural-Wood-Smoked-16-Oz-Pack/10292659?classType=REGULAR&amp;from=/search</t>
  </si>
  <si>
    <t>15.6 ¢/oz</t>
  </si>
  <si>
    <t>Oscar Mayer Jalapeo Cheddar Stuffed Dogs, 8 ct Pack</t>
  </si>
  <si>
    <t>https://www.walmart.com/ip/Oscar-Mayer-Jalape-o-Cheddar-Stuffed-Dogs-8-ct-Pack/5186567198?classType=REGULAR&amp;athbdg=L1300&amp;from=/search</t>
  </si>
  <si>
    <t>Oscar Mayer Honey Chopped Ham &amp; Water Product Deli Lunch Meat, 16 Oz Package</t>
  </si>
  <si>
    <t>https://www.walmart.com/ip/Oscar-Mayer-Honey-Chopped-Ham-Water-Product-Deli-Lunch-Meat-16-Oz-Package/10292643?classType=REGULAR&amp;athbdg=L1300&amp;from=/search</t>
  </si>
  <si>
    <t>Oscar Mayer Ham &amp; Cheese Meat Loaf Deli Lunch Meat with Real Kraft Cheese, 16 Oz Package</t>
  </si>
  <si>
    <t>https://www.walmart.com/ip/Oscar-Mayer-Ham-Cheese-Meat-Loaf-Deli-Lunch-Meat-with-Real-Kraft-Cheese-16-Oz-Package/10292645?classType=REGULAR&amp;athbdg=L1300&amp;from=/search</t>
  </si>
  <si>
    <t>$5.97/lb</t>
  </si>
  <si>
    <t>Oscar Mayer Gluten Free Turkey Bacon with 58% Less Fat &amp; 57% Less Sodium, 12 oz Pack, 21-23 slices</t>
  </si>
  <si>
    <t>https://www.walmart.com/ip/Oscar-Mayer-Gluten-Free-Turkey-Bacon-with-58-Less-Fat-57-Less-Sodium-12-oz-Pack-21-23-slices/10293339?classType=REGULAR&amp;athbdg=L1600&amp;from=/search</t>
  </si>
  <si>
    <t>$31.06/lb</t>
  </si>
  <si>
    <t>current price $4.97</t>
  </si>
  <si>
    <t>Oscar Mayer Fully Cooked Original Bacon, 2.52 oz, Refrigerated, Box</t>
  </si>
  <si>
    <t>https://www.walmart.com/ip/Oscar-Mayer-Fully-Cooked-Original-Bacon-2-52-oz-Refrigerated-Box/21268963?classType=VARIANT&amp;from=/search</t>
  </si>
  <si>
    <t>$8.00/lb</t>
  </si>
  <si>
    <t>Oscar Mayer Deli Fresh Smoked Sliced Turkey Breast Deli Lunch Meat, 9 oz Package</t>
  </si>
  <si>
    <t>https://www.walmart.com/ip/Oscar-Mayer-Deli-Fresh-Smoked-Sliced-Turkey-Breast-Deli-Lunch-Meat-9-oz-Package/10292750?classType=REGULAR&amp;from=/search</t>
  </si>
  <si>
    <t>$6.98/lb</t>
  </si>
  <si>
    <t>Oscar Mayer Deli Fresh Rotisserie Seasoned Sliced Chicken Breast Deli Lunch Meat, 16 Oz Package</t>
  </si>
  <si>
    <t>https://www.walmart.com/ip/Oscar-Mayer-Deli-Fresh-Rotisserie-Seasoned-Sliced-Chicken-Breast-Deli-Lunch-Meat-16-Oz-Package/15240745?classType=REGULAR&amp;from=/search</t>
  </si>
  <si>
    <t>Oscar Mayer Deli Fresh Oven Roasted Sliced Turkey Breast Deli Lunch Meat Family Size, 16 Oz Package</t>
  </si>
  <si>
    <t>https://www.walmart.com/ip/Oscar-Mayer-Deli-Fresh-Oven-Roasted-Sliced-Turkey-Breast-Deli-Lunch-Meat-Family-Size-16-Oz-Package/10804439?classType=REGULAR&amp;from=/search</t>
  </si>
  <si>
    <t>Oscar Mayer Deli Fresh Honey Uncured Sliced Ham Deli Lunch Meat, 9 Oz Package</t>
  </si>
  <si>
    <t>https://www.walmart.com/ip/Oscar-Mayer-Deli-Fresh-Honey-Uncured-Sliced-Ham-Deli-Lunch-Meat-9-Oz-Package/10292751?classType=REGULAR&amp;from=/search</t>
  </si>
  <si>
    <t>Oscar Mayer Deli Fresh Honey Smoked Sliced Turkey Breast Deli Lunch Meat, 9 oz Package</t>
  </si>
  <si>
    <t>https://www.walmart.com/ip/Oscar-Mayer-Deli-Fresh-Honey-Smoked-Sliced-Turkey-Breast-Deli-Lunch-Meat-9-oz-Package/10292755?classType=REGULAR&amp;from=/search</t>
  </si>
  <si>
    <t>Oscar Mayer Deli Fresh Honey Smoked Sliced Turkey Breast Deli Lunch Meat, 16 oz Package</t>
  </si>
  <si>
    <t>https://www.walmart.com/ip/Oscar-Mayer-Deli-Fresh-Honey-Smoked-Sliced-Turkey-Breast-Deli-Lunch-Meat-16-oz-Package/17018084?classType=REGULAR&amp;from=/search</t>
  </si>
  <si>
    <t>Oscar Mayer Deli Fresh Chipotle Seasoned Sliced Chicken Breast Deli Lunch Meat, 16 Oz Package</t>
  </si>
  <si>
    <t>https://www.walmart.com/ip/Oscar-Mayer-Deli-Fresh-Chipotle-Seasoned-Sliced-Chicken-Breast-Deli-Lunch-Meat-16-Oz-Package/507666294?classType=REGULAR&amp;from=/search</t>
  </si>
  <si>
    <t>Oscar Mayer Cotto Salami Refrigerated Deli Lunch Meat, 16 oz Plastic Pack</t>
  </si>
  <si>
    <t>https://www.walmart.com/ip/Oscar-Mayer-Cotto-Salami-Deli-Lunch-Meat-16-oz/10292598?classType=REGULAR&amp;athbdg=L1600&amp;from=/search</t>
  </si>
  <si>
    <t>$2.84/lb</t>
  </si>
  <si>
    <t>Oscar Mayer Classic Wieners Hot Dogs, 16 oz 10 Count Refrigerated Plastic Vacuum Pack</t>
  </si>
  <si>
    <t>https://www.walmart.com/ip/Oscar-Mayer-Classic-Wieners-Hot-Dogs-10-ct-Pack/10292514?classType=REGULAR&amp;athbdg=L1600&amp;from=/search</t>
  </si>
  <si>
    <t>$5.07/lb</t>
  </si>
  <si>
    <t>current price $4.77</t>
  </si>
  <si>
    <t>Oscar Mayer Classic Beef Franks Hot Dogs, 10 Count Pack</t>
  </si>
  <si>
    <t>https://www.walmart.com/ip/Oscar-Mayer-Classic-Beef-Franks-Hot-Dogs-10-Count-Refrigerated-Plastic-Vacuum-Pack/39976745?classType=REGULAR&amp;athbdg=L1600&amp;from=/search</t>
  </si>
  <si>
    <t>Oscar Mayer Chopped Ham &amp; Water Refrigerated Product Deli Lunch Meat, 16 oz Plastic Package</t>
  </si>
  <si>
    <t>https://www.walmart.com/ip/Oscar-Mayer-Chopped-Ham-Water-product-Deli-Lunch-Meat-16-Oz-Package/10292642?classType=REGULAR&amp;athbdg=L1300&amp;from=/search</t>
  </si>
  <si>
    <t>$9.97/lb</t>
  </si>
  <si>
    <t>Oscar Mayer Center Cut Original Bacon, 12 Oz Pack</t>
  </si>
  <si>
    <t>https://www.walmart.com/ip/Oscar-Mayer-Center-Cut-Original-Bacon-12-Oz-Pack/10292667?classType=REGULAR&amp;from=/search</t>
  </si>
  <si>
    <t>$9.23/lb</t>
  </si>
  <si>
    <t>Oscar Mayer Center Cut Original Bacon Mega Pack, 17 Oz Pack</t>
  </si>
  <si>
    <t>https://www.walmart.com/ip/Oscar-Mayer-Center-Cut-Original-Bacon-Mega-Pack-17-Oz-Pack/52633245?classType=REGULAR&amp;from=/search</t>
  </si>
  <si>
    <t>$9.02/lb</t>
  </si>
  <si>
    <t>Oscar Mayer Carving Board Slow Cooked Refrigerated Ham Sliced Lunch Meat, 7.5 oz Plastic Pack</t>
  </si>
  <si>
    <t>https://www.walmart.com/ip/Oscar-Mayer-Carving-Board-Slow-Cooked-Ham-Sliced-Lunch-Meat-7-5-oz/15754251?classType=REGULAR&amp;from=/search</t>
  </si>
  <si>
    <t>Oscar Mayer Carving Board Oven Roasted Sliced Turkey Breast Deli Lunch Meat, 7.5 oz Package</t>
  </si>
  <si>
    <t>https://www.walmart.com/ip/Oscar-Mayer-Carving-Board-Oven-Roasted-Sliced-Turkey-Breast-Deli-Lunch-Meat-7-5-Oz-Package/15754248?classType=REGULAR&amp;from=/search</t>
  </si>
  <si>
    <t>Oscar Mayer Bun-Length Wieners Hot Dogs, 8 ct Pack</t>
  </si>
  <si>
    <t>https://www.walmart.com/ip/Oscar-Mayer-Bun-Length-Wieners-Hot-Dogs-8-ct-Pack/10292512?classType=REGULAR&amp;from=/search</t>
  </si>
  <si>
    <t>Oscar Mayer Bun Length Franks Hot Dogs, 8 Ct Pack</t>
  </si>
  <si>
    <t>https://www.walmart.com/ip/Oscar-Mayer-Bun-Length-Franks-Hot-Dogs-8-Ct-Pack/40815609?classType=REGULAR&amp;from=/search</t>
  </si>
  <si>
    <t>Oscar Mayer Bologna Deli Lunch Meat, 16 Oz Package</t>
  </si>
  <si>
    <t>https://www.walmart.com/ip/Oscar-Mayer-Bologna-Deli-Lunch-Meat-16-Oz-Package/10292581?classType=REGULAR&amp;athbdg=L1600&amp;from=/search</t>
  </si>
  <si>
    <t>90.3 ¢/oz</t>
  </si>
  <si>
    <t>Oscar Mayer Bites Honey Smoked Turkey, Asiago Cheese &amp; Cracker Trio Meat &amp; Cheese Snack Plate, 3.3 oz Tray</t>
  </si>
  <si>
    <t>https://www.walmart.com/ip/Oscar-Mayer-Bites-Honey-Smoked-Turkey-Asiago-Cheese-Cracker-Trio-Meat-Cheese-Snack-Plate-3-3-oz-Tray/490896413?classType=REGULAR&amp;from=/search</t>
  </si>
  <si>
    <t>Oscar Mayer Bites Hickory Smoked Uncured Ham, Monterey Jack &amp; Cracker Trio Meat &amp; Cheese Snack Plate, 3.3 oz Tray</t>
  </si>
  <si>
    <t>https://www.walmart.com/ip/Oscar-Mayer-Bites-Hickory-Smoked-Uncured-Ham-Monterey-Jack-Cracker-Trio-Meat-Cheese-Snack-Plate-3-3-oz-Tray/231013978?classType=REGULAR&amp;from=/search</t>
  </si>
  <si>
    <t>$7.78/lb</t>
  </si>
  <si>
    <t>Oscar Mayer Beef Bologna Deli Lunch Meat, 16 oz Package</t>
  </si>
  <si>
    <t>https://www.walmart.com/ip/Oscar-Mayer-Beef-Bologna-Deli-Lunch-Meat-16-oz-Package/10292587?classType=REGULAR&amp;from=/search</t>
  </si>
  <si>
    <t>28.7 ¢/oz</t>
  </si>
  <si>
    <t>current price $4.88</t>
  </si>
  <si>
    <t>Oreo Toffee Crunch Creme with Sugar Crystals Chocolate Sandwich Cookies, Family Size, 17 oz</t>
  </si>
  <si>
    <t>https://www.walmart.com/ip/OREO-Toffee-Crunch-Creme-with-Sugar-Crystals-Chocolate-Sandwich-Cookies-Family-Size-17-oz/313366717?classType=VARIANT&amp;from=/search</t>
  </si>
  <si>
    <t>41.4 ¢/fl oz</t>
  </si>
  <si>
    <t>Oreo Thins Mint Creme Crunchy Chocolate Sandwich Cookies, Baked, 11.78 oz Shelf Stable Plastic Tray</t>
  </si>
  <si>
    <t>https://www.walmart.com/ip/OREO-Thins-Mint-Creme-Chocolate-Sandwich-Cookies-Family-Size-11-78-oz/5033343267?classType=VARIANT&amp;from=/search</t>
  </si>
  <si>
    <t>41.4 ¢/oz</t>
  </si>
  <si>
    <t>Oreo Thins Lemon Creme Sandwich Cookies, Family Size, 11.78 oz</t>
  </si>
  <si>
    <t>https://www.walmart.com/ip/OREO-Thins-Lemon-Creme-Sandwich-Cookies-Family-Size-11-78-oz/5034041629?classType=REGULAR&amp;from=/search</t>
  </si>
  <si>
    <t>Oreo Thins Golden Crunchy Sandwich Cookies, Baked, Family Size, 11.78 oz Shelf Stable Plastic Tray</t>
  </si>
  <si>
    <t>https://www.walmart.com/ip/OREO-Thins-Golden-Sandwich-Cookies-Family-Size-11-78-oz/5032284766?classType=REGULAR&amp;from=/search</t>
  </si>
  <si>
    <t>40.8 ¢/oz</t>
  </si>
  <si>
    <t>current price $3.76</t>
  </si>
  <si>
    <t>Oreo Thins Crunchy Chocolate Sandwich Cookies, Baked, 9.21 oz, Shelf Stable Plastic Tray</t>
  </si>
  <si>
    <t>https://www.walmart.com/ip/OREO-Thins-Chocolate-Sandwich-Cookies-9-21-oz/5035879684?classType=VARIANT&amp;from=/search</t>
  </si>
  <si>
    <t>Oreo Thins Chocolate Sandwich Cookies, Family Size, 11.78 oz</t>
  </si>
  <si>
    <t>https://www.walmart.com/ip/OREO-Thins-Chocolate-Sandwich-Cookies-Family-Size-11-78-oz/5032294026?classType=REGULAR&amp;from=/search</t>
  </si>
  <si>
    <t>45.7 ¢/oz</t>
  </si>
  <si>
    <t>Oreo S'mOreo Sandwich Cookies, Limited Edition, 10.68 oz</t>
  </si>
  <si>
    <t>https://www.walmart.com/ip/OREO-SMORE-COOKIES-10-68-OZ/15099160601?classType=REGULAR&amp;athbdg=L1600&amp;from=/search</t>
  </si>
  <si>
    <t>19.9 ¢/oz</t>
  </si>
  <si>
    <t>current price Now $4.97</t>
  </si>
  <si>
    <t>Oreo Mint Creme Chocolate Sandwich Cookies, Party Size, 24.95 oz</t>
  </si>
  <si>
    <t>https://www.walmart.com/ip/OREO-Mint-Creme-Chocolate-Sandwich-Cookies-Party-Size-24-95-oz/5032294039?classType=REGULAR&amp;athbdg=L1300&amp;from=/search</t>
  </si>
  <si>
    <t>37.3 ¢/oz</t>
  </si>
  <si>
    <t>Oreo Minis Chocolate Sandwich Cookies, 8 oz</t>
  </si>
  <si>
    <t>https://www.walmart.com/ip/OREO-Mini-Chocolate-Sandwich-Cookies-Baked-Snak-Saks-8-oz-Shelf-Stable-Plastic-Pouch/10291993?classType=VARIANT&amp;from=/search</t>
  </si>
  <si>
    <t>59.7 ¢/oz</t>
  </si>
  <si>
    <t>current price $5.97</t>
  </si>
  <si>
    <t>Oreo Mini Chocolate Sandwich Cookies, 10 Snack Packs</t>
  </si>
  <si>
    <t>https://www.walmart.com/ip/OREO-Mini-Chocolate-Sandwich-Cookies-10-Snack-Packs/9237909239?classType=REGULAR&amp;from=/search</t>
  </si>
  <si>
    <t>Oreo Mega Stuf Chocolate Sandwich Cookies, Family Size, 17.6 oz</t>
  </si>
  <si>
    <t>https://www.walmart.com/ip/OREO-Mega-Stuf-Chocolate-Sandwich-Cookies-Family-Size-17-6-oz/243943580?classType=VARIANT&amp;from=/search</t>
  </si>
  <si>
    <t>36.5 ¢/oz</t>
  </si>
  <si>
    <t>Oreo Loaded Chocolate Sandwich Cookies, 13.37 oz</t>
  </si>
  <si>
    <t>https://www.walmart.com/ip/OREO-Loaded-Chocolate-Sandwich-Cookies-13-37-oz/9106859652?classType=REGULAR&amp;from=/search</t>
  </si>
  <si>
    <t>Oreo Lemon Creme Sandwich Cookies, Party Size, 24.95 oz</t>
  </si>
  <si>
    <t>https://www.walmart.com/ip/OREO-Lemon-Creme-Sandwich-Cookies-Party-Size-24-95-oz/954277047?classType=REGULAR&amp;athbdg=L1300&amp;from=/search</t>
  </si>
  <si>
    <t>20.6 ¢/oz</t>
  </si>
  <si>
    <t>Oreo Golden Sandwich Cookies, Party Size, 24.16 oz</t>
  </si>
  <si>
    <t>https://www.walmart.com/ip/OREO-Golden-Sandwich-Cookies-Party-Size-24-16-oz/5032537551?classType=REGULAR&amp;athbdg=L1300&amp;from=/search</t>
  </si>
  <si>
    <t>28.3 ¢/oz</t>
  </si>
  <si>
    <t>Oreo Golden Crunchy Sandwich Cookies, Baked, 13.29 oz, Shelf Stable Plastic Tray</t>
  </si>
  <si>
    <t>https://www.walmart.com/ip/OREO-Golden-Sandwich-Cookies-13-29-oz/1751192626?classType=VARIANT&amp;from=/search</t>
  </si>
  <si>
    <t>Oreo Golden Birthday Cake Creme Sandwich Cookies, Limited Edition, 10.68 oz</t>
  </si>
  <si>
    <t>https://www.walmart.com/ip/OREO-GOLDEN-BIRTHDAY-CAKE-COOKIES-10-68-OZ/11227608190?classType=REGULAR&amp;from=/search</t>
  </si>
  <si>
    <t>35.7 ¢/oz</t>
  </si>
  <si>
    <t>Oreo Fresh Stacks Golden Sandwich Cookies, Travel Snacks, 8.05 oz (4 Multi Snack Packs)</t>
  </si>
  <si>
    <t>https://www.walmart.com/ip/OREO-Fresh-Stacks-Golden-Sandwich-Cookies-8-05-oz-4-Stacks/10426621300?classType=REGULAR&amp;from=/search</t>
  </si>
  <si>
    <t>Oreo Fresh Stacks Chocolate Sandwich Cookies, Travel Snacks, 8.05 oz (4 Multi Snack Packs)</t>
  </si>
  <si>
    <t>https://www.walmart.com/ip/OREO-Fresh-Stacks-Chocolate-Sandwich-Cookies-Travel-Snacks-8-05-oz-4-Multi-Snack-Packs/10420759883?classType=REGULAR&amp;athbdg=L1600&amp;from=/search</t>
  </si>
  <si>
    <t>19.9 ¢/fl oz</t>
  </si>
  <si>
    <t>Oreo Double Stuf Golden Sandwich Cookies, Party Size, 24.95 oz</t>
  </si>
  <si>
    <t>https://www.walmart.com/ip/OREO-Double-Stuf-Golden-Sandwich-Cookies-Party-Size-24-95-oz/5032294038?classType=REGULAR&amp;athbdg=L1300&amp;from=/search</t>
  </si>
  <si>
    <t>26.8 ¢/oz</t>
  </si>
  <si>
    <t>Oreo Double Stuf Golden Sandwich Cookies, 14.03 oz</t>
  </si>
  <si>
    <t>https://www.walmart.com/ip/OREO-Double-Stuf-Golden-Sandwich-Cookies-14-03-oz/1597893816?classType=VARIANT&amp;from=/search</t>
  </si>
  <si>
    <t>Oreo Double Stuf Chocolate Sandwich Cookies, Party Size, 24.95 oz</t>
  </si>
  <si>
    <t>https://www.walmart.com/ip/OREO-Double-Stuf-Chocolate-Sandwich-Cookies-Party-Size-24-95-oz/5032378697?classType=REGULAR&amp;athbdg=L1300&amp;from=/search</t>
  </si>
  <si>
    <t>26.1 ¢/oz</t>
  </si>
  <si>
    <t>Oreo Double Stuf Chocolate Sandwich Cookies, Family Size, 18.71 oz</t>
  </si>
  <si>
    <t>https://www.walmart.com/ip/OREO-Double-Stuf-Chocolate-Sandwich-Cookies-Family-Size-18-71-oz/1916994209?classType=VARIANT&amp;from=/search</t>
  </si>
  <si>
    <t>26.9 ¢/oz</t>
  </si>
  <si>
    <t>Oreo Double Stuf Chocolate Sandwich Cookies, 14.03 oz</t>
  </si>
  <si>
    <t>https://www.walmart.com/ip/OREO-Double-Stuf-Chocolate-Sandwich-Cookies-14-03-oz/1508067910?classType=REGULAR&amp;from=/search</t>
  </si>
  <si>
    <t>Oreo Dark Chocolate Creme Chocolate Sandwich Cookies, Family Size, 17 oz</t>
  </si>
  <si>
    <t>https://www.walmart.com/ip/OREO-Dark-Chocolate-Creme-Chocolate-Sandwich-Cookies-Family-Size-17-oz/782761266?classType=VARIANT&amp;from=/search</t>
  </si>
  <si>
    <t>20.5 ¢/oz</t>
  </si>
  <si>
    <t>Oreo Chocolate Sandwich Cookies, Party Size, 24.16 oz</t>
  </si>
  <si>
    <t>https://www.walmart.com/ip/OREO-Chocolate-Sandwich-Cookies-Party-Size-24-16-oz/5035879686?classType=REGULAR&amp;athbdg=L1300&amp;from=/search</t>
  </si>
  <si>
    <t>27.0 ¢/oz</t>
  </si>
  <si>
    <t>current price Now $4.88</t>
  </si>
  <si>
    <t>Oreo Chocolate Sandwich Cookies, Family Size, 18.12 oz</t>
  </si>
  <si>
    <t>https://www.walmart.com/ip/OREO-Chocolate-Sandwich-Cookies-Family-Size-18-12-oz/1830120353?classType=VARIANT&amp;from=/search</t>
  </si>
  <si>
    <t>25.5 ¢/oz</t>
  </si>
  <si>
    <t>current price Now $6.49</t>
  </si>
  <si>
    <t>Oreo Chocolate Sandwich Cookies, Easter Snacks, Party Size, 25.5 oz</t>
  </si>
  <si>
    <t>https://www.walmart.com/ip/OREO-Chocolate-Sandwich-Cookies-Easter-Snacks-Party-Size-25-5-oz/507129971?classType=VARIANT&amp;from=/search</t>
  </si>
  <si>
    <t>Oreo Chocolate Sandwich Cookies, 13.29 oz</t>
  </si>
  <si>
    <t>https://www.walmart.com/ip/OREO-Chocolate-Sandwich-Cookies-13-29-oz/1052966595?classType=VARIANT&amp;athbdg=L1200&amp;from=/search</t>
  </si>
  <si>
    <t>37.5 ¢/oz</t>
  </si>
  <si>
    <t>Oreo Chocolate Sandwich Cookies, 10 Snack Packs (4 Cookies Per Pack)</t>
  </si>
  <si>
    <t>https://www.walmart.com/ip/OREO-Chocolate-Sandwich-Cookies-10-Snack-Packs-4-Cookies-Per-Pack/9259762367?classType=REGULAR&amp;from=/search</t>
  </si>
  <si>
    <t>Oreo Birthday Cake Creme Chocolate Sandwich Cookies, Family Size, 17 oz</t>
  </si>
  <si>
    <t>https://www.walmart.com/ip/OREO-Birthday-Cake-Creme-Chocolate-Sandwich-Cookies-Family-Size-17-oz/874661348?classType=VARIANT&amp;from=/search</t>
  </si>
  <si>
    <t>current price $92.34</t>
  </si>
  <si>
    <t>Oikos Vanilla Nonfat Greek Yogurt, 32 Ounce -- 6 per case.</t>
  </si>
  <si>
    <t>https://www.walmart.com/ip/Oikos-Vanilla-Nonfat-Greek-Yogurt-32-Ounce-6-per-case/5372876723?classType=REGULAR&amp;from=/search</t>
  </si>
  <si>
    <t>18.4 ¢/oz</t>
  </si>
  <si>
    <t>Oikos Triple Zero Strawberry and Mixed Berry 0g Added Sugar Fat Free Greek Yogurt, 5.3 oz, 6 Count</t>
  </si>
  <si>
    <t>https://www.walmart.com/ip/Oikos-Triple-Zero-Strawberry-and-Mixed-Berry-0g-Added-Sugar-Fat-Free-Greek-Yogurt-5-3-oz-6-Count/49342252?classType=REGULAR&amp;from=/search</t>
  </si>
  <si>
    <t>current price $5.78</t>
  </si>
  <si>
    <t>Oikos Triple Zero 17g Protein, 0g Added Sugar, Fat Free Vanilla Greek Yogurt Tub, 32 oz</t>
  </si>
  <si>
    <t>https://www.walmart.com/ip/Oikos-Triple-Zero-17g-Protein-0g-Added-Sugar-Fat-Free-Vanilla-Greek-Yogurt-Tub-32-oz/45743173?classType=REGULAR&amp;athbdg=L1600&amp;from=/search</t>
  </si>
  <si>
    <t>current price $4.38</t>
  </si>
  <si>
    <t>Oikos Triple Zero 15g Protein, 0g Added Sugar, Fat Free Vanilla Greek Yogurt Cups, 5.3 oz, 4 Count</t>
  </si>
  <si>
    <t>https://www.walmart.com/ip/Oikos-Triple-Zero-15g-Protein-0g-Added-Sugar-Fat-Free-Vanilla-Greek-Yogurt-Cups-5-3-oz-4-Count/49028504?classType=REGULAR&amp;athbdg=L1200&amp;from=/search</t>
  </si>
  <si>
    <t>24.0 ¢/oz</t>
  </si>
  <si>
    <t>current price $1.27</t>
  </si>
  <si>
    <t>Oikos Triple Zero 15g Protein, 0g Added Sugar, Fat Free Vanilla Greek Yogurt Cup, 5.3 oz</t>
  </si>
  <si>
    <t>https://www.walmart.com/ip/Oikos-Triple-Zero-15g-Protein-0g-Added-Sugar-Fat-Free-Vanilla-Greek-Yogurt-Cup-5-3-oz/45595080?classType=REGULAR&amp;from=/search</t>
  </si>
  <si>
    <t>Oikos Triple Zero 15g Protein, 0g Added Sugar, Fat Free Strawberry Greek Yogurt Cup, 5.3 oz</t>
  </si>
  <si>
    <t>https://www.walmart.com/ip/Oikos-Triple-Zero-15g-Protein-0g-Added-Sugar-Fat-Free-Strawberry-Greek-Yogurt-Cup-5-3-oz/45595081?classType=REGULAR&amp;from=/search</t>
  </si>
  <si>
    <t>Oikos Triple Zero 15g Protein, 0g Added Sugar, Fat Free Salted Caramel Greek Yogurt Cup, 5.3 oz</t>
  </si>
  <si>
    <t>https://www.walmart.com/ip/Oikos-Triple-Zero-15g-Protein-0g-Added-Sugar-Fat-Free-Salted-Caramel-Greek-Yogurt-Cup-5-3-oz/49329676?classType=REGULAR&amp;from=/search</t>
  </si>
  <si>
    <t>Oikos Triple Zero 15g Protein, 0g Added Sugar, Fat Free Peach Greek Yogurt Cups, 5.3 oz, 4 Count</t>
  </si>
  <si>
    <t>https://www.walmart.com/ip/Oikos-Triple-Zero-15g-Protein-0g-Added-Sugar-Fat-Free-Peach-Greek-Yogurt-Cups-5-3-oz-4-Count/114925641?classType=REGULAR&amp;from=/search</t>
  </si>
  <si>
    <t>Oikos Triple Zero 15g Protein, 0g Added Sugar, Fat Free Peach Greek Yogurt Cup, 5.3 oz</t>
  </si>
  <si>
    <t>https://www.walmart.com/ip/Oikos-Triple-Zero-15g-Protein-0g-Added-Sugar-Fat-Free-Peach-Greek-Yogurt-Cup-5-3-oz/45595082?classType=REGULAR&amp;from=/search</t>
  </si>
  <si>
    <t>Oikos Triple Zero 15g Protein, 0g Added Sugar, Fat Free Mixed Berry Greek Yogurt Cups, 5.3 oz, 4 Count</t>
  </si>
  <si>
    <t>https://www.walmart.com/ip/Oikos-Triple-Zero-15g-Protein-0g-Added-Sugar-Fat-Free-Mixed-Berry-Greek-Yogurt-Cups-5-3-oz-4-Count/49329681?classType=REGULAR&amp;from=/search</t>
  </si>
  <si>
    <t>Oikos Triple Zero 15g Protein, 0g Added Sugar, Fat Free Mixed Berry Greek Yogurt Cup, 5.3 oz</t>
  </si>
  <si>
    <t>https://www.walmart.com/ip/Oikos-Triple-Zero-15g-Protein-0g-Added-Sugar-Fat-Free-Mixed-Berry-Greek-Yogurt-Cup-5-3-oz/49028503?classType=REGULAR&amp;from=/search</t>
  </si>
  <si>
    <t>Oikos Triple Zero 15g Protein, 0g Added Sugar, Fat Free Lemon Tart Greek Yogurt Cup, 5.3 oz</t>
  </si>
  <si>
    <t>https://www.walmart.com/ip/Oikos-Triple-Zero-15g-Protein-0g-Added-Sugar-Fat-Free-Lemon-Tart-Greek-Yogurt-Cup-5-3-oz/978783973?classType=REGULAR&amp;from=/search</t>
  </si>
  <si>
    <t>Oikos Triple Zero 15g Protein, 0g Added Sugar, Fat Free Cherry Greek Yogurt Cups, 5.3 oz, 4 Count</t>
  </si>
  <si>
    <t>https://www.walmart.com/ip/Oikos-Triple-Zero-15g-Protein-0g-Added-Sugar-Fat-Free-Cherry-Greek-Yogurt-Cups-5-3-oz-4-Count/217288617?classType=REGULAR&amp;from=/search</t>
  </si>
  <si>
    <t>Oikos Triple Zero 15g Protein, 0g Added Sugar, Fat Free Cherry Greek Yogurt Cup, 5.3 oz</t>
  </si>
  <si>
    <t>https://www.walmart.com/ip/Oikos-Triple-Zero-15g-Protein-0g-Added-Sugar-Fat-Free-Cherry-Greek-Yogurt-Cup-5-3-oz/168397383?classType=REGULAR&amp;from=/search</t>
  </si>
  <si>
    <t>Oikos Triple Zero 15g Protein, 0g Added Sugar, Fat Free Banana Creme Greek Yogurt Cup, 5.3 oz</t>
  </si>
  <si>
    <t>https://www.walmart.com/ip/Oikos-Triple-Zero-15g-Protein-0g-Added-Sugar-Fat-Free-Banana-Creme-Greek-Yogurt-Cup-5-3-oz/45595083?classType=REGULAR&amp;from=/search</t>
  </si>
  <si>
    <t>Oikos Triple Zero 15g Protein Fat Free Strawberry Greek Yogurt Cups, 5.3 oz, 4 Ct</t>
  </si>
  <si>
    <t>https://www.walmart.com/ip/Oikos-Triple-Zero-15g-Protein-Fat-Free-Strawberry-Greek-Yogurt-Cups-5-3-oz-4-Ct/51870740?classType=REGULAR&amp;from=/search</t>
  </si>
  <si>
    <t>29.8 ¢/oz</t>
  </si>
  <si>
    <t>current price $1.34</t>
  </si>
  <si>
    <t>Oikos REMIX Smores 11g Protein, Vanilla Fat Free Greek Yogurt Cup with Graham Cookies, Dark Chocolate and Toasted Marshmallow Bark Mix-Ins, 4.5 oz</t>
  </si>
  <si>
    <t>https://www.walmart.com/ip/Oikos-REMIX-S-mores-11g-Protein-Vanilla-Fat-Free-Greek-Yogurt-Cup-with-Graham-Cookies-Dark-Chocolate-and-Toasted-Marshmallow-Bark-Mix-Ins-4-5-oz/5312247327?classType=REGULAR&amp;from=/search</t>
  </si>
  <si>
    <t>Oikos REMIX Salted Caramel 11g Protein, Caramel Fat Free Greek Yogurt Cup with Sea Salt Praline Pretzels, Dark Chocolate and Butter Toffee Mix-Ins, 4.5 oz</t>
  </si>
  <si>
    <t>https://www.walmart.com/ip/Oikos-REMIX-Salted-Caramel-11g-Protein-Caramel-Fat-Free-Greek-Yogurt-Cup-Sea-Salt-Praline-Pretzels-Dark-Chocolate-Butter-Toffee-Mix-Ins-4-5-oz/5343755925?classType=REGULAR&amp;from=/search</t>
  </si>
  <si>
    <t>Oikos REMIX S’mores 11g Protein, Vanilla Fat Free Greek Yogurt Cup with Graham Cookies, Dark Chocolate and Toasted Marshmallow Bark Mix-Ins, 4.5 oz</t>
  </si>
  <si>
    <t>https://www.walmart.com/sp/track?bt=1&amp;eventST=click&amp;plmt=sp-search-middle~desktop~&amp;pos=3&amp;tax=976759_9176907_1001470_1458161&amp;rdf=1&amp;rd=https%3A%2F%2Fwww.walmart.com%2Fip%2FOikos-REMIX-S-mores-11g-Protein-Vanilla-Fat-Free-Greek-Yogurt-Cup-with-Graham-Cookies-Dark-Chocolate-and-Toasted-Marshmallow-Bark-Mix-Ins-4-5-oz%2F5312247327%3FclassType%3DREGULAR%26adsRedirect%3Dtrue&amp;adUid=22446cda-315b-4e7f-9e81-2fc2b67579e4&amp;mloc=sp-search-middle&amp;pltfm=desktop&amp;pgId=oiko&amp;pt=search&amp;spQs=sNzs4Rm21iU1uvakkYxywGQ4NVQhEqo_YpHc-I-hYnQX8BOe0aG648U853CsKhuu15rK8hmGZogjWw72-Il8XxUaq72stC6btrJ5l2ACZf8RAo6jsOo54D5GivgExy7vjt4EodcGkd-wcxCvE-8oK1WS-E0dNQXUeGIznHlCHbt9dAoYk0nUFaQ1sLGS_gOiAalRPYDS-PHnuG7FWPVnmZFqf-qBavNj05T1Nq2pNehuz7Dbb20UOTH0NIaeZOxr&amp;storeId=2574&amp;specificity=broad&amp;specificityScore=0.3275776&amp;couponState=na&amp;bkt=ace1_11578%7Cace2_default%7Cace3_default%7Ccoldstart_off%7Csearch_GLASS_SBE_L1_Ranker_Unification_rweb_w05&amp;classType=REGULAR</t>
  </si>
  <si>
    <t>Oikos REMIX Coco Almond Chocolate 11g Protein, Coconut Fat Free Greek Yogurt Cup with Honey Praline Almonds and Dark Chocolate Mix-Ins, 4.5 oz</t>
  </si>
  <si>
    <t>https://www.walmart.com/ip/Oikos-REMIX-Coco-Almond-Chocolate-11g-Protein-Coconut-Fat-Free-Greek-Yogurt-Cup-with-Honey-Praline-Almonds-and-Dark-Chocolate-Mix-Ins-4-5-oz/5341619995?classType=REGULAR&amp;from=/search</t>
  </si>
  <si>
    <t>24.9 ¢/fl oz</t>
  </si>
  <si>
    <t>current price $1.74</t>
  </si>
  <si>
    <t>Oikos Pro Strawberry Banana Cultured Dairy Drink, 23g Protein, 7 fl oz Bottle</t>
  </si>
  <si>
    <t>https://www.walmart.com/ip/Oikos-Pro-Strawberry-Banana-Cultured-Dairy-Drink-23g-Protein-7-fl-oz-Bottle/5384956708?classType=REGULAR&amp;athbdg=L1600&amp;from=/search</t>
  </si>
  <si>
    <t>24.6 ¢/fl oz</t>
  </si>
  <si>
    <t>current price $4.58</t>
  </si>
  <si>
    <t>Oikos Pro Shots 0g Added Sugar Strawberry Dairy Drink, 3.1 Fl oz, 6 Ct</t>
  </si>
  <si>
    <t>https://www.walmart.com/ip/Oikos-Pro-Shots-0g-Added-Sugar-Strawberry-Dairy-Drink-3-1-Fl-oz-6-Ct/2521909532?classType=VARIANT&amp;from=/search</t>
  </si>
  <si>
    <t>23.4 ¢/oz</t>
  </si>
  <si>
    <t>Oikos Pro Peach Yogurt-Cultured Ultra-Filtered Milk Product Cups, 5.3 OZ, 4 Count</t>
  </si>
  <si>
    <t>https://www.walmart.com/ip/Oikos-Pro-Peach-Yogurt-Cultured-Ultra-Filtered-Milk-Product-Cups-5-3-OZ-4-Count/5711377376?classType=REGULAR&amp;from=/search</t>
  </si>
  <si>
    <t>Oikos Pro Peach Cultured Dairy Drink, 23g Protein, 7 fl oz Bottle</t>
  </si>
  <si>
    <t>https://www.walmart.com/ip/Oikos-Pro-Peach-Cultured-Dairy-Drink-23g-Protein-7-fl-oz-Bottle/5384956710?classType=REGULAR&amp;athbdg=L1600&amp;from=/search</t>
  </si>
  <si>
    <t>3.1 ¢/fl oz</t>
  </si>
  <si>
    <t>Oikos Pro Mango Pineapple Cultured Dairy Drink, 23g Protein, 7 fl oz Bottle</t>
  </si>
  <si>
    <t>https://www.walmart.com/ip/Oikos-Pro-Mango-Pineapple-Cultured-Dairy-Drink-23g-Protein-7-fl-oz-Bottle/5369411476?classType=REGULAR&amp;athbdg=L1600&amp;from=/search</t>
  </si>
  <si>
    <t>Oikos Pro Mango Dairy Drink, 10g of Protein, 0g Added Sugar, Convenient High Protein Snack, 3.1 fl oz Bottle, 6 Count</t>
  </si>
  <si>
    <t>https://www.walmart.com/ip/Oikos-Pro-Mango-Dairy-Drink-10g-of-Protein-0g-Added-Sugar-Convenient-High-Protein-Snack-3-1-fl-oz-Bottle-6-Count/5369411475?classType=VARIANT&amp;from=/search</t>
  </si>
  <si>
    <t>27.9 ¢/oz</t>
  </si>
  <si>
    <t>current price $1.48</t>
  </si>
  <si>
    <t>Oikos Pro Key Lime Yogurt-Cultured Ultra-Filtered Milk Product Cup, 5.3 OZ</t>
  </si>
  <si>
    <t>https://www.walmart.com/ip/Oikos-Pro-Key-Lime-Yogurt-Cultured-Ultra-Filtered-Milk-Product-Cup-5-3-OZ/5916812817?classType=REGULAR&amp;from=/search</t>
  </si>
  <si>
    <t>current price $6.53</t>
  </si>
  <si>
    <t>Oikos Pro 25g Protein, Plain Yogurt-Cultured Dairy Product Tub, 32 oz</t>
  </si>
  <si>
    <t>https://www.walmart.com/ip/Oikos-Pro-25g-Protein-Plain-Yogurt-Cultured-Dairy-Product-Tub-32-oz/683579649?classType=REGULAR&amp;from=/search</t>
  </si>
  <si>
    <t>Oikos Pro 23g Protein, Vanilla Yogurt-Cultured Dairy Product Tub, 32 oz</t>
  </si>
  <si>
    <t>https://www.walmart.com/ip/Oikos-Pro-23g-Protein-Vanilla-Yogurt-Cultured-Dairy-Product-Tub-32-oz/150399393?classType=REGULAR&amp;athbdg=L1600&amp;from=/search</t>
  </si>
  <si>
    <t>Oikos Pro 20g Protein, Vanilla Yogurt-Cultured Dairy Product, 5.3 oz</t>
  </si>
  <si>
    <t>https://www.walmart.com/ip/Oikos-Pro-20g-Protein-Vanilla-Yogurt-Cultured-Dairy-Product-5-3-oz/395633091?classType=REGULAR&amp;athbdg=L1600&amp;from=/search</t>
  </si>
  <si>
    <t>Oikos Pro 20g Protein, Strawberry Yogurt-Cultured Dairy Product, 5.3 oz</t>
  </si>
  <si>
    <t>https://www.walmart.com/ip/Oikos-Pro-20g-Protein-Strawberry-Yogurt-Cultured-Dairy-Product-5-3-oz/516690066?classType=REGULAR&amp;from=/search</t>
  </si>
  <si>
    <t>Oikos Pro 20g Protein, Peach Yogurt-Cultured Dairy Product, 5.3 oz</t>
  </si>
  <si>
    <t>https://www.walmart.com/ip/Oikos-Pro-20g-Protein-Peach-Yogurt-Cultured-Dairy-Product-5-3-oz/436014966?classType=REGULAR&amp;from=/search</t>
  </si>
  <si>
    <t>Oikos Pro 20g Protein, Nonfat Vanilla Yogurt-Cultured Dairy Product, 5.3 oz, 4 Count</t>
  </si>
  <si>
    <t>https://www.walmart.com/ip/Oikos-Pro-20g-Protein-Nonfat-Vanilla-Yogurt-Cultured-Dairy-Product-5-3-oz-4-Count/1934194155?classType=REGULAR&amp;from=/search</t>
  </si>
  <si>
    <t>Oikos Pro 20g Protein, Mixed Berry Yogurt-Cultured Dairy Product, 5.3 oz</t>
  </si>
  <si>
    <t>https://www.walmart.com/ip/Oikos-Pro-20g-Protein-Mixed-Berry-Yogurt-Cultured-Dairy-Product-5-3-oz/356807399?classType=REGULAR&amp;from=/search</t>
  </si>
  <si>
    <t>Oikos Pro 20g Protein Strawberry Yogurt-Cultured Dairy Product, 5.3 oz, 4 Ct</t>
  </si>
  <si>
    <t>https://www.walmart.com/ip/Oikos-Pro-20g-Protein-Strawberry-Yogurt-Cultured-Dairy-Product-5-3-oz-4-Ct/1732932481?classType=REGULAR&amp;from=/search</t>
  </si>
  <si>
    <t>current price $5.79</t>
  </si>
  <si>
    <t>Nature's Own WhiteWheat Healthy White Bread, Sliced White Bread Loaf, 20 Oz, Shelf-Stable</t>
  </si>
  <si>
    <t>https://www.walmart.com/ip/Nature-s-Own-WhiteWheat-Healthy-White-Bread-Sliced-White-Bread-Loaf-20-Oz-Shelf-Stable/10449990?classType=REGULAR&amp;from=/search</t>
  </si>
  <si>
    <t>current price $12.14</t>
  </si>
  <si>
    <t>Nature's Own WhiteWheat Healthy White Bread, Sliced White Bread Loaf, 20 oz, (Pack of 2)</t>
  </si>
  <si>
    <t>https://www.walmart.com/ip/Nature-s-Own-WhiteWheat-Healthy-White-Bread-Sliced-White-Bread-Loaf-20-oz-Pack-of-2/7575853721?classType=VARIANT&amp;from=/search</t>
  </si>
  <si>
    <t>current price $3.62</t>
  </si>
  <si>
    <t>Nature's Own White Hamburger Butter Buns, 16 oz, 8 Ct, Shelf-Stable</t>
  </si>
  <si>
    <t>https://www.walmart.com/ip/Nature-s-Own-White-Hamburger-Butter-Buns-16-oz-8-Ct-Shelf-Stable/21094642?classType=VARIANT&amp;from=/search</t>
  </si>
  <si>
    <t>Nature's Own White Hamburger Butter Buns, 16 oz, (Pack of 2)</t>
  </si>
  <si>
    <t>https://www.walmart.com/ip/Nature-s-Own-White-Hamburger-Butter-Buns-16-oz-Pack-of-2/7576757772?classType=VARIANT&amp;from=/search</t>
  </si>
  <si>
    <t>current price $3.42</t>
  </si>
  <si>
    <t>Nature's Own Perfectly Crafted White Bread, Thick-Sliced Loaf, 22 oz., Shelf-Stable</t>
  </si>
  <si>
    <t>https://www.walmart.com/ip/Nature-s-Own-Perfectly-Crafted-White-Bread-Thick-Sliced-Loaf-22-oz-Shelf-Stable/117901527?classType=REGULAR&amp;from=/search</t>
  </si>
  <si>
    <t>current price $12.81</t>
  </si>
  <si>
    <t>Nature's Own Perfectly Crafted Multi Grain Bread Loaf, 22 oz, (Pack of 2)</t>
  </si>
  <si>
    <t>https://www.walmart.com/ip/Nature-s-Own-Perfectly-Crafted-Multi-Grain-Bread-Loaf-22-oz-Pack-of-2/7576757780?classType=VARIANT&amp;from=/search</t>
  </si>
  <si>
    <t>Nature's Own Perfectly Crafted Multi Grain Bread Loaf, 22 oz</t>
  </si>
  <si>
    <t>https://www.walmart.com/ip/Nature-s-Own-Perfectly-Crafted-Multi-Grain-Bread-Loaf-22-oz/916953541?classType=REGULAR&amp;athbdg=L1600&amp;from=/search</t>
  </si>
  <si>
    <t>current price $3.67</t>
  </si>
  <si>
    <t>Nature's Own Perfectly Crafted Brioche Style Hot Dog Buns, 16 Oz, 8 Ct, Shelf-Stable</t>
  </si>
  <si>
    <t>https://www.walmart.com/ip/Nature-s-Own-Perfectly-Crafted-Brioche-Style-Hot-Dog-Buns-16-Oz-8-Ct-Shelf-Stable/715470993?classType=REGULAR&amp;from=/search</t>
  </si>
  <si>
    <t>current price $30.47</t>
  </si>
  <si>
    <t>Nature's Own Perfectly Crafted Brioche Style Hot Dog Buns, 16 oz, (Pack of 4)</t>
  </si>
  <si>
    <t>https://www.walmart.com/ip/Nature-s-Own-Perfectly-Crafted-Brioche-Style-Hot-Dog-Buns-16-oz-Pack-of-4/7584670532?classType=VARIANT&amp;from=/search</t>
  </si>
  <si>
    <t>current price $24.23</t>
  </si>
  <si>
    <t>Nature's Own Perfectly Crafted Brioche Style Hot Dog Buns, 16 oz, (Pack of 3)</t>
  </si>
  <si>
    <t>https://www.walmart.com/ip/Nature-s-Own-Perfectly-Crafted-Brioche-Style-Hot-Dog-Buns-16-oz-Pack-of-3/7575410823?classType=VARIANT&amp;from=/search</t>
  </si>
  <si>
    <t>current price $8.26</t>
  </si>
  <si>
    <t>Nature's Own Perfectly Crafted Brioche Style Hot Dog Buns, 16 oz, (Pack of 2)</t>
  </si>
  <si>
    <t>https://www.walmart.com/ip/Nature-s-Own-Perfectly-Crafted-Brioche-Style-Hot-Dog-Buns-16-oz-Pack-of-2/7586202209?classType=VARIANT&amp;from=/search</t>
  </si>
  <si>
    <t>Nature's Own Perfectly Crafted Brioche Style Hamburger Buns, 8 Ct, Shelf-Stable</t>
  </si>
  <si>
    <t>https://www.walmart.com/ip/Nature-s-Own-Perfectly-Crafted-Brioche-Style-Hamburger-Buns-8-Ct-Shelf-Stable/811955503?classType=REGULAR&amp;from=/search</t>
  </si>
  <si>
    <t>Nature's Own Perfectly Crafted Brioche Style Hamburger Buns, 8 Count, 18 Ounce (Pack of 4)</t>
  </si>
  <si>
    <t>https://www.walmart.com/ip/Nature-s-Own-Perfectly-Crafted-Brioche-Style-Hamburger-Buns-8-Count-18-Ounce-Pack-of-4/7589018392?classType=VARIANT&amp;from=/search</t>
  </si>
  <si>
    <t>Nature's Own Perfectly Crafted Brioche Style Bread Loaf, 22 oz, Shelf-Stable</t>
  </si>
  <si>
    <t>https://www.walmart.com/ip/Nature-s-Own-Perfectly-Crafted-Brioche-Style-Bread-Loaf-22-oz-Shelf-Stable/858327584?classType=REGULAR&amp;athbdg=L1600&amp;from=/search</t>
  </si>
  <si>
    <t>current price $17.44</t>
  </si>
  <si>
    <t>Nature's Own Perfectly Crafted Brioche Style Bread Loaf, 22 oz, (Pack of 2)</t>
  </si>
  <si>
    <t>https://www.walmart.com/ip/Nature-s-Own-Perfectly-Crafted-Brioche-Style-Bread-Loaf-22-oz-Pack-of-2/7565009120?classType=VARIANT&amp;from=/search</t>
  </si>
  <si>
    <t>current price $39.58</t>
  </si>
  <si>
    <t>Nature's Own Perfectly Crafted Brioche Style Bread Loaf, 22 oz Loaf-Pack Of 5</t>
  </si>
  <si>
    <t>https://www.walmart.com/ip/Nature-s-Own-Perfectly-Crafted-Brioche-Style-Bread-Loaf-22-oz-Loaf-Pack-Of-5/9428514201?classType=VARIANT&amp;from=/search</t>
  </si>
  <si>
    <t>current price $4.43</t>
  </si>
  <si>
    <t>Nature's Own Life Sugar-Free 100% Whole Grain Bread Loaf, Sugar Free, Whole Grain Bread, 16 oz, 1 Count</t>
  </si>
  <si>
    <t>https://www.walmart.com/ip/Nature-s-Own-Life-Sugar-Free-100-Whole-Grain-Bread-Loaf-Sugar-Free-Whole-Grain-Bread-16-oz-1-Count/10449995?classType=REGULAR&amp;from=/search</t>
  </si>
  <si>
    <t>current price Now $11.50</t>
  </si>
  <si>
    <t>Nature's Own Life Sugar-Free 100% Whole Grain Bread Loaf, 16 oz, (Pack of 2)</t>
  </si>
  <si>
    <t>https://www.walmart.com/ip/Nature-s-Own-Life-Sugar-Free-100-Whole-Grain-Bread-Loaf-16-oz-Pack-of-2/7593974430?classType=VARIANT&amp;from=/search</t>
  </si>
  <si>
    <t>current price Now $26.99</t>
  </si>
  <si>
    <t>Nature's Own Life Keto Soft White Bread, Net 1 Carb Sliced White Keto Bread, 16 oz Loaf-Pack Of 3</t>
  </si>
  <si>
    <t>https://www.walmart.com/ip/Nature-s-Own-Life-Keto-Soft-White-Bread-Net-1-Carb-Sliced-White-Keto-Bread-16-oz-Loaf-Pack-Of-3/9424258235?classType=VARIANT&amp;from=/search</t>
  </si>
  <si>
    <t>current price $6.18</t>
  </si>
  <si>
    <t>Nature's Own Life Keto Soft White Bread, Net 1 Carb Sliced White Keto Bread, 16 oz</t>
  </si>
  <si>
    <t>https://www.walmart.com/ip/Nature-s-Own-Life-Keto-Soft-White-Bread-Net-1-Carb-Sliced-White-Keto-Bread-16-oz/2174176834?classType=REGULAR&amp;from=/search</t>
  </si>
  <si>
    <t>current price $5.96</t>
  </si>
  <si>
    <t>Nature's Own Life Honey Wheat, 40 Calories per Slice Keto Friendly Sandwich Loaf Bread, 16 Oz Loaf, Shelf-Stable</t>
  </si>
  <si>
    <t>https://www.walmart.com/ip/Nature-s-Own-Life-Honey-Wheat-40-Calories-per-Slice-Keto-Friendly-Sandwich-Loaf-Bread-16-Oz-Loaf-Shelf-Stable/10450004?classType=REGULAR&amp;from=/search</t>
  </si>
  <si>
    <t>Nature's Own Hot Dog Butter Buns, 15 oz, 8 Count, Shelf-Stable</t>
  </si>
  <si>
    <t>https://www.walmart.com/ip/Nature-s-Own-Hot-Dog-Butter-Buns-15-oz-8-Count-Shelf-Stable/21094641?classType=REGULAR&amp;from=/search</t>
  </si>
  <si>
    <t>current price $13.01</t>
  </si>
  <si>
    <t>Nature's Own Hot Dog Butter Buns, 15 oz, (Pack of 2)</t>
  </si>
  <si>
    <t>https://www.walmart.com/ip/Nature-s-Own-Hot-Dog-Butter-Buns-15-oz-Pack-of-2/7552458558?classType=VARIANT&amp;from=/search</t>
  </si>
  <si>
    <t>current price $3.64</t>
  </si>
  <si>
    <t>Nature's Own Honey Wheat Sandwich Bread Loaf, 20 oz, Shelf-Stable</t>
  </si>
  <si>
    <t>https://www.walmart.com/ip/Nature-s-Own-Honey-Wheat-Sandwich-Bread-Loaf-20-oz-Shelf-Stable/10450000?classType=REGULAR&amp;athbdg=L1600&amp;from=/search</t>
  </si>
  <si>
    <t>current price $38.05</t>
  </si>
  <si>
    <t>Nature's Own Honey Wheat Sandwich Bread Loaf, 20 oz-Pack Of 5</t>
  </si>
  <si>
    <t>https://www.walmart.com/ip/Nature-s-Own-Honey-Wheat-Sandwich-Bread-Loaf-20-oz-Pack-Of-5/9444013035?classType=VARIANT&amp;from=/search</t>
  </si>
  <si>
    <t>current price $17.99</t>
  </si>
  <si>
    <t>Nature's Own Honey Wheat Sandwich Bread Loaf, 20 oz-Pack Of 3</t>
  </si>
  <si>
    <t>https://www.walmart.com/ip/Nature-s-Own-Honey-Wheat-Sandwich-Bread-Loaf-20-oz-Pack-Of-3/9425217524?classType=VARIANT&amp;from=/search</t>
  </si>
  <si>
    <t>current price $3.58</t>
  </si>
  <si>
    <t>Nature's Own Hawaiian, Sliced Hawaiian Bread, 20 oz Loaf</t>
  </si>
  <si>
    <t>https://www.walmart.com/ip/Nature-s-Own-Hawaiian-Sliced-Hawaiian-Bread-20-oz-Loaf/2928464650?classType=REGULAR&amp;athbdg=L1600&amp;from=/search</t>
  </si>
  <si>
    <t>Nature's Own Butterbread Sliced White Bread Loaf, 20 oz, Shelf-Stable</t>
  </si>
  <si>
    <t>https://www.walmart.com/ip/Nature-s-Own-Butterbread-Sliced-White-Bread-Loaf-20-oz-Shelf-Stable/10450012?classType=REGULAR&amp;athbdg=L1600&amp;from=/search</t>
  </si>
  <si>
    <t>current price $11.44</t>
  </si>
  <si>
    <t>Nature's Own Butterbread Sliced White Bread Loaf, 20 oz (Pack of 2)</t>
  </si>
  <si>
    <t>https://www.walmart.com/ip/Nature-s-Own-Butterbread-Sliced-White-Bread-Loaf-20-oz-Pack-of-2/7572616270?classType=VARIANT&amp;from=/search</t>
  </si>
  <si>
    <t>Nature's Own Butter bread Sliced White Loaf, 20 Oz, Pack of 2</t>
  </si>
  <si>
    <t>https://www.walmart.com/ip/Nature-s-Own-Butter-bread-Sliced-White-Loaf-20-Oz-Pack-of-2/5491250356?classType=REGULAR&amp;from=/search</t>
  </si>
  <si>
    <t>Nature's Own 100% Whole Wheat, Whole Wheat Bread, 20 oz Loaf, Shelf-Stable</t>
  </si>
  <si>
    <t>https://www.walmart.com/ip/Nature-s-Own-100-Whole-Wheat-Whole-Wheat-Bread-20-oz-Loaf-Shelf-Stable/10450002?classType=REGULAR&amp;athbdg=L1600&amp;from=/search</t>
  </si>
  <si>
    <t>current price $3.56</t>
  </si>
  <si>
    <t>Nature's Own 100% Whole Wheat Hamburger Buns, 15 oz, 8 Count, Shelf-Stable</t>
  </si>
  <si>
    <t>https://www.walmart.com/ip/Nature-s-Own-100-Whole-Wheat-Hamburger-Buns-15-oz-8-Count-Shelf-Stable/20659493?classType=REGULAR&amp;from=/search</t>
  </si>
  <si>
    <t>current price $11.87</t>
  </si>
  <si>
    <t>Nature's Own 100% Whole Wheat Bread Loaf, 20 oz (Pack of 2)</t>
  </si>
  <si>
    <t>https://www.walmart.com/ip/Nature-s-Own-100-Whole-Wheat-Bread-Loaf-20-oz-Pack-of-2/7601556587?classType=VARIANT&amp;from=/search</t>
  </si>
  <si>
    <t>Nature's Own 100% Whole Grain Sliced Sandwich Bread, 20 oz Loaf, 1 Count, Shelf-Stable</t>
  </si>
  <si>
    <t>https://www.walmart.com/ip/Nature-s-Own-100-Whole-Grain-Sliced-Sandwich-Bread-20-oz-Loaf-1-Count-Shelf-Stable/20659508?classType=REGULAR&amp;athbdg=L1600&amp;from=/search</t>
  </si>
  <si>
    <t>current price Now $43.36</t>
  </si>
  <si>
    <t>Nature's Own 100% Whole Grain Sliced Sandwich Bread, 20 oz Loaf-Pack Of 7</t>
  </si>
  <si>
    <t>https://www.walmart.com/ip/Nature-s-Own-100-Whole-Grain-Sliced-Sandwich-Bread-20-oz-Loaf-Pack-Of-7/9425217527?classType=VARIANT&amp;from=/search</t>
  </si>
  <si>
    <t>current price $30.41</t>
  </si>
  <si>
    <t>Nature's Own 100% Whole Grain Sliced Sandwich Bread, 20 oz Loaf-Pack Of 5</t>
  </si>
  <si>
    <t>https://www.walmart.com/ip/Nature-s-Own-100-Whole-Grain-Sliced-Sandwich-Bread-20-oz-Loaf-Pack-Of-5/9426007391?classType=VARIANT&amp;from=/search</t>
  </si>
  <si>
    <t>current price Now $19.16</t>
  </si>
  <si>
    <t>Nature's Own 100% Whole Grain Sliced Sandwich Bread, 20 oz Loaf-Pack Of 3</t>
  </si>
  <si>
    <t>https://www.walmart.com/ip/Nature-s-Own-100-Whole-Grain-Sliced-Sandwich-Bread-20-oz-Loaf-Pack-Of-3/9425907100?classType=VARIANT&amp;from=/search</t>
  </si>
  <si>
    <t>32.3 ¢/oz</t>
  </si>
  <si>
    <t>current price $9.86</t>
  </si>
  <si>
    <t>Nature Valley Sweet and Salty Nut Granola Bars, 24 Bars, Bonus Breakfast Bar, 30.57 oz</t>
  </si>
  <si>
    <t>https://www.walmart.com/ip/Nature-Valley-Sweet-and-Salty-Nut-Granola-Bars-24-Bars-Bonus-Breakfast-Bar-30-57-oz/14308412380?classType=REGULAR&amp;from=/search</t>
  </si>
  <si>
    <t>41.3 ¢/oz</t>
  </si>
  <si>
    <t>current price $2.97</t>
  </si>
  <si>
    <t>Nature Valley Sweet and Salty Nut Bars, Dark Chocolate Peanut Almond, 6 Bars, 7.2 OZ</t>
  </si>
  <si>
    <t>https://www.walmart.com/ip/Nature-Valley-Sweet-and-Salty-Nut-Bars-Dark-Chocolate-Peanut-Almond-6-Bars-7-2-OZ/14651642?classType=VARIANT&amp;from=/search</t>
  </si>
  <si>
    <t>Nature Valley Soft Baked Breakfast Bars, Banana Chocolate Chip, Morning Snacks, 5 Count, 8.85 oz</t>
  </si>
  <si>
    <t>https://www.walmart.com/sp/track?bt=1&amp;eventST=click&amp;plmt=sp-search-middle~desktop~&amp;pos=11&amp;tax=976759_976783_8438428_2725989&amp;rdf=1&amp;rd=https%3A%2F%2Fwww.walmart.com%2Fip%2FNature-Valley-Soft-Baked-Breakfast-Bars-Banana-Chocolate-Chip-Morning-Snacks-5-Count-8-85-oz%2F5126097617%3FclassType%3DVARIANT%26adsRedirect%3Dtrue&amp;adUid=1b22ff0f-7096-4afd-b47a-64a594d2c5bf&amp;mloc=sp-search-middle&amp;pltfm=desktop&amp;pgId=nature%20valley%20granola%20bar&amp;pt=search&amp;spQs=gauSsz1fYTw1J_uB7RLYCWfovZMeIEAmWl0UvOy0jsOfav-0olVd2OyA4zw3PLEVfjsGv5A0uu2mzF45PKSYaOhD9zPqXnGFiIT23xYKOjDMCfwyJJp8bhLd8-XgvdkXqc7WZ6Z7Y9M-SRPuahNjsux_AVlxwuM9vCryoeSX-3HLttL1Zhujd0S3ejAfwx5Myns0CyoRJPkJNdPQeNwysjdlExP4MQThgq7cAs-u7-3bvxMmAAh3bi-1De1rHI-A&amp;storeId=2574&amp;specificity=broad&amp;specificityScore=0.8094655&amp;couponState=na&amp;bkt=ace1_11578%7Cace2_default%7Cace3_default%7Ccoldstart_off%7Csearch_GLASS_SBE_L1_Ranker_Unification_rweb_w05&amp;classType=VARIANT</t>
  </si>
  <si>
    <t>46.3 ¢/oz</t>
  </si>
  <si>
    <t>current price Now $9.86</t>
  </si>
  <si>
    <t>Nature Valley Protein Granola Bars, Snack Variety Pack, Chewy Bars, 15 Ct, 21.3 oz</t>
  </si>
  <si>
    <t>https://www.walmart.com/ip/Nature-Valley-Protein-Granola-Bars-Snack-Variety-Pack-Chewy-Bars-15-Ct-21-3-oz/274787674?classType=VARIANT&amp;athbdg=L1300&amp;from=/search</t>
  </si>
  <si>
    <t>55.9 ¢/oz</t>
  </si>
  <si>
    <t>Nature Valley Protein Granola Bars, Peanut Butter Dark Chocolate, 5 Bars, 7.1 OZ</t>
  </si>
  <si>
    <t>https://www.walmart.com/ip/Nature-Valley-Protein-Granola-Bars-Peanut-Butter-Dark-Chocolate-5-Bars-7-1-OZ/20470594?classType=VARIANT&amp;from=/search</t>
  </si>
  <si>
    <t>64.6 ¢/oz</t>
  </si>
  <si>
    <t>Nature Valley Lunch Box Chewy Granola Bars, S'mores, Peanut Free, 5 Bars, 4.6 oz</t>
  </si>
  <si>
    <t>https://www.walmart.com/ip/Nature-Valley-Lunch-Box-Chewy-Granola-Bars-S-mores-Peanut-Free-5-Bars-4-6-oz/5126097592?classType=VARIANT&amp;from=/search</t>
  </si>
  <si>
    <t>Nature Valley Lunch Box Chewy Granola Bars, Mixed Berry, Peanut Free, 5 Bars, 4.6 oz</t>
  </si>
  <si>
    <t>https://www.walmart.com/ip/Nature-Valley-Lunchbox-Mixed-Berry-Bars-5-Count/14761953970?classType=REGULAR&amp;from=/search</t>
  </si>
  <si>
    <t>Nature Valley Lunch Box Chewy Granola Bars, Double Chocolate, Peanut Free, 5 Bars, 4.6 oz</t>
  </si>
  <si>
    <t>https://www.walmart.com/ip/Nature-Valley-Lunch-Box-Chewy-Granola-Bars-Double-Chocolate-Peanut-Free-5-Bars-4-6-oz/5126097594?classType=VARIANT&amp;from=/search</t>
  </si>
  <si>
    <t>Nature Valley Granola Bars, Sweet and Salty Nut, Variety Pack, 24 Bars, 28.8 OZ</t>
  </si>
  <si>
    <t>https://www.walmart.com/ip/Nature-Valley-Granola-Bars-Sweet-and-Salty-Nut-Variety-Pack-24-Bars-28-8-OZ/682792775?classType=VARIANT&amp;athbdg=L1300&amp;from=/search</t>
  </si>
  <si>
    <t>Nature Valley Granola Bars, Sweet and Salty Nut, Turtle, Chewy, 6 Ct, 7.2 oz</t>
  </si>
  <si>
    <t>https://www.walmart.com/ip/Nature-Valley-Granola-Bars-Sweet-and-Salty-Nut-Turtle-6-Bars-7-2-OZ/10294501089?classType=REGULAR&amp;from=/search</t>
  </si>
  <si>
    <t>Nature Valley Granola Bars, Sweet and Salty Nut, Peanut, 6 Bars, 7.2 OZ</t>
  </si>
  <si>
    <t>https://www.walmart.com/ip/Nature-Valley-Granola-Bars-Sweet-and-Salty-Nut-Peanut-6-Bars-7-2-OZ/10311283?classType=VARIANT&amp;from=/search</t>
  </si>
  <si>
    <t>40.4 ¢/oz</t>
  </si>
  <si>
    <t>current price $7.27</t>
  </si>
  <si>
    <t>Nature Valley Granola Bars, Sweet and Salty Nut, Peanut, 15 Bars, 18 OZ</t>
  </si>
  <si>
    <t>https://www.walmart.com/ip/Nature-Valley-Granola-Bars-Sweet-and-Salty-Nut-Peanut-15-Bars-18-OZ/216139497?classType=VARIANT&amp;from=/search</t>
  </si>
  <si>
    <t>40.1 ¢/oz</t>
  </si>
  <si>
    <t>Nature Valley Granola Bars, Sweet and Salty Nut, Cashew, 6 Bars, 7.2 OZ</t>
  </si>
  <si>
    <t>https://www.walmart.com/ip/Nature-Valley-Granola-Bars-Sweet-and-Salty-Nut-Cashew-6-Bars-7-2-OZ/10311347?classType=VARIANT&amp;from=/search</t>
  </si>
  <si>
    <t>Nature Valley Granola Bars, Sweet and Salty Nut, Cashew, 15 Bars, 18 OZ</t>
  </si>
  <si>
    <t>https://www.walmart.com/ip/Nature-Valley-Granola-Bars-Sweet-and-Salty-Nut-Cashew-15-Bars-18-OZ/844381787?classType=VARIANT&amp;from=/search</t>
  </si>
  <si>
    <t>Nature Valley Granola Bars, Sweet and Salty Nut, Almond, 6 Bars, 7.2 OZ</t>
  </si>
  <si>
    <t>https://www.walmart.com/ip/Nature-Valley-Granola-Bars-Sweet-and-Salty-Nut-Almond-6-Bars-7-2-OZ/10311282?classType=VARIANT&amp;from=/search</t>
  </si>
  <si>
    <t>Nature Valley Granola Bars, Sweet and Salty Nut, Almond, 15 Bars, 18 OZ</t>
  </si>
  <si>
    <t>https://www.walmart.com/ip/Nature-Valley-Granola-Bars-Sweet-and-Salty-Nut-Almond-15-Bars-18-OZ/769279975?classType=VARIANT&amp;from=/search</t>
  </si>
  <si>
    <t>32.7 ¢/ea</t>
  </si>
  <si>
    <t>Nature Valley Crunchy Oats 'n Honey Granola Bars, 60 Bars, 44.7 OZ (30 Pouches)</t>
  </si>
  <si>
    <t>https://www.walmart.com/ip/Nature-Valley-Crunchy-Oats-n-Honey-Granola-Bars-60-Bars-44-7-OZ-30-Pouches/110021067?classType=REGULAR&amp;from=/search</t>
  </si>
  <si>
    <t>27.5 ¢/oz</t>
  </si>
  <si>
    <t>Nature Valley Crunchy Granola Bars, Variety Pack, 48 Bars, 35.76 OZ (24 Pouches)</t>
  </si>
  <si>
    <t>https://www.walmart.com/ip/Nature-Valley-Crunchy-Granola-Bars-Variety-Pack-48-Bars-35-76-OZ-24-Pouches/389007935?classType=VARIANT&amp;athbdg=L1300&amp;from=/search</t>
  </si>
  <si>
    <t>33.4 ¢/oz</t>
  </si>
  <si>
    <t>Nature Valley Crunchy Granola Bars, Variety Pack, 12 Bars, 8.94 OZ (6 Pouches)</t>
  </si>
  <si>
    <t>https://www.walmart.com/ip/Nature-Valley-Crunchy-Granola-Bars-Variety-Pack-12-Bars-8-94-OZ-6-Pouches/29176891?classType=VARIANT&amp;from=/search</t>
  </si>
  <si>
    <t>32.5 ¢/oz</t>
  </si>
  <si>
    <t>Nature Valley Crunchy Granola Bars, Peanut Butter, 30 Bars, 22.35 OZ (15 Pouches)</t>
  </si>
  <si>
    <t>https://www.walmart.com/ip/Nature-Valley-Crunchy-Granola-Bars-Peanut-Butter-30-Bars-22-35-OZ-15-Pouches/575769375?classType=VARIANT&amp;from=/search</t>
  </si>
  <si>
    <t>Nature Valley Crunchy Granola Bars, Peanut Butter, 12 Bars, 8.94 OZ (6 Pouches)</t>
  </si>
  <si>
    <t>https://www.walmart.com/ip/Nature-Valley-Crunchy-Granola-Bars-Peanut-Butter-12-Bars-8-94-OZ-6-Pouches/10311393?classType=VARIANT&amp;from=/search</t>
  </si>
  <si>
    <t>Nature Valley Crunchy Granola Bars, Oats 'n Honey, 48 Bars, 35.76 OZ (24 Pouches)</t>
  </si>
  <si>
    <t>https://www.walmart.com/ip/Nature-Valley-Crunchy-Granola-Bars-Oats-n-Honey-48-Bars-35-76-OZ-24-Pouches/788204005?classType=VARIANT&amp;athbdg=L1300&amp;from=/search</t>
  </si>
  <si>
    <t>Nature Valley Crunchy Granola Bars, Oats 'n Honey, 30 Bars, 22.35 OZ (15 Pouches)</t>
  </si>
  <si>
    <t>https://www.walmart.com/ip/Nature-Valley-Crunchy-Granola-Bars-Oats-n-Honey-30-Bars-22-35-OZ-15-Pouches/490619350?classType=REGULAR&amp;from=/search</t>
  </si>
  <si>
    <t>Nature Valley Crunchy Granola Bars, Oats 'n Honey, 12 Bars, 8.94 OZ (6 Pouches)</t>
  </si>
  <si>
    <t>https://www.walmart.com/ip/Nature-Valley-Crunchy-Granola-Bars-Oats-n-Honey-12-Bars-8-94-OZ-6-Pouches/10311392?classType=VARIANT&amp;from=/search</t>
  </si>
  <si>
    <t>Nature Valley Crunchy Granola Bars, Oats 'n Dark Chocolate, 12 Bars, 8.94 OZ (6 Pouches)</t>
  </si>
  <si>
    <t>https://www.walmart.com/ip/Nature-Valley-Crunchy-Granola-Bars-Oats-n-Dark-Chocolate-12-Bars-8-94-OZ-6-Pouches/20553395?classType=VARIANT&amp;from=/search</t>
  </si>
  <si>
    <t>Nature Valley Crunchy Granola Bars Variety Pack, 48 Bars, Bonus Breakfast Bar, 37.53 oz</t>
  </si>
  <si>
    <t>https://www.walmart.com/ip/Nature-Valley-Crunchy-Granola-Bars-Variety-Pack-48-Bars-Bonus-Breakfast-Bar-37-53-oz/14301102955?classType=REGULAR&amp;from=/search</t>
  </si>
  <si>
    <t>Nature Valley Crispy Creamy Wafer Bars, Honey Vanilla Flavored Snacks, 5 Bars, 6.5 OZ</t>
  </si>
  <si>
    <t>https://www.walmart.com/sp/track?bt=1&amp;eventST=click&amp;plmt=sp-search-middle~desktop~&amp;pos=4&amp;tax=976759_976783_8438428_2725989&amp;rdf=1&amp;rd=https%3A%2F%2Fwww.walmart.com%2Fip%2FNature-Valley-Crispy-Creamy-Wafer-Bars-Honey-Vanilla-Flavored-Snacks-5-Bars-6-5-OZ%2F5126097595%3FclassType%3DVARIANT%26adsRedirect%3Dtrue&amp;adUid=1b22ff0f-7096-4afd-b47a-64a594d2c5bf&amp;mloc=sp-search-middle&amp;pltfm=desktop&amp;pgId=nature%20valley%20granola%20bar&amp;pt=search&amp;spQs=zHbLuDV8nI7kwndaoYihdkGu14_VS-Rpsxnv7WkTHLufav-0olVd2OyA4zw3PLEVfjsGv5A0uu2mzF45PKSYaOhD9zPqXnGFiIT23xYKOjDMCfwyJJp8bhLd8-XgvdkXqc7WZ6Z7Y9M-SRPuahNjsiqweIse1uziHx0jwFBUppGExfVp16GtjYJMTodTdA44yns0CyoRJPkJNdPQeNwysjdlExP4MQThgq7cAs-u7-3bvxMmAAh3bi-1De1rHI-A&amp;storeId=2574&amp;specificity=broad&amp;specificityScore=0.8094655&amp;couponState=na&amp;bkt=ace1_11578%7Cace2_default%7Cace3_default%7Ccoldstart_off%7Csearch_GLASS_SBE_L1_Ranker_Unification_rweb_w05&amp;classType=VARIANT</t>
  </si>
  <si>
    <t/>
  </si>
  <si>
    <t>current price $9.98</t>
  </si>
  <si>
    <t>Nature Valley Cinnamon Biscuits with Almond Butter Filling 16 Count</t>
  </si>
  <si>
    <t>https://www.walmart.com/sp/track?bt=1&amp;eventST=click&amp;plmt=sp-search-middle~desktop~&amp;pos=3&amp;tax=976759_976783_8438428_2725989&amp;rdf=1&amp;rd=https%3A%2F%2Fwww.walmart.com%2Fip%2FNature-Valley-Cinnamon-Biscuits-with-Almond-Butter-Filling-16-Count%2F5126097596%3FclassType%3DVARIANT%26adsRedirect%3Dtrue&amp;adUid=1b22ff0f-7096-4afd-b47a-64a594d2c5bf&amp;mloc=sp-search-middle&amp;pltfm=desktop&amp;pgId=nature%20valley%20granola%20bar&amp;pt=search&amp;spQs=zHbLuDV8nI7kwndaoYihdm4fvnosVogGmbBqLPAljkafav-0olVd2OyA4zw3PLEVfjsGv5A0uu2mzF45PKSYaOhD9zPqXnGFiIT23xYKOjDMCfwyJJp8bhLd8-XgvdkXqc7WZ6Z7Y9M-SRPuahNjsg4FchuPSzNj0VJ9vbt_eiiNJUntv251PqwvRK-VUKEBejp8KmEq1UAmQRTfEO1yK1aLt_8NTu83DZGEf25Y5WOSd5iE4P8Yr6rCWHhabDSS&amp;storeId=2574&amp;specificity=broad&amp;specificityScore=0.8094655&amp;couponState=na&amp;bkt=ace1_11578%7Cace2_default%7Cace3_default%7Ccoldstart_off%7Csearch_GLASS_SBE_L1_Ranker_Unification_rweb_w05&amp;classType=VARIANT</t>
  </si>
  <si>
    <t>Nature Valley Chewy Granola Bars, Protein, Peanut Butter Dark Chocolate, 15 bars, 21.3 OZ</t>
  </si>
  <si>
    <t>https://www.walmart.com/ip/Nature-Valley-Chewy-Granola-Bars-Protein-Peanut-Butter-Dark-Chocolate-15-bars-21-3-OZ/626533898?classType=VARIANT&amp;athbdg=L1300&amp;from=/search</t>
  </si>
  <si>
    <t>Nature Valley Chewy Granola Bars, Dark Chocolate Peanut Almond, 24 Bars, 28.8 OZ</t>
  </si>
  <si>
    <t>https://www.walmart.com/ip/Nature-Valley-Chewy-Granola-Bars-Dark-Chocolate-Peanut-Almond-24-Bars-28-8-OZ/761310032?classType=VARIANT&amp;athbdg=L1300&amp;from=/search</t>
  </si>
  <si>
    <t>Nature Valley Chewy Fruit and Nut Granola Bars, Trail Mix, 6 Bars, 7.4 OZ</t>
  </si>
  <si>
    <t>https://www.walmart.com/ip/Nature-Valley-Chewy-Fruit-and-Nut-Granola-Bars-Trail-Mix-6-Bars-7-4-OZ/10311557?classType=VARIANT&amp;from=/search</t>
  </si>
  <si>
    <t>Nature Valley Chewy Fruit and Nut Granola Bars, Trail Mix, 15 Bars, 18 OZ</t>
  </si>
  <si>
    <t>https://www.walmart.com/ip/Nature-Valley-Chewy-Fruit-and-Nut-Granola-Bars-Trail-Mix-15-Bars-18-OZ/996576988?classType=VARIANT&amp;from=/search</t>
  </si>
  <si>
    <t>Nature Valley Berry Blend Protein Smoothie Chewy Bars, 5 Bars, 7.1oz, Shelf Stable, Cardboard Box</t>
  </si>
  <si>
    <t>https://www.walmart.com/sp/track?bt=1&amp;eventST=click&amp;plmt=sp-search-middle~desktop~&amp;pos=12&amp;tax=976759_976783_8438428_2725989&amp;rdf=1&amp;rd=https%3A%2F%2Fwww.walmart.com%2Fip%2FNature-Valley-Protein-Smoothie-Chewy-Snack-Bars-Berry-Blend-Protein-Bars-5-Bars-7-1-oz%2F5129928479%3FclassType%3DVARIANT%26adsRedirect%3Dtrue&amp;adUid=1b22ff0f-7096-4afd-b47a-64a594d2c5bf&amp;mloc=sp-search-middle&amp;pltfm=desktop&amp;pgId=nature%20valley%20granola%20bar&amp;pt=search&amp;spQs=uR-yIqSFo20VtH1VEdvLgjm4JJg8LbxeX4VI_7jqsfOfav-0olVd2OyA4zw3PLEVkrj2rYz0uUlaGhxq_1nOPuhD9zPqXnGFiIT23xYKOjDMCfwyJJp8bhLd8-XgvdkXb9sm8xxVOVDVJQXUUcfSDqcihuZskipHq_vcCaponDytItVJuKTMmXMPwIinp_scyns0CyoRJPkJNdPQeNwysjdlExP4MQThgq7cAs-u7-3bvxMmAAh3bi-1De1rHI-A&amp;storeId=2574&amp;specificity=broad&amp;specificityScore=0.8094655&amp;couponState=na&amp;bkt=ace1_11578%7Cace2_default%7Cace3_default%7Ccoldstart_off%7Csearch_GLASS_SBE_L1_Ranker_Unification_rweb_w05&amp;classType=VARIANT</t>
  </si>
  <si>
    <t>40.9 ¢/oz</t>
  </si>
  <si>
    <t>Multi Grain Cheerios, Heart Healthy Breakfast Cereal, Gluten Free, 9 oz</t>
  </si>
  <si>
    <t>https://www.walmart.com/ip/Multi-Grain-Cheerios-Heart-Healthy-Cereal-9-OZ-Cereal-Box/10813378?classType=REGULAR&amp;from=/search</t>
  </si>
  <si>
    <t>27.4 ¢/oz</t>
  </si>
  <si>
    <t>Multi Grain Cheerios, Heart Healthy Breakfast Cereal, Family Size, 18 oz</t>
  </si>
  <si>
    <t>https://www.walmart.com/ip/Multi-Grain-Cheerios-Heart-Healthy-Cereal-18-OZ-Family-Size-Cereal-Box/547876535?classType=VARIANT&amp;athbdg=L1600&amp;from=/search</t>
  </si>
  <si>
    <t>current price Now $2.47</t>
  </si>
  <si>
    <t>Mott's Strawberry Applesauce, 4 Ounce Cups, 6 Count</t>
  </si>
  <si>
    <t>https://www.walmart.com/ip/Mott-s-Strawberry-Applesauce-4-Ounce-Cups-6-Count/10535771?filtersQueryString=%5B%7B%22intent%22%3A%22retailer%22%2C%22values%22%3A%5B%22Walmart%22%5D%7D%5D&amp;classType=VARIANT&amp;athbdg=L1300&amp;from=/search</t>
  </si>
  <si>
    <t>Mott's Pear Applesauce, 4 Ounce Cups, 6 Count</t>
  </si>
  <si>
    <t>https://www.walmart.com/ip/Mott-s-Pear-Applesauce-4-Ounce-Cups-6-Count/10535770?filtersQueryString=%5B%7B%22intent%22%3A%22retailer%22%2C%22values%22%3A%5B%22Walmart%22%5D%7D%5D&amp;classType=VARIANT&amp;athbdg=L1300&amp;from=/search</t>
  </si>
  <si>
    <t>Mott's No Sugar Added Granny Smith Applesauce, 3.9 oz, 6 Count Cups</t>
  </si>
  <si>
    <t>https://www.walmart.com/ip/Mott-s-No-Sugar-Added-Granny-Smith-Applesauce-3-9-oz-6-Count-Cups/10535764?filtersQueryString=%5B%7B%22intent%22%3A%22retailer%22%2C%22values%22%3A%5B%22Walmart%22%5D%7D%5D&amp;classType=VARIANT&amp;athbdg=L1300&amp;from=/search</t>
  </si>
  <si>
    <t>current price $30.24</t>
  </si>
  <si>
    <t>Mott's No Sugar Added Cinnamon Applesauce, 3.9 oz, 72 Count Cups (12 Packs of 6)</t>
  </si>
  <si>
    <t>https://www.walmart.com/ip/Mott-s-No-Sugar-Added-Cinnamon-Applesauce-3-9-oz-72-Count-Cups-12-Packs-of-6/812373033?filtersQueryString=%5B%7B%22intent%22%3A%22retailer%22%2C%22values%22%3A%5B%22Walmart%22%5D%7D%5D&amp;classType=REGULAR&amp;from=/search</t>
  </si>
  <si>
    <t>Mott's No Sugar Added Cinnamon Applesauce, 3.9 oz, 6 Count Cups</t>
  </si>
  <si>
    <t>https://www.walmart.com/ip/Mott-s-No-Sugar-Added-Cinnamon-Applesauce-3-9-oz-6-Count-Cups/552314885?filtersQueryString=%5B%7B%22intent%22%3A%22retailer%22%2C%22values%22%3A%5B%22Walmart%22%5D%7D%5D&amp;classType=VARIANT&amp;athbdg=L1300&amp;from=/search</t>
  </si>
  <si>
    <t>current price $2.78</t>
  </si>
  <si>
    <t>Mott's No Sugar Added Cherry Applesauce, 3.9 oz, 6 Count Cups</t>
  </si>
  <si>
    <t>https://www.walmart.com/ip/Mott-s-No-Sugar-Added-Cherry-Applesauce-3-9-oz-6-Count-Cups/726344283?filtersQueryString=%5B%7B%22intent%22%3A%22retailer%22%2C%22values%22%3A%5B%22Walmart%22%5D%7D%5D&amp;classType=VARIANT&amp;from=/search</t>
  </si>
  <si>
    <t>current price $2.52</t>
  </si>
  <si>
    <t>Mott's No Sugar Added Blueberry Applesauce, 3.9 oz, 6 Count Cups</t>
  </si>
  <si>
    <t>https://www.walmart.com/ip/Mott-s-No-Sugar-Added-Blueberry-Applesauce-3-9-oz-6-Count-Cups/10535766?filtersQueryString=%5B%7B%22intent%22%3A%22retailer%22%2C%22values%22%3A%5B%22Walmart%22%5D%7D%5D&amp;classType=VARIANT&amp;from=/search</t>
  </si>
  <si>
    <t>Mott's No Sugar Added Applesauce, 3.9 Ounce Cups, 6 Count</t>
  </si>
  <si>
    <t>https://www.walmart.com/ip/Mott-s-No-Sugar-Added-Applesauce-3-9-Ounce-Cups-6-Count/10294754?filtersQueryString=%5B%7B%22intent%22%3A%22retailer%22%2C%22values%22%3A%5B%22Walmart%22%5D%7D%5D&amp;classType=VARIANT&amp;athbdg=L1300&amp;from=/search</t>
  </si>
  <si>
    <t>Mott's No Sugar Added Applesauce, 3.9 Ounce Cups, 18 Count</t>
  </si>
  <si>
    <t>https://www.walmart.com/ip/Mott-s-No-Sugar-Added-Applesauce-3-9-Ounce-Cups-18-Count/344273634?filtersQueryString=%5B%7B%22intent%22%3A%22retailer%22%2C%22values%22%3A%5B%22Walmart%22%5D%7D%5D&amp;classType=REGULAR&amp;from=/search</t>
  </si>
  <si>
    <t>current price $14.88</t>
  </si>
  <si>
    <t>Mott's No Sugar Added Applesauce, 3.2 oz, 24 Count Clear Pouches (6 Packs of 4)</t>
  </si>
  <si>
    <t>https://www.walmart.com/ip/Mott-s-No-Sugar-Added-Applesauce-3-2-oz-24-Count-Clear-Pouches-6-Packs-of-4/599063655?filtersQueryString=%5B%7B%22intent%22%3A%22retailer%22%2C%22values%22%3A%5B%22Walmart%22%5D%7D%5D&amp;classType=REGULAR&amp;from=/search</t>
  </si>
  <si>
    <t>Mott's Mighty Strawberry Peach Applesauce, 3.9 oz, 72 Count Cups (12 Packs of 6)</t>
  </si>
  <si>
    <t>https://www.walmart.com/ip/Mott-s-Mighty-Strawberry-Peach-Applesauce-3-9-oz-72-Count-Cups-12-Packs-of-6/511567297?filtersQueryString=%5B%7B%22intent%22%3A%22retailer%22%2C%22values%22%3A%5B%22Walmart%22%5D%7D%5D&amp;classType=REGULAR&amp;from=/search</t>
  </si>
  <si>
    <t>Mott's Mighty Pineapple Banana Applesauce, 3.9 oz, 72 Count Cups (12 Packs of 6)</t>
  </si>
  <si>
    <t>https://www.walmart.com/ip/Mott-s-Mighty-Pineapple-Banana-Applesauce-3-9-oz-72-Count-Cups-12-Packs-of-6/648425954?filtersQueryString=%5B%7B%22intent%22%3A%22retailer%22%2C%22values%22%3A%5B%22Walmart%22%5D%7D%5D&amp;classType=REGULAR&amp;from=/search</t>
  </si>
  <si>
    <t>Mott's Mighty No Sugar Added Strawberry Peach Applesauce, 3.9 oz, 6 Count Cups</t>
  </si>
  <si>
    <t>https://www.walmart.com/ip/Mott-s-Mighty-No-Sugar-Added-Strawberry-Peach-Applesauce-3-9-oz-6-Count-Cups/535098808?filtersQueryString=%5B%7B%22intent%22%3A%22retailer%22%2C%22values%22%3A%5B%22Walmart%22%5D%7D%5D&amp;classType=REGULAR&amp;athbdg=L1300&amp;from=/search</t>
  </si>
  <si>
    <t>Mott's Mighty No Sugar Added Pineapple Banana Applesauce, 3.9 oz, 6 Count Cups</t>
  </si>
  <si>
    <t>https://www.walmart.com/ip/Mott-s-Mighty-No-Sugar-Added-Pineapple-Banana-Applesauce-3-9-oz-6-Count-Cups/753694206?filtersQueryString=%5B%7B%22intent%22%3A%22retailer%22%2C%22values%22%3A%5B%22Walmart%22%5D%7D%5D&amp;classType=REGULAR&amp;athbdg=L1300&amp;from=/search</t>
  </si>
  <si>
    <t>Mott's Mighty No Sugar Added Honeycrisp Applesauce, 3.9 oz, 6 Count Cups</t>
  </si>
  <si>
    <t>https://www.walmart.com/ip/Mott-s-Mighty-No-Sugar-Added-Honeycrisp-Applesauce-3-9-oz-6-Count-Cups/803711655?filtersQueryString=%5B%7B%22intent%22%3A%22retailer%22%2C%22values%22%3A%5B%22Walmart%22%5D%7D%5D&amp;classType=VARIANT&amp;from=/search</t>
  </si>
  <si>
    <t>Mott's Mango Peach Applesauce, 4 Ounce Cup, 6 Count</t>
  </si>
  <si>
    <t>https://www.walmart.com/ip/Mott-s-Mango-Peach-Applesauce-4-Ounce-Cup-6-Count/10535769?filtersQueryString=%5B%7B%22intent%22%3A%22retailer%22%2C%22values%22%3A%5B%22Walmart%22%5D%7D%5D&amp;classType=VARIANT&amp;athbdg=L1300&amp;from=/search</t>
  </si>
  <si>
    <t>Mott's Cinnamon Applesauce, 4 Ounce Cups, 18 Count</t>
  </si>
  <si>
    <t>https://www.walmart.com/ip/Mott-s-Cinnamon-Applesauce-4-Ounce-Cups-18-Count/40711132?filtersQueryString=%5B%7B%22intent%22%3A%22retailer%22%2C%22values%22%3A%5B%22Walmart%22%5D%7D%5D&amp;classType=REGULAR&amp;from=/search</t>
  </si>
  <si>
    <t>Mott's Cinnamon Applesauce, 4 Ounce Cup, 6 Count</t>
  </si>
  <si>
    <t>https://www.walmart.com/ip/Mott-s-Cinnamon-Applesauce-4-Ounce-Cup-6-Count/10294756?filtersQueryString=%5B%7B%22intent%22%3A%22retailer%22%2C%22values%22%3A%5B%22Walmart%22%5D%7D%5D&amp;classType=VARIANT&amp;athbdg=L1300&amp;from=/search</t>
  </si>
  <si>
    <t>current price $29.88</t>
  </si>
  <si>
    <t>Mott's Cinnamon Applesauce, 3.2 oz, 48 Count Clear Pouches (4 Packs of 12)</t>
  </si>
  <si>
    <t>https://www.walmart.com/ip/Mott-s-Cinnamon-Applesauce-3-2-oz-48-Count-Clear-Pouches-4-Packs-of-12/589788099?filtersQueryString=%5B%7B%22intent%22%3A%22retailer%22%2C%22values%22%3A%5B%22Walmart%22%5D%7D%5D&amp;classType=REGULAR&amp;from=/search</t>
  </si>
  <si>
    <t>Mott's Applesauce, 4 Ounce Cups, 6 Count</t>
  </si>
  <si>
    <t>https://www.walmart.com/ip/Mott-s-Applesauce-4-Ounce-Cups-6-Count/10294755?filtersQueryString=%5B%7B%22intent%22%3A%22retailer%22%2C%22values%22%3A%5B%22Walmart%22%5D%7D%5D&amp;classType=VARIANT&amp;athbdg=L1300&amp;from=/search</t>
  </si>
  <si>
    <t>Mott's Applesauce, 4 Ounce Cups, 18 Count</t>
  </si>
  <si>
    <t>https://www.walmart.com/ip/Mott-s-Applesauce-4-Ounce-Cups-18-Count/40711131?filtersQueryString=%5B%7B%22intent%22%3A%22retailer%22%2C%22values%22%3A%5B%22Walmart%22%5D%7D%5D&amp;classType=VARIANT&amp;from=/search</t>
  </si>
  <si>
    <t>current price $5.34</t>
  </si>
  <si>
    <t>Mission Zero Net Flour Tortillas - 0g Net Carbs - Keto Certified - 8.0" Soft Taco - 8 Count, 11.29 oz.</t>
  </si>
  <si>
    <t>https://www.walmart.com/ip/Mission-Zero-Net-Flour-Tortillas-0g-Net-Carbs-Keto-Certified-8-0-Soft-Taco-8-Count-11-29-oz/8241501085?filtersQueryString=%5B%7B%22intent%22%3A%22retailer%22%2C%22values%22%3A%5B%22Walmart%22%5D%7D%5D&amp;classType=VARIANT&amp;from=/search</t>
  </si>
  <si>
    <t>current price $3.63</t>
  </si>
  <si>
    <t>Mission Zero Net Carbs Sundried Tomato Basil Flour Tortillas, Street Tacos Size, 14 Count</t>
  </si>
  <si>
    <t>https://www.walmart.com/ip/Mission-Zero-Net-Carbs-Sundried-Tomato-Basil-Flour-Tortillas-Street-Tacos-Size-14-Count/1255633807?filtersQueryString=%5B%7B%22intent%22%3A%22retailer%22%2C%22values%22%3A%5B%22Walmart%22%5D%7D%5D&amp;classType=REGULAR&amp;from=/search</t>
  </si>
  <si>
    <t>Mission Zero Net Carbs Original Flour Tortillas, Street Tacos Size, 14 Count</t>
  </si>
  <si>
    <t>https://www.walmart.com/ip/Mission-Zero-Net-Carbs-Original-Flour-Tortillas-Street-Tacos-Size-14-Count/1389109570?filtersQueryString=%5B%7B%22intent%22%3A%22retailer%22%2C%22values%22%3A%5B%22Walmart%22%5D%7D%5D&amp;classType=REGULAR&amp;from=/search</t>
  </si>
  <si>
    <t>Mission Wraps Sundried Tomato Basil Flour, 6 Count</t>
  </si>
  <si>
    <t>https://www.walmart.com/ip/Mission-Wraps-Sundried-Tomato-Basil-Flour-6-Count/10309349?filtersQueryString=%5B%7B%22intent%22%3A%22retailer%22%2C%22values%22%3A%5B%22Walmart%22%5D%7D%5D&amp;classType=REGULAR&amp;from=/search</t>
  </si>
  <si>
    <t>Mission Wraps Jalapeno Cheddar, 6 Count</t>
  </si>
  <si>
    <t>https://www.walmart.com/ip/Mission-Wraps-Jalapeno-Cheddar-6-Count/10309347?filtersQueryString=%5B%7B%22intent%22%3A%22retailer%22%2C%22values%22%3A%5B%22Walmart%22%5D%7D%5D&amp;classType=REGULAR&amp;from=/search</t>
  </si>
  <si>
    <t>Mission Wraps Garden Spinach, 6 Count</t>
  </si>
  <si>
    <t>https://www.walmart.com/ip/Mission-Wraps-Garden-Spinach-6-Count/10309350?filtersQueryString=%5B%7B%22intent%22%3A%22retailer%22%2C%22values%22%3A%5B%22Walmart%22%5D%7D%5D&amp;classType=REGULAR&amp;from=/search</t>
  </si>
  <si>
    <t>current price $2.48</t>
  </si>
  <si>
    <t>Mission White Corn Tortillas, Street Taco Size, 24 Count</t>
  </si>
  <si>
    <t>https://www.walmart.com/ip/Mission-White-Corn-Tortillas-Street-Taco-Size-24-Count/47585143?filtersQueryString=%5B%7B%22intent%22%3A%22retailer%22%2C%22values%22%3A%5B%22Walmart%22%5D%7D%5D&amp;classType=REGULAR&amp;from=/search</t>
  </si>
  <si>
    <t>current price $1.72</t>
  </si>
  <si>
    <t>Mission Super Soft Yellow Corn Tortillas, Super Size, 10 Count</t>
  </si>
  <si>
    <t>https://www.walmart.com/ip/Mission-Super-Soft-Yellow-Corn-Tortillas-Super-Size-10-Count/14140866?filtersQueryString=%5B%7B%22intent%22%3A%22retailer%22%2C%22values%22%3A%5B%22Walmart%22%5D%7D%5D&amp;classType=VARIANT&amp;from=/search</t>
  </si>
  <si>
    <t>Mission Super Soft Yellow Corn Tortillas, 80 Count</t>
  </si>
  <si>
    <t>https://www.walmart.com/ip/Mission-Super-Soft-Yellow-Corn-Tortillas-73-3-oz-80-Count/41172859?filtersQueryString=%5B%7B%22intent%22%3A%22retailer%22%2C%22values%22%3A%5B%22Walmart%22%5D%7D%5D&amp;classType=REGULAR&amp;from=/search</t>
  </si>
  <si>
    <t>Mission Super Soft Yellow Corn Tortillas, 30 Count</t>
  </si>
  <si>
    <t>https://www.walmart.com/ip/Mission-Super-Soft-Yellow-Corn-Tortillas-30-Count/14140865?filtersQueryString=%5B%7B%22intent%22%3A%22retailer%22%2C%22values%22%3A%5B%22Walmart%22%5D%7D%5D&amp;classType=REGULAR&amp;from=/search</t>
  </si>
  <si>
    <t>Mission Super Soft Whole Wheat Flour Tortillas, Soft Taco Size, 10 Count</t>
  </si>
  <si>
    <t>https://www.walmart.com/ip/Mission-Super-Soft-Whole-Wheat-Flour-Tortillas-Soft-Taco-Size-10-Count/15021157?filtersQueryString=%5B%7B%22intent%22%3A%22retailer%22%2C%22values%22%3A%5B%22Walmart%22%5D%7D%5D&amp;classType=VARIANT&amp;from=/search</t>
  </si>
  <si>
    <t>current price $4.69</t>
  </si>
  <si>
    <t>Mission Super Soft White Corn Tortillas, 80 Count</t>
  </si>
  <si>
    <t>https://www.walmart.com/ip/Mission-Super-Soft-White-Corn-Tortillas-80-Count/12166959?filtersQueryString=%5B%7B%22intent%22%3A%22retailer%22%2C%22values%22%3A%5B%22Walmart%22%5D%7D%5D&amp;classType=VARIANT&amp;from=/search</t>
  </si>
  <si>
    <t>Mission Super Soft White Corn Tortillas, 30 Count</t>
  </si>
  <si>
    <t>https://www.walmart.com/ip/Mission-Super-Soft-White-Corn-Tortillas-30-Count/15610880?filtersQueryString=%5B%7B%22intent%22%3A%22retailer%22%2C%22values%22%3A%5B%22Walmart%22%5D%7D%5D&amp;classType=REGULAR&amp;athbdg=L1600&amp;from=/search</t>
  </si>
  <si>
    <t>current price $2.44</t>
  </si>
  <si>
    <t>Mission Super Soft Flour Tortillas, Street Tacos Size, 12 Count</t>
  </si>
  <si>
    <t>https://www.walmart.com/ip/Mission-Super-Soft-Flour-Tortillas-Street-Tacos-Size-12-Count/54513679?filtersQueryString=%5B%7B%22intent%22%3A%22retailer%22%2C%22values%22%3A%5B%22Walmart%22%5D%7D%5D&amp;classType=VARIANT&amp;athbdg=L1600&amp;from=/search</t>
  </si>
  <si>
    <t>Mission Super Soft Flour Tortillas, Soft Taco Size, 20 Count</t>
  </si>
  <si>
    <t>https://www.walmart.com/ip/Mission-Super-Soft-Flour-Tortillas-Soft-Taco-Size-20-Count/49238673?filtersQueryString=%5B%7B%22intent%22%3A%22retailer%22%2C%22values%22%3A%5B%22Walmart%22%5D%7D%5D&amp;classType=REGULAR&amp;from=/search</t>
  </si>
  <si>
    <t>Mission Super Soft Flour Tortillas, Soft Taco Size, 10 Count</t>
  </si>
  <si>
    <t>https://www.walmart.com/ip/Mission-Super-Soft-Flour-Tortillas-Soft-Taco-Size-10-Count/10309357?filtersQueryString=%5B%7B%22intent%22%3A%22retailer%22%2C%22values%22%3A%5B%22Walmart%22%5D%7D%5D&amp;classType=REGULAR&amp;athbdg=L1300&amp;from=/search</t>
  </si>
  <si>
    <t>current price $8.28</t>
  </si>
  <si>
    <t>Mission Super Soft Flour Tortillas, Fajita Size, 40 Count</t>
  </si>
  <si>
    <t>https://www.walmart.com/ip/Mission-Super-Soft-Flour-Tortillas-Fajita-Size-40-Count/12166964?filtersQueryString=%5B%7B%22intent%22%3A%22retailer%22%2C%22values%22%3A%5B%22Walmart%22%5D%7D%5D&amp;classType=REGULAR&amp;from=/search</t>
  </si>
  <si>
    <t>Mission Super Soft Flour Tortillas, Fajita Size, 20 Count</t>
  </si>
  <si>
    <t>https://www.walmart.com/ip/Mission-Super-Soft-Flour-Tortillas-Fajita-Size-20-Count/14123550?filtersQueryString=%5B%7B%22intent%22%3A%22retailer%22%2C%22values%22%3A%5B%22Walmart%22%5D%7D%5D&amp;classType=REGULAR&amp;athbdg=L1600&amp;from=/search</t>
  </si>
  <si>
    <t>Mission Super Soft Flour Tortillas, Burrito Size, 8 Count</t>
  </si>
  <si>
    <t>https://www.walmart.com/ip/Mission-Super-Soft-Flour-Tortillas-Burrito-Size-8-Count/10309358?filtersQueryString=%5B%7B%22intent%22%3A%22retailer%22%2C%22values%22%3A%5B%22Walmart%22%5D%7D%5D&amp;classType=REGULAR&amp;athbdg=L1600&amp;from=/search</t>
  </si>
  <si>
    <t>current price $5.87</t>
  </si>
  <si>
    <t>Mission Super Soft Flour Tortillas, Burrito Size, 16 Count</t>
  </si>
  <si>
    <t>https://www.walmart.com/ip/Mission-Super-Soft-Flour-Tortillas-Burrito-Size-16-Count/15556308?filtersQueryString=%5B%7B%22intent%22%3A%22retailer%22%2C%22values%22%3A%5B%22Walmart%22%5D%7D%5D&amp;classType=REGULAR&amp;from=/search</t>
  </si>
  <si>
    <t>current price $2.62</t>
  </si>
  <si>
    <t>Mission Super Soft Extra Thin Yellow Corn Tortillas, 24 Count</t>
  </si>
  <si>
    <t>https://www.walmart.com/ip/Mission-Super-Soft-Extra-Thin-Yellow-Corn-Tortillas-24-Count/10309354?filtersQueryString=%5B%7B%22intent%22%3A%22retailer%22%2C%22values%22%3A%5B%22Walmart%22%5D%7D%5D&amp;classType=VARIANT&amp;from=/search</t>
  </si>
  <si>
    <t>current price $5.68</t>
  </si>
  <si>
    <t>Mission Protein Tortilla Wraps, 6 Count</t>
  </si>
  <si>
    <t>https://www.walmart.com/ip/Mission-Protein-Tortilla-Wraps-6-Count/207669047?filtersQueryString=%5B%7B%22intent%22%3A%22retailer%22%2C%22values%22%3A%5B%22Walmart%22%5D%7D%5D&amp;classType=VARIANT&amp;from=/search</t>
  </si>
  <si>
    <t>current price $5.58</t>
  </si>
  <si>
    <t>Mission Gluten Free Spinach &amp; Herb Tortilla Wraps, 6 Count</t>
  </si>
  <si>
    <t>https://www.walmart.com/ip/Mission-Gluten-Free-Spinach-Herb-Tortilla-Wraps-6-Count/824112153?filtersQueryString=%5B%7B%22intent%22%3A%22retailer%22%2C%22values%22%3A%5B%22Walmart%22%5D%7D%5D&amp;classType=VARIANT&amp;from=/search</t>
  </si>
  <si>
    <t>current price $5.74</t>
  </si>
  <si>
    <t>Mission Gluten Free Original Flour Tortillas, Soft Taco Size, 6 Count</t>
  </si>
  <si>
    <t>https://www.walmart.com/ip/Mission-Gluten-Free-Original-Flour-Tortillas-Soft-Taco-Size-6-Count/54781114?filtersQueryString=%5B%7B%22intent%22%3A%22retailer%22%2C%22values%22%3A%5B%22Walmart%22%5D%7D%5D&amp;classType=REGULAR&amp;from=/search</t>
  </si>
  <si>
    <t>Mission Carb Balance Whole Wheat Flour Tortillas, Soft Taco Size, 8 Count</t>
  </si>
  <si>
    <t>https://www.walmart.com/ip/Mission-Carb-Balance-Whole-Wheat-Flour-Tortillas-Soft-Taco-Size-8-Count/121609670?filtersQueryString=%5B%7B%22intent%22%3A%22retailer%22%2C%22values%22%3A%5B%22Walmart%22%5D%7D%5D&amp;classType=REGULAR&amp;from=/search</t>
  </si>
  <si>
    <t>current price $3.79</t>
  </si>
  <si>
    <t>Mission Carb Balance Whole Wheat Flour Tortillas, Fajita Size, 8 Count</t>
  </si>
  <si>
    <t>https://www.walmart.com/ip/Mission-Carb-Balance-Whole-Wheat-Flour-Tortillas-Fajita-Size-8-Count/19757983?filtersQueryString=%5B%7B%22intent%22%3A%22retailer%22%2C%22values%22%3A%5B%22Walmart%22%5D%7D%5D&amp;classType=REGULAR&amp;from=/search</t>
  </si>
  <si>
    <t>current price $4.47</t>
  </si>
  <si>
    <t>Mission Carb Balance Whole Wheat Flour Tortillas, Burrito Size, 6 Count</t>
  </si>
  <si>
    <t>https://www.walmart.com/ip/Mission-Carb-Balance-Whole-Wheat-Flour-Tortillas-Burrito-Size-6-Count/5418257002?filtersQueryString=%5B%7B%22intent%22%3A%22retailer%22%2C%22values%22%3A%5B%22Walmart%22%5D%7D%5D&amp;classType=REGULAR&amp;from=/search</t>
  </si>
  <si>
    <t>Mission Carb Balance Sundried Tomato Basil Tortilla Wraps, 8 Count</t>
  </si>
  <si>
    <t>https://www.walmart.com/ip/Mission-Carb-Balance-Sundried-Tomato-Basil-Tortilla-Wraps-8-Count/319867401?filtersQueryString=%5B%7B%22intent%22%3A%22retailer%22%2C%22values%22%3A%5B%22Walmart%22%5D%7D%5D&amp;classType=REGULAR&amp;from=/search</t>
  </si>
  <si>
    <t>Mission Carb Balance Flour Tortillas, Soft Taco Size, 8 Count</t>
  </si>
  <si>
    <t>https://www.walmart.com/ip/Mission-Carb-Balance-Flour-Tortillas-Soft-Taco-Size-8-Count/19757985?filtersQueryString=%5B%7B%22intent%22%3A%22retailer%22%2C%22values%22%3A%5B%22Walmart%22%5D%7D%5D&amp;classType=REGULAR&amp;athbdg=L1600&amp;from=/search</t>
  </si>
  <si>
    <t>Mission Carb Balance Flour Tortillas, Fajita Size, 8 Count</t>
  </si>
  <si>
    <t>https://www.walmart.com/ip/Mission-Carb-Balance-Flour-Tortillas-Fajita-Size-8-Count/19757982?filtersQueryString=%5B%7B%22intent%22%3A%22retailer%22%2C%22values%22%3A%5B%22Walmart%22%5D%7D%5D&amp;classType=REGULAR&amp;athbdg=L1600&amp;from=/search</t>
  </si>
  <si>
    <t>current price Now $28.60</t>
  </si>
  <si>
    <t>Lundberg, Organic Wild Rice, 8 oz Pack of 2</t>
  </si>
  <si>
    <t>https://www.walmart.com/ip/Lundberg-Organic-Wild-Rice-8-oz-Pack-of-2/303709181?classType=REGULAR&amp;from=/search</t>
  </si>
  <si>
    <t>current price $13.61</t>
  </si>
  <si>
    <t>Lundberg, Organic Wild Rice, 8 oz</t>
  </si>
  <si>
    <t>https://www.walmart.com/ip/Lundberg-Organic-Wild-Rice-8-oz/277716816?classType=REGULAR&amp;from=/search</t>
  </si>
  <si>
    <t>current price $34.90</t>
  </si>
  <si>
    <t>Lundberg, Organic Wild Gourmet Rice, 8 oz Pack of 2</t>
  </si>
  <si>
    <t>https://www.walmart.com/ip/Lundberg-Organic-Wild-Gourmet-Rice-8-oz-Pack-of-2/13183724883?classType=REGULAR&amp;from=/search</t>
  </si>
  <si>
    <t>current price $6.25</t>
  </si>
  <si>
    <t>Lundberg Wild Blend Rice  Long-Grain Brown, Sweet Brown, Red &amp; Black Rice, Certified Gluten-Free Whole Grains, 16 Oz</t>
  </si>
  <si>
    <t>https://www.walmart.com/ip/Lundberg-Wild-Blend-Rice-Long-Grain-Brown-Sweet-Brown-Red-Black-Rice-Certified-Gluten-Free-Whole-Grains-16-Oz/16316767954?classType=REGULAR&amp;from=/search</t>
  </si>
  <si>
    <t>33.0 ¢/oz</t>
  </si>
  <si>
    <t>current price $5.28</t>
  </si>
  <si>
    <t>Lundberg Sustainable Wild Blend Rice - Gluten Free, Vegan, 1lb Resealable Bag</t>
  </si>
  <si>
    <t>https://www.walmart.com/ip/Lundberg-Sustainable-Wild-Blend-Rice-Gluten-Free-Vegan-1lb-Resealable-Bag/10309437?classType=REGULAR&amp;from=/search</t>
  </si>
  <si>
    <t>current price $49.07</t>
  </si>
  <si>
    <t>Lundberg Rice, White Basmati, Organic, Gluten Free-5 lb</t>
  </si>
  <si>
    <t>https://www.walmart.com/ip/Lundberg-Rice-White-Basmati-Organic-Gluten-Free-5-lb/2780465326?classType=VARIANT&amp;from=/search</t>
  </si>
  <si>
    <t>current price $46.73</t>
  </si>
  <si>
    <t>Lundberg Rice, Basmati, Brown, Organic, Gluten Free-5 lb</t>
  </si>
  <si>
    <t>https://www.walmart.com/ip/Lundberg-Rice-Basmati-Brown-Organic-Gluten-Free-5-lb/2563150025?classType=VARIANT&amp;from=/search</t>
  </si>
  <si>
    <t>current price $3.23</t>
  </si>
  <si>
    <t>Lundberg Organic White Jasmine Rice - Microwave Ready in 90 Seconds, 8oz Pouch</t>
  </si>
  <si>
    <t>https://www.walmart.com/ip/Lundberg-Organic-White-Jasmine-Rice-Microwave-Ready-in-90-Seconds-8oz-Pouch/168266898?classType=VARIANT&amp;from=/search</t>
  </si>
  <si>
    <t>current price $86.99</t>
  </si>
  <si>
    <t>Lundberg Organic Short Grain Sushi Rice 32 oz (Pack Of 6)</t>
  </si>
  <si>
    <t>https://www.walmart.com/ip/Lundberg-Organic-Short-Grain-Sushi-Rice-32-oz-Pack-Of-6/12889564048?classType=VARIANT&amp;from=/search</t>
  </si>
  <si>
    <t>current price $58.99</t>
  </si>
  <si>
    <t>Lundberg Organic Short Grain Brown Rice Sprouted 16 oz (Pack Of 6)</t>
  </si>
  <si>
    <t>https://www.walmart.com/ip/Lundberg-Organic-Short-Grain-Brown-Rice-Sprouted-16-oz-Pack-Of-6/11677309702?classType=VARIANT&amp;from=/search</t>
  </si>
  <si>
    <t>current price Now $7.47</t>
  </si>
  <si>
    <t>Lundberg Organic Jasmine Rice - Regenerative Organic Certified, 2lb Resealable Bag</t>
  </si>
  <si>
    <t>https://www.walmart.com/ip/Lundberg-Organic-Jasmine-Rice-Regenerative-Organic-Certified-2lb-Resealable-Bag/31018403?classType=VARIANT&amp;athbdg=L1200&amp;from=/search</t>
  </si>
  <si>
    <t>56.4 ¢/oz</t>
  </si>
  <si>
    <t>current price $4.51</t>
  </si>
  <si>
    <t>Lundberg Organic Cilantro Lime Rice - Microwave Ready in 90 Seconds, 8oz Pouch</t>
  </si>
  <si>
    <t>https://www.walmart.com/ip/Lundberg-Organic-Cilantro-Lime-Rice-Microwave-Ready-in-90-Seconds-8oz-Pouch/5331825685?classType=VARIANT&amp;from=/search</t>
  </si>
  <si>
    <t>current price $7.47</t>
  </si>
  <si>
    <t>Lundberg Organic Basmati Rice - Regenerative Organic Certified, 2lb Resealable Bag</t>
  </si>
  <si>
    <t>https://www.walmart.com/ip/Lundberg-Organic-Basmati-Rice-Regenerative-Organic-Certified-2lb-Resealable-Bag/10309446?classType=REGULAR&amp;from=/search</t>
  </si>
  <si>
    <t>current price $30.94</t>
  </si>
  <si>
    <t>Lundberg Farms USDA ORGANIC Short Brown Rice Gluten Free 12 LB</t>
  </si>
  <si>
    <t>https://www.walmart.com/ip/Lundberg-Farms-USDA-ORGANIC-Short-Brown-Rice-Gluten-Free-12-LB/965850843?classType=REGULAR&amp;from=/search</t>
  </si>
  <si>
    <t>$1.67/oz</t>
  </si>
  <si>
    <t>current price $10.00</t>
  </si>
  <si>
    <t>Lundberg Family Farms Rice Ck Red Qna Th Stk, 6 Oz</t>
  </si>
  <si>
    <t>https://www.walmart.com/ip/Lundberg-Family-Farms-Rice-Ck-Red-Qna-Th-Stk-6-Oz/47752468?classType=REGULAR&amp;from=/search</t>
  </si>
  <si>
    <t>46.5 ¢/oz</t>
  </si>
  <si>
    <t>current price $14.89</t>
  </si>
  <si>
    <t>Lundberg Family Farms Organic Short Grain Brown Rice, Gluten-Free, Vegan, 32oz.</t>
  </si>
  <si>
    <t>https://www.walmart.com/ip/Lundberg-Family-Farms-Organic-Short-Grain-Brown-Rice-Gluten-Free-Vegan-32oz/10309441?classType=REGULAR&amp;from=/search</t>
  </si>
  <si>
    <t>current price Now $14.28</t>
  </si>
  <si>
    <t>Lundberg Family Farms Organic Gourmet Wild Rice 8 oz</t>
  </si>
  <si>
    <t>https://www.walmart.com/ip/Lundberg-Family-Farms-Organic-Wild-Rice-Vegan-Gluten-Free-8oz/22145448?classType=REGULAR&amp;from=/search</t>
  </si>
  <si>
    <t>4.03</t>
  </si>
  <si>
    <t>$4.03/oz</t>
  </si>
  <si>
    <t>current price $32.21</t>
  </si>
  <si>
    <t>Lundberg Family Farms Organic Brown Thai Jasmine 90-Second Rice - 6 ct</t>
  </si>
  <si>
    <t>https://www.walmart.com/ip/Lundberg-Family-Farms-Organic-Brown-Thai-Jasmine-90-Second-Rice-6-ct/936741885?classType=REGULAR&amp;from=/search</t>
  </si>
  <si>
    <t>62.0 ¢/oz</t>
  </si>
  <si>
    <t>current price Now $9.92</t>
  </si>
  <si>
    <t>Lundberg Family Farms Organic Black Pearl Rice, 1 Lb</t>
  </si>
  <si>
    <t>https://www.walmart.com/ip/Lundberg-Family-Farms-Organic-Black-Pearl-Rice-1-Lb/835485963?classType=REGULAR&amp;from=/search</t>
  </si>
  <si>
    <t>current price $32.85</t>
  </si>
  <si>
    <t>Lundberg Family Farms - Organic Sprouted Brown Basmati Rice, Germinated &amp; Aromatic, 30-Minute Cook Time, 100% Whole Grain, Non-GMO, Gluten-Free, USDA Certified Organic, Vegan, Kosher (16 oz, 6-Pack)</t>
  </si>
  <si>
    <t>https://www.walmart.com/ip/Lundberg-Family-Farms-Organic-Sprouted-Brown-Basmati-Rice-Germinated-Aromatic-30-Minute-Cook-Time-100-Whole-Grain-Non-GMO-Gluten-Free-USDA-Certified/3305435553?classType=REGULAR&amp;from=/search</t>
  </si>
  <si>
    <t>current price $9.50</t>
  </si>
  <si>
    <t>Lundberg Family Farms - Organic Brown Short Grain Rice, Subtle Nutty Aroma, Clings When Cooked, 100% Whole Grain, High Fiber, Pantry Staple, USDA Certified Organic, Gluten-Free, Vegan (32 oz, 1-Pack)</t>
  </si>
  <si>
    <t>https://www.walmart.com/ip/Lundberg-Family-Farms-Organic-Brown-Short-Grain-Rice-Subtle-Nutty-Aroma-Clings-Cooked-100-Whole-Grain-High-Fiber-Pantry-Staple-USDA-Certified-Organic/16288324829?classType=REGULAR&amp;from=/search</t>
  </si>
  <si>
    <t>current price $90.99</t>
  </si>
  <si>
    <t>Lundberg Brown Basmati Organic Rice 32 oz (Pack Of 6)</t>
  </si>
  <si>
    <t>https://www.walmart.com/ip/Lundberg-Brown-Basmati-Organic-Rice-32-oz-Pack-Of-6/12902506610?classType=VARIANT&amp;from=/search</t>
  </si>
  <si>
    <t>current price $6.19</t>
  </si>
  <si>
    <t>Lundberg Basmati Rice, Organic Sprouted Brown Long Grain Rice - Nutty &amp; Nutritious Brown Rice Grown in California, Ready to Eat in 30 Minutes, Pantry Staples, 16 Oz</t>
  </si>
  <si>
    <t>https://www.walmart.com/ip/Lundberg-Basmati-Rice-Organic-Sprouted-Brown-Long-Grain-Rice-Nutty-Nutritious-Brown-Rice-Grown-California-Ready-Eat-30-Minutes-Pantry-Staples-16-Oz/16283273333?classType=REGULAR&amp;from=/search</t>
  </si>
  <si>
    <t>Lay's SOUTHERN SWEET HEAT BBQ 7.75OZ</t>
  </si>
  <si>
    <t>https://www.walmart.com/ip/Lay-s-Potato-Chips-Sweet-Southern-Heat-Barbecue-Flavored-7-75-Ounce/33282314?classType=VARIANT&amp;athbdg=L1300&amp;from=/search</t>
  </si>
  <si>
    <t>Lay's LIGHTLY SALTED 7.75OZ</t>
  </si>
  <si>
    <t>https://www.walmart.com/ip/Lay-s-Lightly-Salted-Potato-Chips-7-75-oz-Bag/33282308?classType=REGULAR&amp;athbdg=L1300&amp;from=/search</t>
  </si>
  <si>
    <t>Lay's All Dressed Potato Chips 7.75 oz Bag</t>
  </si>
  <si>
    <t>https://www.walmart.com/ip/Lays-All-Dressed-7-75-Ounce/13256356799?classType=REGULAR&amp;athbdg=L1300&amp;from=/search</t>
  </si>
  <si>
    <t>Lay's Wavy Potato Chips, Original Flavor, 7.75 oz Bag</t>
  </si>
  <si>
    <t>https://www.walmart.com/ip/Lay-s-Wavy-Potato-Chips-Original-Flavor-7-75-oz-Bag/476979874?classType=REGULAR&amp;athbdg=L1300&amp;from=/search</t>
  </si>
  <si>
    <t>Lay's Wavy Hickory BBQ Flavored Potato Chips, 7.5 oz Bag</t>
  </si>
  <si>
    <t>https://www.walmart.com/ip/Lay-s-Wavy-Hickory-BBQ-Flavored-Potato-Chips-7-5-oz-Bag/419322916?classType=REGULAR&amp;athbdg=L1300&amp;from=/search</t>
  </si>
  <si>
    <t>Lay's Veggie Poppables Potato &amp; Veggie Snacks Sea Salt, 5 oz Bag</t>
  </si>
  <si>
    <t>https://www.walmart.com/ip/Lays-Veggie-Poppables-Sea-Salt-5-0oz/14609712178?classType=REGULAR&amp;athbdg=L1300&amp;from=/search</t>
  </si>
  <si>
    <t>Lay's Veggie Poppables Potato &amp; Veggie Snacks Ranch Flavored, 5 oz Bag</t>
  </si>
  <si>
    <t>https://www.walmart.com/ip/Lay-s-Veggie-Poppables-Potato-Veggie-Snacks-Ranch-Flavored-5-oz-Bag/14620457585?classType=REGULAR&amp;athbdg=L1300&amp;from=/search</t>
  </si>
  <si>
    <t>current price $2.00</t>
  </si>
  <si>
    <t>Lay's Stax Sour Cream &amp; Onion Flavored Potato Chips, 5.5 oz Canister</t>
  </si>
  <si>
    <t>https://www.walmart.com/ip/Lay-s-Stax-Sour-Cream-Onion-Flavored-Potato-Chips-5-5-oz-Canister/10900083?classType=VARIANT&amp;from=/search</t>
  </si>
  <si>
    <t>Lay's Stax Potato Crisps Cheddar Flavored, 5.5 oz. Canister</t>
  </si>
  <si>
    <t>https://www.walmart.com/ip/Lay-s-Stax-Potato-Crisps-Cheddar-Flavored-5-5-oz-Canister/10900082?classType=VARIANT&amp;from=/search</t>
  </si>
  <si>
    <t>Lay's Stax Original Potato Chips, 5.75 oz, Plastic Canister</t>
  </si>
  <si>
    <t>https://www.walmart.com/ip/Lay-s-Stax-Original-Potato-Chips-5-75-oz-Canister/10900080?classType=VARIANT&amp;from=/search</t>
  </si>
  <si>
    <t>Lay's Sour Cream &amp; Onion Flavored Potato Chips, Party Size, 12.5 oz Bag</t>
  </si>
  <si>
    <t>https://www.walmart.com/ip/Lay-s-Sour-Cream-Onion-Flavored-Potato-Chips-Party-Size-12-5-oz-Bag/664636414?classType=REGULAR&amp;from=/search</t>
  </si>
  <si>
    <t>Lay's Sour Cream &amp; Onion Flavor Potato Chips, 7.75 oz Bag</t>
  </si>
  <si>
    <t>https://www.walmart.com/ip/Lay-s-Sour-Cream-Onion-Flavor-Potato-Chips-7-75-oz-Bag/33282306?classType=REGULAR&amp;athbdg=L1300&amp;from=/search</t>
  </si>
  <si>
    <t>Lay's Potato Chips, Limon Flavor, 7.75 oz Bag</t>
  </si>
  <si>
    <t>https://www.walmart.com/ip/Lay-s-Potato-Chips-Limon-Flavor-7-75-oz-Bag/33282312?classType=REGULAR&amp;athbdg=L1300&amp;from=/search</t>
  </si>
  <si>
    <t>Lay's Potato Chips, Cheddar &amp; Sour Cream, 7.75 oz Bag</t>
  </si>
  <si>
    <t>https://www.walmart.com/ip/Lay-s-Potato-Chips-Cheddar-Sour-Cream-7-75-oz-Bag/33282307?classType=VARIANT&amp;athbdg=L1300&amp;from=/search</t>
  </si>
  <si>
    <t>Lay's Potato Chips Sweet and Spicy Honey 7.75 oz, Bag</t>
  </si>
  <si>
    <t>https://www.walmart.com/ip/Lay-s-Potato-Chips-Sweet-and-Spicy-Honey-7-75-oz-Bag/2313459206?classType=VARIANT&amp;athbdg=L1300&amp;from=/search</t>
  </si>
  <si>
    <t>Lay's Potato Chips Salt &amp; Vinegar Snack Chips, 7.75 Ounce Bag</t>
  </si>
  <si>
    <t>https://www.walmart.com/ip/Lay-s-Potato-Chips-Salt-Vinegar-Snack-Chips-7-75-Ounce-Bag/33282309?classType=REGULAR&amp;athbdg=L1300&amp;from=/search</t>
  </si>
  <si>
    <t>Lay's Potato Chips Lightly Salted Party Size 12.5 Ounce Bag</t>
  </si>
  <si>
    <t>https://www.walmart.com/ip/HI-Lay-s-Potato-Chips-Lightly-Salted-Party-Size-12-5-Ounce-Bag/772029598?classType=REGULAR&amp;from=/search</t>
  </si>
  <si>
    <t>Lay's Poppables White Cheddar Flavored Potato Snack Chips, 5 Oz Bag</t>
  </si>
  <si>
    <t>https://www.walmart.com/ip/Lay-s-Poppables-White-Cheddar-Flavored-Potato-Snack-Chips-5-Oz-Bag/109601316?classType=REGULAR&amp;athbdg=L1300&amp;from=/search</t>
  </si>
  <si>
    <t>Lay's Limon Flavored Potato Chips, Party Size, 12.5 Ounce Bag</t>
  </si>
  <si>
    <t>https://www.walmart.com/ip/Lay-s-Limon-Flavored-Potato-Chips-Party-Size-12-5-Ounce-Bag/830964111?classType=REGULAR&amp;from=/search</t>
  </si>
  <si>
    <t>Lay's Kettle Cooked Sea Salt &amp; Vinegar Flavored Potato Chips, 8 oz bag</t>
  </si>
  <si>
    <t>https://www.walmart.com/ip/Lay-s-Kettle-Cooked-Sea-Salt-Vinegar-Flavored-Potato-Chips-8-oz-bag/44185595?classType=REGULAR&amp;athbdg=L1300&amp;from=/search</t>
  </si>
  <si>
    <t>Lay's Kettle Cooked Original Flavored Potato Chips, 8 oz Bag</t>
  </si>
  <si>
    <t>https://www.walmart.com/ip/Lay-s-Kettle-Cooked-Original-Flavored-Potato-Chips-8-oz-Bag/44185596?classType=VARIANT&amp;athbdg=L1300&amp;from=/search</t>
  </si>
  <si>
    <t>Lay's Kettle Cooked Mesquite Barbecue Flavored Potato Chips, 8 oz Bag</t>
  </si>
  <si>
    <t>https://www.walmart.com/ip/Lay-s-Kettle-Cooked-Mesquite-Barbecue-Flavored-Potato-Chips-8-oz-Bag/44185594?classType=REGULAR&amp;athbdg=L1300&amp;from=/search</t>
  </si>
  <si>
    <t>Lay's Kettle Cooked Jalapeno Potato Snack Chips, 8 oz Bag</t>
  </si>
  <si>
    <t>https://www.walmart.com/ip/Lay-s-Kettle-Cooked-Jalapeno-Potato-Snack-Chips-8-oz-Bag/44185614?classType=REGULAR&amp;athbdg=L1300&amp;from=/search</t>
  </si>
  <si>
    <t>Lay's Kettle Cooked Cajun Spice Flavored Potato Chips, 8 oz Single Bag</t>
  </si>
  <si>
    <t>https://www.walmart.com/ip/Lay-s-Kettle-Cooked-Cajun-Spice-Flavored-Potato-Chips-8-oz-Single-Bag/8618463635?classType=VARIANT&amp;athbdg=L1300&amp;from=/search</t>
  </si>
  <si>
    <t>Lay's Honey BBQ Flavored Potato Chips, 7.5 oz Bag</t>
  </si>
  <si>
    <t>https://www.walmart.com/ip/Lay-s-Honey-BBQ-Flavored-Potato-Chips-7-5-oz-Bag/33469534?classType=REGULAR&amp;athbdg=L1300&amp;from=/search</t>
  </si>
  <si>
    <t>Lay's Dill Pickle Potato Snack Chips, 7.75 oz Bag</t>
  </si>
  <si>
    <t>https://www.walmart.com/ip/Lay-s-Dill-Pickle-Potato-Snack-Chips-7-75-oz-Bag/33571859?classType=VARIANT&amp;athbdg=L1300&amp;from=/search</t>
  </si>
  <si>
    <t>Lay's Crab Spice 7.75oz</t>
  </si>
  <si>
    <t>https://www.walmart.com/ip/Lay-s-Crab-Spice-7-75oz/221362474?classType=REGULAR&amp;athbdg=L1300&amp;from=/search</t>
  </si>
  <si>
    <t>current price Now $5.98</t>
  </si>
  <si>
    <t>Lay's Classic Potato Snack Chips, 1 oz Bags, 10 Count Multipack</t>
  </si>
  <si>
    <t>https://www.walmart.com/ip/Lay-s-Classic-Potato-Snack-Chips-1-oz-Bags-10-Count-Multipack/285394056?classType=REGULAR&amp;from=/search</t>
  </si>
  <si>
    <t>Lay's Classic Potato Chips, Party Size, 13 oz Bag</t>
  </si>
  <si>
    <t>https://www.walmart.com/ip/Lay-s-Classic-Potato-Chips-Party-Size-13-oz-Bag/677669806?classType=VARIANT&amp;athbdg=L1200&amp;from=/search</t>
  </si>
  <si>
    <t>Lay's Classic Potato Chips, 8 oz, Plastic Bag</t>
  </si>
  <si>
    <t>https://www.walmart.com/ip/Lay-s-Classic-Potato-Chips-8-oz-Bag/33282303?classType=REGULAR&amp;athbdg=L1300&amp;from=/search</t>
  </si>
  <si>
    <t>current price $0.48</t>
  </si>
  <si>
    <t>Lay's Classic Potato Chips Snack Chips, 1 Ounce Bag</t>
  </si>
  <si>
    <t>https://www.walmart.com/ip/Lay-s-Classic-Potato-Chips-Snack-Chips-1-Ounce-Bag/17177110?classType=VARIANT&amp;from=/search</t>
  </si>
  <si>
    <t>current price $2.38</t>
  </si>
  <si>
    <t>Lay's Classic Potato Chips 2.5 Ounce Bag</t>
  </si>
  <si>
    <t>https://www.walmart.com/ip/Lay-s-Classic-Potato-Chips-2-5-Ounce-Bag/14598419706?classType=REGULAR&amp;from=/search</t>
  </si>
  <si>
    <t>Lay's Chile Limn Flavored Potato Chips, 7.75 Oz.</t>
  </si>
  <si>
    <t>https://www.walmart.com/ip/Lay-s-Chile-Lim-n-Flavored-Potato-Chips-7-75-Oz/33282316?classType=REGULAR&amp;athbdg=L1300&amp;from=/search</t>
  </si>
  <si>
    <t>Lay's Barbecue Flavored Potato Chips 7.75 Ounce Bag</t>
  </si>
  <si>
    <t>https://www.walmart.com/ip/Lay-s-Barbecue-Flavored-Potato-Chips-7-75-Ounce-Bag/33282305?classType=REGULAR&amp;athbdg=L1300&amp;from=/search</t>
  </si>
  <si>
    <t>Lay's Baked Gluten-Free Original Potato Chips, 6.25 Oz.</t>
  </si>
  <si>
    <t>https://www.walmart.com/ip/Lay-s-Baked-Gluten-Free-Original-Potato-Chips-6-25-Oz/28403753?classType=VARIANT&amp;from=/search</t>
  </si>
  <si>
    <t>Lactaid Whole Milk, Calcium Enriched, 64 oz</t>
  </si>
  <si>
    <t>https://www.walmart.com/ip/Lactaid-Whole-Milk-Calcium-Enriched-64-oz/10801612?classType=REGULAR&amp;from=/search</t>
  </si>
  <si>
    <t>current price $6.38</t>
  </si>
  <si>
    <t>Lactaid Whole Milk, 96 oz</t>
  </si>
  <si>
    <t>https://www.walmart.com/ip/Lactaid-Whole-Milk-96-oz/23619910?classType=REGULAR&amp;from=/search</t>
  </si>
  <si>
    <t>Lactaid Whole Milk, 64 oz</t>
  </si>
  <si>
    <t>https://www.walmart.com/ip/Lactaid-Whole-Milk-64-oz/10801613?classType=REGULAR&amp;from=/search</t>
  </si>
  <si>
    <t>Lactaid Fat Free Milk, Calcium Enriched, 64 oz</t>
  </si>
  <si>
    <t>https://www.walmart.com/ip/Lactaid-Fat-Free-Milk-Calcium-Enriched-64-oz/10801610?classType=REGULAR&amp;from=/search</t>
  </si>
  <si>
    <t>Lactaid Fat Free Milk, 64 oz</t>
  </si>
  <si>
    <t>https://www.walmart.com/ip/Lactaid-Fat-Free-Milk-64-oz/10801614?classType=REGULAR&amp;from=/search</t>
  </si>
  <si>
    <t>Lactaid 2% Reduced Fat Milk, 96 oz</t>
  </si>
  <si>
    <t>https://www.walmart.com/ip/Lactaid-2-Reduced-Fat-Milk-96-oz/15610538?classType=REGULAR&amp;from=/search</t>
  </si>
  <si>
    <t>Lactaid 2% Reduced Fat Milk, 64 oz</t>
  </si>
  <si>
    <t>https://www.walmart.com/ip/Lactaid-2-Reduced-Fat-Milk-64-oz/10801608?classType=REGULAR&amp;from=/search</t>
  </si>
  <si>
    <t>Lactaid 1% Lowfat Milk, 96oz</t>
  </si>
  <si>
    <t>https://www.walmart.com/ip/Lactaid-1-Lowfat-Milk-96oz/564272599?classType=REGULAR&amp;from=/search</t>
  </si>
  <si>
    <t>Lactaid 1% Lowfat Milk, 64 oz</t>
  </si>
  <si>
    <t>https://www.walmart.com/ip/Lactaid-1-Lowfat-Milk-64-oz/10801611?classType=REGULAR&amp;from=/search</t>
  </si>
  <si>
    <t>current price $3.86</t>
  </si>
  <si>
    <t>Kraft Singles White Cheese American Slices, 16 Ct Pk</t>
  </si>
  <si>
    <t>https://www.walmart.com/ip/Kraft-Singles-White-Cheese-American-Slices-16-Ct-Pk/12018245?classType=REGULAR&amp;from=/search</t>
  </si>
  <si>
    <t>current price $4.86</t>
  </si>
  <si>
    <t>Kraft Singles White American Cheese Slices, 24 Ct Pk</t>
  </si>
  <si>
    <t>https://www.walmart.com/ip/Kraft-Singles-White-American-Cheese-Slices-24-Ct-Pk/12018246?classType=REGULAR&amp;from=/search</t>
  </si>
  <si>
    <t>Kraft Singles Sharp Cheddar Cheese Slices, 16 Ct Pk</t>
  </si>
  <si>
    <t>https://www.walmart.com/ip/Kraft-Singles-Sharp-Cheddar-Cheese-Slices-16-Ct-Pk/10295584?classType=REGULAR&amp;from=/search</t>
  </si>
  <si>
    <t>current price $12.86</t>
  </si>
  <si>
    <t>Kraft Singles American Cheese Slices, 72 Ct Box</t>
  </si>
  <si>
    <t>https://www.walmart.com/ip/Kraft-Singles-American-Cheese-Slices-72-Ct-Box/10452904?classType=REGULAR&amp;from=/search</t>
  </si>
  <si>
    <t>Kraft Singles American Cheese Slices, 24 Ct Pk</t>
  </si>
  <si>
    <t>https://www.walmart.com/ip/Kraft-Singles-American-Cheese-Slices-24-Ct-Pk/10452905?classType=REGULAR&amp;athbdg=L1600&amp;from=/search</t>
  </si>
  <si>
    <t>Kraft Singles American Cheese Slices, 16 Ct Pk</t>
  </si>
  <si>
    <t>https://www.walmart.com/ip/Kraft-Singles-American-Cheese-Slices-16-Ct-Pk/11964619?classType=REGULAR&amp;athbdg=L1600&amp;from=/search</t>
  </si>
  <si>
    <t>current price $6.77</t>
  </si>
  <si>
    <t>Kraft Singles American Cheese Slices Twin Pk, 32 Ct Pk</t>
  </si>
  <si>
    <t>https://www.walmart.com/ip/Kraft-Singles-American-Cheese-Slices-Twin-Pk-32-Ct-Pk/10452903?classType=REGULAR&amp;athbdg=L1600&amp;from=/search</t>
  </si>
  <si>
    <t>Kraft Signature Thick Shreds Mozzarella Blend Cheese 8 oz</t>
  </si>
  <si>
    <t>https://www.walmart.com/ip/Kraft-Signature-Thick-Shreds-Mozzarella-Blend-Cheese-8-oz/3029399071?classType=REGULAR&amp;from=/search</t>
  </si>
  <si>
    <t>Kraft Sharp Cheddar Shredded Cheese, 8 oz Bag</t>
  </si>
  <si>
    <t>https://www.walmart.com/ip/Kraft-Sharp-Cheddar-Shredded-Cheese-8-oz-Bag/46921294?classType=REGULAR&amp;from=/search</t>
  </si>
  <si>
    <t>current price $5.64</t>
  </si>
  <si>
    <t>Kraft Sharp Cheddar Shredded Cheese, 16 Oz.</t>
  </si>
  <si>
    <t>https://www.walmart.com/ip/Kraft-Sharp-Cheddar-Shredded-Cheese-16-Oz/10448988?classType=REGULAR&amp;from=/search</t>
  </si>
  <si>
    <t>Kraft Sharp Cheddar Shredded Cheese, 16 oz Bag</t>
  </si>
  <si>
    <t>https://www.walmart.com/ip/Kraft-Sharp-Cheddar-Shredded-Cheese-16-oz-Bag/43981979?classType=REGULAR&amp;from=/search</t>
  </si>
  <si>
    <t>Kraft Sharp Cheddar Finely Shredded Cheese, 8 oz Bag</t>
  </si>
  <si>
    <t>https://www.walmart.com/ip/Kraft-Sharp-Cheddar-Finely-Shredded-Cheese-8-oz-Bag/47088919?classType=REGULAR&amp;from=/search</t>
  </si>
  <si>
    <t>Kraft Sharp Cheddar Finely Shredded Cheese, 16 oz Bag</t>
  </si>
  <si>
    <t>https://www.walmart.com/ip/Kraft-Sharp-Cheddar-Finely-Shredded-Cheese-16-oz-Bag/43981982?classType=REGULAR&amp;from=/search</t>
  </si>
  <si>
    <t>current price Now $154.99</t>
  </si>
  <si>
    <t>Kraft PROCESSED CHEESE AMERICAN PULLMAN LOAF</t>
  </si>
  <si>
    <t>https://www.walmart.com/ip/KRAFT-PROCESSED-CHEESE-AMERICAN-PULLMAN-LOAF/1883353580?classType=REGULAR&amp;from=/search</t>
  </si>
  <si>
    <t>Kraft Natural Shredded Mild Cheddar Cheese, 16 oz</t>
  </si>
  <si>
    <t>https://www.walmart.com/ip/Kraft-Natural-Shredded-Mild-Cheddar-Cheese-16-oz/10448987?classType=REGULAR&amp;from=/search</t>
  </si>
  <si>
    <t>Kraft Natural Cheese Mozzarella Low-Moisture Shredded Shredded Cheese, 8 Oz</t>
  </si>
  <si>
    <t>https://www.walmart.com/ip/Kraft-Natural-Cheese-Mozzarella-Low-Moisture-Shredded-Shredded-Cheese-8-Oz/10295655?classType=REGULAR&amp;from=/search</t>
  </si>
  <si>
    <t>Kraft Natural Cheese Mozzarella Low-Moisture Shredded Cheese, 16 oz</t>
  </si>
  <si>
    <t>https://www.walmart.com/ip/Kraft-Natural-Cheese-Mozzarella-Low-Moisture-Shredded-Cheese-16-oz/10295652?classType=REGULAR&amp;from=/search</t>
  </si>
  <si>
    <t>Kraft Natural Cheese Made With 2% Milk Shredded Reduced Fat Mozzarella Cheese, 14 oz</t>
  </si>
  <si>
    <t>https://www.walmart.com/ip/Kraft-Natural-Cheese-Made-With-2-Milk-Shredded-Reduced-Fat-Mozzarella-Cheese-14-oz/12166250?classType=REGULAR&amp;from=/search</t>
  </si>
  <si>
    <t>Kraft Natural Cheese Cheddar Fat Free Shredded Cheese, 7 Oz.</t>
  </si>
  <si>
    <t>https://www.walmart.com/ip/Kraft-Natural-Cheese-Cheddar-Fat-Free-Shredded-Cheese-7-Oz/15249528?classType=REGULAR&amp;from=/search</t>
  </si>
  <si>
    <t>Kraft Mozzarella Shredded Cheese, 8 oz Bag</t>
  </si>
  <si>
    <t>https://www.walmart.com/ip/Kraft-Mozzarella-Shredded-Cheese-8-oz-Bag/47041166?classType=REGULAR&amp;from=/search</t>
  </si>
  <si>
    <t>Kraft Mozzarella Shredded Cheese, 16 oz Bag</t>
  </si>
  <si>
    <t>https://www.walmart.com/ip/Kraft-Mozzarella-Shredded-Cheese-16-oz-Bag/43981976?classType=REGULAR&amp;from=/search</t>
  </si>
  <si>
    <t>Kraft Mozzarella Shredded Cheese with a Touch of Cream Cheese for a Creamy Melt, 16 oz Bag</t>
  </si>
  <si>
    <t>https://www.walmart.com/ip/Kraft-Mozzarella-Shredded-Cheese-with-a-Touch-of-Cream-Cheese-for-a-Creamy-Melt-16-oz-Bag/43981984?classType=REGULAR&amp;from=/search</t>
  </si>
  <si>
    <t>Kraft Mozzarella Shredded Cheese with 2% Milk, 14 oz Bag</t>
  </si>
  <si>
    <t>https://www.walmart.com/ip/Kraft-Mozzarella-Shredded-Cheese-with-2-Milk-14-oz-Bag/43981987?classType=REGULAR&amp;from=/search</t>
  </si>
  <si>
    <t>Kraft Mozzarella Finely Shredded Cheese, 8 oz Bag</t>
  </si>
  <si>
    <t>https://www.walmart.com/ip/Kraft-Mozzarella-Finely-Shredded-Cheese-8-oz-Bag/46829581?classType=REGULAR&amp;from=/search</t>
  </si>
  <si>
    <t>Kraft Mild Cheddar Shredded Cheese, 16 oz Bag</t>
  </si>
  <si>
    <t>https://www.walmart.com/ip/Kraft-Mild-Cheddar-Shredded-Cheese-16-oz-Bag/43981978?classType=REGULAR&amp;from=/search</t>
  </si>
  <si>
    <t>Kraft Mild Cheddar Finely Shredded Cheese, 8 oz Bag</t>
  </si>
  <si>
    <t>https://www.walmart.com/ip/Kraft-Mild-Cheddar-Finely-Shredded-Cheese-8-oz-Bag/47088920?classType=REGULAR&amp;from=/search</t>
  </si>
  <si>
    <t>Kraft Mild Cheddar Finely Shredded Cheese, 16 oz Bag</t>
  </si>
  <si>
    <t>https://www.walmart.com/ip/Kraft-Mild-Cheddar-Finely-Shredded-Cheese-16-oz-Bag/43981981?classType=REGULAR&amp;from=/search</t>
  </si>
  <si>
    <t>current price $107.17</t>
  </si>
  <si>
    <t>Kraft Individually Wrapped American Cheese Singles, 12 Ounce -- 12 per case</t>
  </si>
  <si>
    <t>https://www.walmart.com/ip/Kraft-Individually-Wrapped-American-Cheese-Singles-12-Ounce-12-per-case/5420772421?classType=REGULAR&amp;from=/search</t>
  </si>
  <si>
    <t>Kraft Finely Shredded Triple Cheddar Shredded Cheese, 8 oz Bag</t>
  </si>
  <si>
    <t>https://www.walmart.com/ip/Kraft-Triple-Cheddar-Finely-Shredded-Cheese-8-oz-Bag/46829582?classType=REGULAR&amp;from=/search</t>
  </si>
  <si>
    <t>Kraft Fat Free Natural Cheddar Cheese 7 oz Pouch</t>
  </si>
  <si>
    <t>https://www.walmart.com/ip/Kraft-Fat-Free-Natural-Cheddar-Cheese-7-oz-Pouch/47088915?classType=REGULAR&amp;from=/search</t>
  </si>
  <si>
    <t>Kraft Fat Free Mozzarella Shredded Natural Cheese 7oz Bag</t>
  </si>
  <si>
    <t>https://www.walmart.com/ip/Kraft-Fat-Free-Mozzarella-Shredded-Natural-Cheese-7oz-Bag/46791733?classType=REGULAR&amp;from=/search</t>
  </si>
  <si>
    <t>current price $7.28</t>
  </si>
  <si>
    <t>Kraft Deli Deluxe White American Cheese Slices, 24 Ct Bag</t>
  </si>
  <si>
    <t>https://www.walmart.com/ip/Kraft-Deli-Deluxe-White-American-Cheese-Slices-24-Ct-Bag/10295523?classType=REGULAR&amp;from=/search</t>
  </si>
  <si>
    <t>current price $5.98</t>
  </si>
  <si>
    <t>Kraft Deli Deluxe White American Cheese Slices, 16 Ct Pk</t>
  </si>
  <si>
    <t>https://www.walmart.com/ip/Kraft-Deli-Deluxe-White-American-Cheese-Slices-16-Ct-Pk/10295520?classType=REGULAR&amp;from=/search</t>
  </si>
  <si>
    <t>current price $153.39</t>
  </si>
  <si>
    <t>Kraft Deli Deluxe American Sliced Cheese, 16 Ounce -- 12 per case.</t>
  </si>
  <si>
    <t>https://www.walmart.com/ip/Kraft-Deli-Deluxe-American-Sliced-Cheese-16-Ounce-12-per-case/5519114335?classType=REGULAR&amp;from=/search</t>
  </si>
  <si>
    <t>Kraft Deli Deluxe American Cheese Wrapped Slices, 24 Ct Pk</t>
  </si>
  <si>
    <t>https://www.walmart.com/ip/Kraft-Deli-Deluxe-American-Cheese-Wrapped-Slices-24-Ct-Pk/10452907?classType=REGULAR&amp;from=/search</t>
  </si>
  <si>
    <t>Kraft Deli Deluxe American Cheese Slices, 24 Ct Bag</t>
  </si>
  <si>
    <t>https://www.walmart.com/ip/Kraft-Deli-Deluxe-American-Cheese-Slices-24-Ct-Bag/10295522?classType=REGULAR&amp;athbdg=L1600&amp;from=/search</t>
  </si>
  <si>
    <t>Kraft Deli Deluxe American Cheese Slices, 16 Ct Pk</t>
  </si>
  <si>
    <t>https://www.walmart.com/ip/Kraft-Deli-Deluxe-American-Cheese-Slices-16-Ct-Pk/10295521?classType=REGULAR&amp;from=/search</t>
  </si>
  <si>
    <t>Kraft Colby Jack Finely Shredded Cheese, 8 oz Bag</t>
  </si>
  <si>
    <t>https://www.walmart.com/ip/Kraft-Colby-Jack-Finely-Shredded-Cheese-8-oz-Bag/47041171?classType=REGULAR&amp;from=/search</t>
  </si>
  <si>
    <t>Kraft Colby Jack Finely Shredded Cheese, 16 oz Bag</t>
  </si>
  <si>
    <t>https://www.walmart.com/ip/Kraft-Colby-Jack-Finely-Shredded-Cheese-16-oz-Bag/43981980?classType=REGULAR&amp;from=/search</t>
  </si>
  <si>
    <t>current price Now $196.71</t>
  </si>
  <si>
    <t>Kraft American White Cheese Loaf, 80 Ounce - 6 per case.</t>
  </si>
  <si>
    <t>https://www.walmart.com/ip/Kraft-American-White-Cheese-Loaf-80-Ounce-6-per-case/5324881703?classType=REGULAR&amp;from=/search</t>
  </si>
  <si>
    <t>Kraft 2% Singles, 16 Oz., 24 Count</t>
  </si>
  <si>
    <t>https://www.walmart.com/ip/Kraft-2-Singles-16-Oz-24-Count/10295642?classType=REGULAR&amp;from=/search</t>
  </si>
  <si>
    <t>Kraft 2% Milk Shredded Mozzarella Cheese, 16 oz</t>
  </si>
  <si>
    <t>https://www.walmart.com/ip/Kraft-2-Milk-Shredded-Mozzarella-Cheese-16-oz/10448958?classType=REGULAR&amp;from=/search</t>
  </si>
  <si>
    <t>current price $74.23</t>
  </si>
  <si>
    <t>Kelloggs Eggo Blueberry Waffle, 12.3 Ounce - 8 per case.</t>
  </si>
  <si>
    <t>https://www.walmart.com/ip/Kelloggs-Eggo-Blueberry-Waffle-12-3-Ounce-8-per-case/396450360?classType=VARIANT&amp;from=/search</t>
  </si>
  <si>
    <t>current price $2.80</t>
  </si>
  <si>
    <t>JM Smucker Jif Peanut Butter Spread, 18 oz</t>
  </si>
  <si>
    <t>https://www.walmart.com/ip/JM-Smucker-Jif-Peanut-Butter-Spread-18-oz/10308193?filtersQueryString=%5B%7B%22intent%22%3A%22retailer%22%2C%22values%22%3A%5B%22Walmart%22%5D%7D%5D&amp;classType=REGULAR&amp;athbdg=L1300&amp;from=/search</t>
  </si>
  <si>
    <t>Jif To Go Peanut Butter &amp; Chocolate Flavored Spread, 8 Single-Serve Cups, 1.1 Oz. Each</t>
  </si>
  <si>
    <t>https://www.walmart.com/sp/track?bt=1&amp;eventST=click&amp;plmt=sp-search-middle~desktop~&amp;pos=2&amp;tax=976759_976794_3642122_6347787_6749456&amp;rdf=1&amp;rd=https%3A%2F%2Fwww.walmart.com%2Fip%2FJif-To-Go-Peanut-Butter-Chocolate-Flavored-Spread-8-Cups-1-1-Oz-Each%2F5325950808%3Ffilters%3D%255B%257B%2522intent%2522%253A%2522retailer%2522%252C%2522values%2522%253A%255B%2522Walmart%2522%255D%257D%255D%26classType%3DVARIANT%26adsRedirect%3Dtrue&amp;adUid=3808070a-3f77-4a20-adaf-5fda52a5cedd&amp;mloc=sp-search-middle&amp;pltfm=desktop&amp;pgId=peanut%20butter&amp;pt=search&amp;spQs=tdYMkiiVcUXQR-Ijlpwjx4DdCE-ioC09DUsWtxexl7Lq9qpdmLjL0A6u2hnp8OyG30suG6m-POSsK9Xni0HOu3c9P2Ed2Axbl6Ab3TOknLAqn8PgrcTZiwJ4VbDnXBD-BxLT5i5lIPYB2dDQRlkZQoijVSz-RCha0AprKAx0J_5oD2wg6mmaJRWKSNTYWX6UZyL8OrnAwluFergnzT9DbF2GAozOuesv4pwNowaLjAo6WFgrtzu8BetnB1Zl_c6L&amp;storeId=2574&amp;specificity=broad&amp;specificityScore=0.42523903&amp;couponState=na&amp;bkt=ace1_11510%7Cace2_11458%7Cace3_default%7Ccoldstart_off%7Csearch_default&amp;filters=%5B%7B%22intent%22%3A%22retailer%22%2C%22values%22%3A%5B%22Walmart%22%5D%7D%5D&amp;classType=VARIANT</t>
  </si>
  <si>
    <t>current price $3.14</t>
  </si>
  <si>
    <t>Jif To Go Natural Creamy Peanut Butter Spread, 8- 1.5 Ounce Cups, Smooth and Creamy Texture, Snack Size Packs</t>
  </si>
  <si>
    <t>https://www.walmart.com/ip/Jif-To-Go-Natural-Creamy-Peanut-Butter-Spread-8-1-5-Ounce-Cups-Smooth-and-Creamy-Texture-Snack-Size-Packs/20551153?filtersQueryString=%5B%7B%22intent%22%3A%22retailer%22%2C%22values%22%3A%5B%22Walmart%22%5D%7D%5D&amp;classType=VARIANT&amp;from=/search</t>
  </si>
  <si>
    <t>Jif To Go Creamy Peanut Butter, 8- 1.5 Ounce Cups, Smooth and Creamy Texture, Snack Size Packs</t>
  </si>
  <si>
    <t>https://www.walmart.com/ip/Jif-To-Go-Creamy-Peanut-Butter-8-1-5-Ounce-Cups-Smooth-and-Creamy-Texture-Snack-Size-Packs/15556216?filtersQueryString=%5B%7B%22intent%22%3A%22retailer%22%2C%22values%22%3A%5B%22Walmart%22%5D%7D%5D&amp;classType=VARIANT&amp;athbdg=L1600&amp;from=/search</t>
  </si>
  <si>
    <t>Jif Squeeze Creamy Peanut Butter, 13 oz. - Smooth, Creamy Texture, Portable Peanut Butter Pouch</t>
  </si>
  <si>
    <t>https://www.walmart.com/ip/Jif-Squeeze-Creamy-Peanut-Butter-13-oz-Smooth-Creamy-Texture-Portable-Peanut-Butter-Pouch/470656539?filtersQueryString=%5B%7B%22intent%22%3A%22retailer%22%2C%22values%22%3A%5B%22Walmart%22%5D%7D%5D&amp;classType=VARIANT&amp;from=/search</t>
  </si>
  <si>
    <t>Jif Reduced Fat Creamy Peanut Butter, 40 oz</t>
  </si>
  <si>
    <t>https://www.walmart.com/ip/Jif-Reduced-Fat-Creamy-Peanut-Butter-40-oz/10453062?filtersQueryString=%5B%7B%22intent%22%3A%22retailer%22%2C%22values%22%3A%5B%22Walmart%22%5D%7D%5D&amp;classType=VARIANT&amp;from=/search</t>
  </si>
  <si>
    <t>Jif Reduced Fat Creamy Peanut Butter Spread - 60% Peanuts, 16 ozs</t>
  </si>
  <si>
    <t>https://www.walmart.com/ip/Jif-Reduced-Fat-Creamy-Peanut-Butter-Spread-60-Peanuts-16-ozs/25847556?filtersQueryString=%5B%7B%22intent%22%3A%22retailer%22%2C%22values%22%3A%5B%22Walmart%22%5D%7D%5D&amp;classType=VARIANT&amp;athbdg=L1300&amp;from=/search</t>
  </si>
  <si>
    <t>Jif Peanut Butter Safe-Can</t>
  </si>
  <si>
    <t>https://www.walmart.com/ip/Jif-Peanut-Butter-Safe-Can/10308177?filtersQueryString=%5B%7B%22intent%22%3A%22retailer%22%2C%22values%22%3A%5B%22Walmart%22%5D%7D%5D&amp;classType=REGULAR&amp;athbdg=L1300&amp;from=/search</t>
  </si>
  <si>
    <t>Jif Peanut Butter &amp; Chocolate Flavored Spread, 15 Oz. Jar</t>
  </si>
  <si>
    <t>https://www.walmart.com/sp/track?bt=1&amp;eventST=click&amp;plmt=sp-search-middle~desktop~&amp;pos=1&amp;tax=976759_976794_3642122_6347787_6749456&amp;rdf=1&amp;rd=https%3A%2F%2Fwww.walmart.com%2Fip%2FJif-Peanut-Butter-Chocolate-Flavored-Spread-15-Oz-Jar%2F5329013965%3Ffilters%3D%255B%257B%2522intent%2522%253A%2522retailer%2522%252C%2522values%2522%253A%255B%2522Walmart%2522%255D%257D%255D%26classType%3DVARIANT%26adsRedirect%3Dtrue&amp;adUid=3808070a-3f77-4a20-adaf-5fda52a5cedd&amp;mloc=sp-search-middle&amp;pltfm=desktop&amp;pgId=peanut%20butter&amp;pt=search&amp;spQs=4nyKleBFfkCUBdRkRsG6ZbBq5HKq1WO2MqQHrKak4H7q9qpdmLjL0A6u2hnp8OyG30suG6m-POSsK9Xni0HOu3c9P2Ed2Axbl6Ab3TOknLAqn8PgrcTZiwJ4VbDnXBD-BxLT5i5lIPYB2dDQRlkZQiizQ6aoMicmi_FAN7f5uiUM72MBGu7yK1qyBUYX-k8LZyL8OrnAwluFergnzT9DbF2GAozOuesv4pwNowaLjAo6WFgrtzu8BetnB1Zl_c6L&amp;storeId=2574&amp;specificity=broad&amp;specificityScore=0.42523903&amp;couponState=na&amp;bkt=ace1_11510%7Cace2_11458%7Cace3_default%7Ccoldstart_off%7Csearch_default&amp;filters=%5B%7B%22intent%22%3A%22retailer%22%2C%22values%22%3A%5B%22Walmart%22%5D%7D%5D&amp;classType=VARIANT</t>
  </si>
  <si>
    <t>current price $6.58</t>
  </si>
  <si>
    <t>Jif No Added Sugar Creamy Peanut Butter Spread, 33.5 oz. - Smooth, Creamy Texture, No Stir Peanut Butter Spread</t>
  </si>
  <si>
    <t>https://www.walmart.com/ip/Jif-No-Added-Sugar-Creamy-Peanut-Butter-Spread-33-5-oz-Smooth-Creamy-Texture-No-Stir-Peanut-Butter-Spread/431887046?filtersQueryString=%5B%7B%22intent%22%3A%22retailer%22%2C%22values%22%3A%5B%22Walmart%22%5D%7D%5D&amp;classType=VARIANT&amp;from=/search</t>
  </si>
  <si>
    <t>Jif No Added Sugar Creamy Peanut Butter Spread, 15.5 oz</t>
  </si>
  <si>
    <t>https://www.walmart.com/ip/Jif-No-Added-Sugar-Creamy-Peanut-Butter-Spread-15-5-oz/193962860?filtersQueryString=%5B%7B%22intent%22%3A%22retailer%22%2C%22values%22%3A%5B%22Walmart%22%5D%7D%5D&amp;classType=VARIANT&amp;athbdg=L1300&amp;from=/search</t>
  </si>
  <si>
    <t>Jif Natural Crunchy Peanut Butter Spread  Contains 90% Peanuts, 40 Ounces</t>
  </si>
  <si>
    <t>https://www.walmart.com/ip/Jif-Natural-Crunchy-Peanut-Butter-Spread-Contains-90-Peanuts-40-Ounces/45754344?filtersQueryString=%5B%7B%22intent%22%3A%22retailer%22%2C%22values%22%3A%5B%22Walmart%22%5D%7D%5D&amp;classType=VARIANT&amp;from=/search</t>
  </si>
  <si>
    <t>Jif Natural Creamy Peanut Butter Spread, 16-Ounce Jar</t>
  </si>
  <si>
    <t>https://www.walmart.com/ip/Jif-Natural-Creamy-Peanut-Butter-Spread-16-Ounce-Jar/25847552?filtersQueryString=%5B%7B%22intent%22%3A%22retailer%22%2C%22values%22%3A%5B%22Walmart%22%5D%7D%5D&amp;classType=VARIANT&amp;athbdg=L1300&amp;from=/search</t>
  </si>
  <si>
    <t>current price $13.44</t>
  </si>
  <si>
    <t>Jif Natural Creamy Peanut Butter Spread Twin Pack, 80-Ounce</t>
  </si>
  <si>
    <t>https://www.walmart.com/ip/Jif-Natural-Creamy-Peanut-Butter-Spread-Twin-Pack-80-Ounce/664729635?filtersQueryString=%5B%7B%22intent%22%3A%22retailer%22%2C%22values%22%3A%5B%22Walmart%22%5D%7D%5D&amp;classType=VARIANT&amp;from=/search</t>
  </si>
  <si>
    <t>Jif Natural Creamy Peanut Butter Spread  Contains 90% Peanuts, 40 Ounces</t>
  </si>
  <si>
    <t>https://www.walmart.com/ip/Jif-Natural-Creamy-Peanut-Butter-Spread-Contains-90-Peanuts-40-Ounces/21096191?filtersQueryString=%5B%7B%22intent%22%3A%22retailer%22%2C%22values%22%3A%5B%22Walmart%22%5D%7D%5D&amp;classType=VARIANT&amp;from=/search</t>
  </si>
  <si>
    <t>Jif Extra Crunchy Peanut Butter, 40 oz</t>
  </si>
  <si>
    <t>https://www.walmart.com/ip/Jif-Extra-Crunchy-Peanut-Butter-40-oz/10308251?filtersQueryString=%5B%7B%22intent%22%3A%22retailer%22%2C%22values%22%3A%5B%22Walmart%22%5D%7D%5D&amp;classType=VARIANT&amp;from=/search</t>
  </si>
  <si>
    <t>Jif Extra Crunchy Peanut Butter, 16-Ounce Jar</t>
  </si>
  <si>
    <t>https://www.walmart.com/ip/Jif-Extra-Crunchy-Peanut-Butter-16-Ounce-Jar/25847557?filtersQueryString=%5B%7B%22intent%22%3A%22retailer%22%2C%22values%22%3A%5B%22Walmart%22%5D%7D%5D&amp;classType=VARIANT&amp;athbdg=L1300&amp;from=/search</t>
  </si>
  <si>
    <t>current price Now $10.75</t>
  </si>
  <si>
    <t>Jif Extra Crunchy Peanut Butter Twin Pack, 80-Ounce</t>
  </si>
  <si>
    <t>https://www.walmart.com/ip/Jif-Extra-Crunchy-Peanut-Butter-Twin-Pack-80-Ounce/195740788?filtersQueryString=%5B%7B%22intent%22%3A%22retailer%22%2C%22values%22%3A%5B%22Walmart%22%5D%7D%5D&amp;classType=REGULAR&amp;from=/search</t>
  </si>
  <si>
    <t>Jif Creamy Peanut Butter, 40-Ounce Jar</t>
  </si>
  <si>
    <t>https://www.walmart.com/ip/Jif-Creamy-Peanut-Butter-40-Ounce-Jar/10308250?filtersQueryString=%5B%7B%22intent%22%3A%22retailer%22%2C%22values%22%3A%5B%22Walmart%22%5D%7D%5D&amp;classType=VARIANT&amp;athbdg=L1600&amp;from=/search</t>
  </si>
  <si>
    <t>current price $11.28</t>
  </si>
  <si>
    <t>Jif Creamy Peanut Butter, 4-Pound Can</t>
  </si>
  <si>
    <t>https://www.walmart.com/ip/Jif-Creamy-Peanut-Butter-4-Pound-Can/10308184?filtersQueryString=%5B%7B%22intent%22%3A%22retailer%22%2C%22values%22%3A%5B%22Walmart%22%5D%7D%5D&amp;classType=VARIANT&amp;from=/search</t>
  </si>
  <si>
    <t>current price $6.81</t>
  </si>
  <si>
    <t>Jif Creamy Peanut Butter, 28-Ounce Jar</t>
  </si>
  <si>
    <t>https://www.walmart.com/ip/Jif-Creamy-Peanut-Butter-28-Ounce-Jar/10308180?filtersQueryString=%5B%7B%22intent%22%3A%22retailer%22%2C%22values%22%3A%5B%22Walmart%22%5D%7D%5D&amp;classType=VARIANT&amp;from=/search</t>
  </si>
  <si>
    <t>Jif Creamy Peanut Butter, 16-Ounce Jar</t>
  </si>
  <si>
    <t>https://www.walmart.com/ip/Jif-Creamy-Peanut-Butter-16-Ounce-Jar/777839120?filtersQueryString=%5B%7B%22intent%22%3A%22retailer%22%2C%22values%22%3A%5B%22Walmart%22%5D%7D%5D&amp;classType=VARIANT&amp;athbdg=L1300&amp;from=/search</t>
  </si>
  <si>
    <t>Jif Creamy Peanut Butter Twin-Pack, 80-Ounce</t>
  </si>
  <si>
    <t>https://www.walmart.com/ip/Jif-Creamy-Peanut-Butter-Twin-Pack-80-Ounce/10308187?filtersQueryString=%5B%7B%22intent%22%3A%22retailer%22%2C%22values%22%3A%5B%22Walmart%22%5D%7D%5D&amp;classType=VARIANT&amp;from=/search</t>
  </si>
  <si>
    <t>Jif Creamy Natural Peanut Butter with Honey, 16 oz</t>
  </si>
  <si>
    <t>https://www.walmart.com/ip/Jif-Creamy-Natural-Peanut-Butter-with-Honey-16-oz/25847549?filtersQueryString=%5B%7B%22intent%22%3A%22retailer%22%2C%22values%22%3A%5B%22Walmart%22%5D%7D%5D&amp;classType=VARIANT&amp;athbdg=L1300&amp;from=/search</t>
  </si>
  <si>
    <t>current price $1.96</t>
  </si>
  <si>
    <t>Hunt's Tomato Sauce, 29 oz Can</t>
  </si>
  <si>
    <t>https://www.walmart.com/ip/Hunt-s-Tomato-Sauce-29-oz-Can/10295087?filtersQueryString=%5B%7B%22intent%22%3A%22retailer%22%2C%22values%22%3A%5B%22Walmart%22%5D%7D%5D&amp;classType=VARIANT&amp;from=/search</t>
  </si>
  <si>
    <t>Hunt's Tomato Sauce, 105 oz</t>
  </si>
  <si>
    <t>https://www.walmart.com/ip/Hunt-s-Tomato-Sauce-105-oz/26832098?filtersQueryString=%5B%7B%22intent%22%3A%22retailer%22%2C%22values%22%3A%5B%22Walmart%22%5D%7D%5D&amp;classType=VARIANT&amp;from=/search</t>
  </si>
  <si>
    <t>Hunt's Tomato Puree, 29 oz Can</t>
  </si>
  <si>
    <t>https://www.walmart.com/ip/Hunt-s-Tomato-Puree-29-oz-Can/16777570?filtersQueryString=%5B%7B%22intent%22%3A%22retailer%22%2C%22values%22%3A%5B%22Walmart%22%5D%7D%5D&amp;classType=VARIANT&amp;from=/search</t>
  </si>
  <si>
    <t>current price $0.97</t>
  </si>
  <si>
    <t>Hunt's Tomato Paste, 6 oz Can</t>
  </si>
  <si>
    <t>https://www.walmart.com/ip/Hunt-s-Tomato-Paste-6-oz-Can/10295082?filtersQueryString=%5B%7B%22intent%22%3A%22retailer%22%2C%22values%22%3A%5B%22Walmart%22%5D%7D%5D&amp;classType=VARIANT&amp;athbdg=L1600&amp;from=/search</t>
  </si>
  <si>
    <t>current price $1.50</t>
  </si>
  <si>
    <t>Hunt's Tomato Paste, 12 oz Can</t>
  </si>
  <si>
    <t>https://www.walmart.com/ip/Hunt-s-Tomato-Paste-12-oz-Can/10295081?filtersQueryString=%5B%7B%22intent%22%3A%22retailer%22%2C%22values%22%3A%5B%22Walmart%22%5D%7D%5D&amp;classType=VARIANT&amp;from=/search</t>
  </si>
  <si>
    <t>current price $1.23</t>
  </si>
  <si>
    <t>Hunt's Stewed Tomatoes, 14.5 oz. Can</t>
  </si>
  <si>
    <t>https://www.walmart.com/ip/Hunt-s-Stewed-Tomatoes-14-5-oz-Can/10295070?filtersQueryString=%5B%7B%22intent%22%3A%22retailer%22%2C%22values%22%3A%5B%22Walmart%22%5D%7D%5D&amp;classType=REGULAR&amp;from=/search</t>
  </si>
  <si>
    <t>Hunt's Seasoned Diced Tomatoes in Sauce for Mild Chili, 15 oz Can</t>
  </si>
  <si>
    <t>https://www.walmart.com/ip/Hunt-s-Seasoned-Diced-Tomatoes-in-Sauce-for-Mild-Chili-15-oz-Can/10291411?filtersQueryString=%5B%7B%22intent%22%3A%22retailer%22%2C%22values%22%3A%5B%22Walmart%22%5D%7D%5D&amp;classType=VARIANT&amp;from=/search</t>
  </si>
  <si>
    <t>Hunt's San Marzano Style Whole Peeled Tomatoes, 28 oz Can</t>
  </si>
  <si>
    <t>https://www.walmart.com/ip/Hunt-s-San-Marzano-Style-Whole-Peeled-Tomatoes-28-oz-Can/634959104?filtersQueryString=%5B%7B%22intent%22%3A%22retailer%22%2C%22values%22%3A%5B%22Walmart%22%5D%7D%5D&amp;classType=VARIANT&amp;from=/search</t>
  </si>
  <si>
    <t>Hunt's Petite Diced Tomatoes, 28 oz Can</t>
  </si>
  <si>
    <t>https://www.walmart.com/ip/Hunt-s-Petite-Diced-Tomatoes-28-oz-Can/10295066?filtersQueryString=%5B%7B%22intent%22%3A%22retailer%22%2C%22values%22%3A%5B%22Walmart%22%5D%7D%5D&amp;classType=VARIANT&amp;from=/search</t>
  </si>
  <si>
    <t>Hunt's Petite Diced Tomatoes, 14.5 oz Can</t>
  </si>
  <si>
    <t>https://www.walmart.com/ip/Hunt-s-Petite-Diced-Tomatoes-14-5-oz-Can/10295065?filtersQueryString=%5B%7B%22intent%22%3A%22retailer%22%2C%22values%22%3A%5B%22Walmart%22%5D%7D%5D&amp;classType=VARIANT&amp;athbdg=L1600&amp;from=/search</t>
  </si>
  <si>
    <t>Hunt's Peeled Whole Tomatoes, 28 oz Can</t>
  </si>
  <si>
    <t>https://www.walmart.com/ip/Hunt-s-Peeled-Whole-Tomatoes-28-oz-Can/10295072?filtersQueryString=%5B%7B%22intent%22%3A%22retailer%22%2C%22values%22%3A%5B%22Walmart%22%5D%7D%5D&amp;classType=REGULAR&amp;from=/search</t>
  </si>
  <si>
    <t>Hunt's No Salt Added Tomato Sauce, 29 oz Can</t>
  </si>
  <si>
    <t>https://www.walmart.com/ip/Hunt-s-No-Salt-Added-Tomato-Sauce-29-oz-Can/40265449?filtersQueryString=%5B%7B%22intent%22%3A%22retailer%22%2C%22values%22%3A%5B%22Walmart%22%5D%7D%5D&amp;classType=VARIANT&amp;from=/search</t>
  </si>
  <si>
    <t>Hunt's No Salt Added Tomato Sauce, 15 oz Can</t>
  </si>
  <si>
    <t>https://www.walmart.com/ip/Hunt-s-No-Salt-Added-Tomato-Sauce-15-oz-Can/33484320?filtersQueryString=%5B%7B%22intent%22%3A%22retailer%22%2C%22values%22%3A%5B%22Walmart%22%5D%7D%5D&amp;classType=VARIANT&amp;from=/search</t>
  </si>
  <si>
    <t>Hunt's No Salt Added Tomato Paste, 6 oz Can</t>
  </si>
  <si>
    <t>https://www.walmart.com/ip/Hunt-s-No-Salt-Added-Tomato-Paste-6-oz-Can/19476943?filtersQueryString=%5B%7B%22intent%22%3A%22retailer%22%2C%22values%22%3A%5B%22Walmart%22%5D%7D%5D&amp;classType=VARIANT&amp;from=/search</t>
  </si>
  <si>
    <t>Hunt's No Salt Added Petite Diced Tomatoes, 14.5 oz Can</t>
  </si>
  <si>
    <t>https://www.walmart.com/ip/Hunt-s-No-Salt-Added-Petite-Diced-Tomatoes-14-5-oz-Can/40265445?filtersQueryString=%5B%7B%22intent%22%3A%22retailer%22%2C%22values%22%3A%5B%22Walmart%22%5D%7D%5D&amp;classType=REGULAR&amp;from=/search</t>
  </si>
  <si>
    <t>Hunt's No Salt Added Peeled Whole Tomatoes, 28 oz Can</t>
  </si>
  <si>
    <t>https://www.walmart.com/ip/Hunt-s-No-Salt-Added-Peeled-Whole-Tomatoes-28-oz-Can/16777568?filtersQueryString=%5B%7B%22intent%22%3A%22retailer%22%2C%22values%22%3A%5B%22Walmart%22%5D%7D%5D&amp;classType=VARIANT&amp;from=/search</t>
  </si>
  <si>
    <t>Hunt's No Salt Added Diced Tomatoes, 14.5 oz Can</t>
  </si>
  <si>
    <t>https://www.walmart.com/ip/Hunt-s-No-Salt-Added-Diced-Tomatoes-14-5-oz-Can/16777249?filtersQueryString=%5B%7B%22intent%22%3A%22retailer%22%2C%22values%22%3A%5B%22Walmart%22%5D%7D%5D&amp;classType=VARIANT&amp;from=/search</t>
  </si>
  <si>
    <t>Hunt's No Salt Added Crushed Tomatoes, 28 oz Can</t>
  </si>
  <si>
    <t>https://www.walmart.com/ip/Hunt-s-No-Salt-Added-Crushed-Tomatoes-28-oz-Can/40265446?filtersQueryString=%5B%7B%22intent%22%3A%22retailer%22%2C%22values%22%3A%5B%22Walmart%22%5D%7D%5D&amp;classType=REGULAR&amp;from=/search</t>
  </si>
  <si>
    <t>Hunt's Fire Roasted Diced Tomatoes, Natural Canned Tomatoes Made without Artificial Preservatives or Ingredients, 14.5 oz Can</t>
  </si>
  <si>
    <t>https://www.walmart.com/ip/Hunt-s-Fire-Roasted-Diced-Tomatoes-Natural-Canned-Tomatoes-Made-without-Artificial-Preservatives-or-Ingredients-14-5-oz-Can/10794762?filtersQueryString=%5B%7B%22intent%22%3A%22retailer%22%2C%22values%22%3A%5B%22Walmart%22%5D%7D%5D&amp;classType=VARIANT&amp;athbdg=L1600&amp;from=/search</t>
  </si>
  <si>
    <t>Hunt's Fire Roasted Diced Tomatoes with Garlic, Natural Canned Tomatoes Made without Artificial Preservatives or Ingredients, 14.5 oz Can</t>
  </si>
  <si>
    <t>https://www.walmart.com/ip/Hunt-s-Fire-Roasted-Diced-Tomatoes-with-Garlic-Natural-Canned-Tomatoes-Made-without-Artificial-Preservatives-or-Ingredients-14-5-oz-Can/10794763?filtersQueryString=%5B%7B%22intent%22%3A%22retailer%22%2C%22values%22%3A%5B%22Walmart%22%5D%7D%5D&amp;classType=VARIANT&amp;from=/search</t>
  </si>
  <si>
    <t>Hunt's Diced Tomatoes, 28 oz Can</t>
  </si>
  <si>
    <t>https://www.walmart.com/ip/Hunt-s-Diced-Tomatoes-28-oz-Can/10295067?filtersQueryString=%5B%7B%22intent%22%3A%22retailer%22%2C%22values%22%3A%5B%22Walmart%22%5D%7D%5D&amp;classType=VARIANT&amp;from=/search</t>
  </si>
  <si>
    <t>Hunt's Diced Tomatoes, 14.5 oz Can</t>
  </si>
  <si>
    <t>https://www.walmart.com/ip/Hunt-s-Diced-Tomatoes-14-5-oz-Can/10295073?filtersQueryString=%5B%7B%22intent%22%3A%22retailer%22%2C%22values%22%3A%5B%22Walmart%22%5D%7D%5D&amp;classType=VARIANT&amp;from=/search</t>
  </si>
  <si>
    <t>Hunt's Diced Tomatoes with Roasted Garlic, 14.5 oz Can</t>
  </si>
  <si>
    <t>https://www.walmart.com/ip/Hunt-s-Diced-Tomatoes-with-Roasted-Garlic-14-5-oz-Can/10535848?filtersQueryString=%5B%7B%22intent%22%3A%22retailer%22%2C%22values%22%3A%5B%22Walmart%22%5D%7D%5D&amp;classType=VARIANT&amp;from=/search</t>
  </si>
  <si>
    <t>Hunt's Diced Tomatoes with Basil, Garlic and Oregano, 14.5 oz Can</t>
  </si>
  <si>
    <t>https://www.walmart.com/ip/Hunt-s-Diced-Tomatoes-with-Basil-Garlic-and-Oregano-14-5-oz-Can/10295068?filtersQueryString=%5B%7B%22intent%22%3A%22retailer%22%2C%22values%22%3A%5B%22Walmart%22%5D%7D%5D&amp;classType=VARIANT&amp;from=/search</t>
  </si>
  <si>
    <t>Hunt's Diced Tomatoes with Basil, Garlic and Oregano No Salt Added, 14.5 oz Can</t>
  </si>
  <si>
    <t>https://www.walmart.com/ip/Hunt-s-Diced-Tomatoes-with-Basil-Garlic-and-Oregano-No-Salt-Added-14-5-oz-Can/16777248?filtersQueryString=%5B%7B%22intent%22%3A%22retailer%22%2C%22values%22%3A%5B%22Walmart%22%5D%7D%5D&amp;classType=VARIANT&amp;from=/search</t>
  </si>
  <si>
    <t>Hunt's Crushed Tomatoes, 28 oz Can</t>
  </si>
  <si>
    <t>https://www.walmart.com/ip/Hunt-s-Crushed-Tomatoes-28-oz-Can/10295069?filtersQueryString=%5B%7B%22intent%22%3A%22retailer%22%2C%22values%22%3A%5B%22Walmart%22%5D%7D%5D&amp;classType=VARIANT&amp;from=/search</t>
  </si>
  <si>
    <t>Hunt's Crushed Tomatoes with Basil, 28 oz Can</t>
  </si>
  <si>
    <t>https://www.walmart.com/ip/Hunt-s-Crushed-Tomatoes-with-Basil-28-oz-Can/13908207?filtersQueryString=%5B%7B%22intent%22%3A%22retailer%22%2C%22values%22%3A%5B%22Walmart%22%5D%7D%5D&amp;classType=VARIANT&amp;from=/search</t>
  </si>
  <si>
    <t>current price $4.67</t>
  </si>
  <si>
    <t>Hunt's 100% Natural Diced Tomatoes, 14.5 oz Can, 4 Count</t>
  </si>
  <si>
    <t>https://www.walmart.com/ip/Hunt-s-100-Natural-Diced-Tomatoes-14-5-oz-Can-4-Count/1592942412?filtersQueryString=%5B%7B%22intent%22%3A%22retailer%22%2C%22values%22%3A%5B%22Walmart%22%5D%7D%5D&amp;classType=VARIANT&amp;from=/search</t>
  </si>
  <si>
    <t>current price $7.88</t>
  </si>
  <si>
    <t>Horizon Organic Shelf-Stable Whole Milk Boxes, 8 fl oz, 6 Pack</t>
  </si>
  <si>
    <t>https://www.walmart.com/ip/Horizon-Organic-Shelf-Stable-Whole-Milk-Boxes-8-fl-oz-6-Pack/333783352?classType=VARIANT&amp;from=/search</t>
  </si>
  <si>
    <t>current price $13.98</t>
  </si>
  <si>
    <t>Horizon Organic Shelf-Stable Whole Milk Boxes, 8 fl oz, 12 Pack</t>
  </si>
  <si>
    <t>https://www.walmart.com/ip/Horizon-Organic-Shelf-Stable-Whole-Milk-Boxes-8-fl-oz-12-Pack/819219798?classType=VARIANT&amp;from=/search</t>
  </si>
  <si>
    <t>current price $12.53</t>
  </si>
  <si>
    <t>Horizon Organic Shelf-Stable 1% Low Fat Milk Boxes, Vanilla, 8 fl oz, 12 Pack</t>
  </si>
  <si>
    <t>https://www.walmart.com/ip/Horizon-Organic-Shelf-Stable-1-Low-Fat-Milk-Boxes-Vanilla-8-fl-oz-12-Pack/35904022?classType=VARIANT&amp;from=/search</t>
  </si>
  <si>
    <t>current price $7.13</t>
  </si>
  <si>
    <t>Horizon Organic Shelf-Stable 1% Low Fat Milk Boxes, Strawberry, 8 fl oz, 6 Pack</t>
  </si>
  <si>
    <t>https://www.walmart.com/ip/Horizon-Organic-Shelf-Stable-1-Low-Fat-Milk-Boxes-Strawberry-8-fl-oz-6-Pack/35506195?classType=VARIANT&amp;from=/search</t>
  </si>
  <si>
    <t>Horizon Organic Shelf-Stable 1% Low Fat Milk Boxes, Chocolate, 8 fl oz, 12 Pack</t>
  </si>
  <si>
    <t>https://www.walmart.com/ip/Horizon-Organic-Shelf-Stable-1-Low-Fat-Milk-Boxes-Chocolate-8-fl-oz-12-Pack/35506192?classType=VARIANT&amp;from=/search</t>
  </si>
  <si>
    <t>Horizon Organic Shelf-Stable 1% Low Fat Milk Boxes, 8 fl oz, 12 Pack</t>
  </si>
  <si>
    <t>https://www.walmart.com/ip/Horizon-Organic-Shelf-Stable-1-Low-Fat-Milk-Boxes-8-fl-oz-12-Pack/47094270?classType=VARIANT&amp;from=/search</t>
  </si>
  <si>
    <t>current price $7.16</t>
  </si>
  <si>
    <t>Horizon Organic Shelf-Stable 1% Low Fat Milk Boxes with DHA Omega-3, Vanilla, 8 fl oz, 6 Pack</t>
  </si>
  <si>
    <t>https://www.walmart.com/ip/Horizon-Organic-Shelf-Stable-1-Low-Fat-Milk-Boxes-with-DHA-Omega-3-Vanilla-8-fl-oz-6-Pack/50530919?classType=VARIANT&amp;from=/search</t>
  </si>
  <si>
    <t>Horizon Organic Shelf-Stable 1% Low Fat Milk Boxes with DHA Omega-3, Chocolate, 8 fl oz, 6 Pack</t>
  </si>
  <si>
    <t>https://www.walmart.com/ip/Horizon-Organic-Shelf-Stable-1-Low-Fat-Milk-Boxes-with-DHA-Omega-3-Chocolate-8-fl-oz-6-Pack/37859776?classType=VARIANT&amp;from=/search</t>
  </si>
  <si>
    <t>current price $46.25</t>
  </si>
  <si>
    <t>Horizon Organic Low-Fat Milk, 8 fl oz</t>
  </si>
  <si>
    <t>https://www.walmart.com/ip/Horizon-Organic-Low-Fat-Milk-8-Fl-Oz/184779732?classType=REGULAR&amp;from=/search</t>
  </si>
  <si>
    <t>current price $37.99</t>
  </si>
  <si>
    <t>Horizon Organic Instant Dry Whole Milk, 960 Grams</t>
  </si>
  <si>
    <t>https://www.walmart.com/ip/Horizon-Organic-Instant-Dry-Whole-Milk-960-Grams/868345343?classType=REGULAR&amp;from=/search</t>
  </si>
  <si>
    <t>current price $26.94</t>
  </si>
  <si>
    <t>Horizon Organic Instant Dry Whole Milk, 30.6 oz. Canister</t>
  </si>
  <si>
    <t>https://www.walmart.com/ip/Horizon-Organic-Instant-Dry-Whole-Milk-30-6-oz-Canister/15059706445?classType=REGULAR&amp;from=/search</t>
  </si>
  <si>
    <t>current price $34.99</t>
  </si>
  <si>
    <t>Horizon Organic Instant Dry Whole Milk, 30.6 Oz</t>
  </si>
  <si>
    <t>https://www.walmart.com/ip/Horizon-Organic-Instant-Dry-Whole-Milk-30-6-Oz/323379322?classType=REGULAR&amp;from=/search</t>
  </si>
  <si>
    <t>Horizon Organic Growing Years Whole Milk with DHA Omega-3, 59 fl oz Carton</t>
  </si>
  <si>
    <t>https://www.walmart.com/ip/Horizon-Organic-Growing-Years-Whole-Milk-with-DHA-Omega-3-59-fl-oz-Carton/988095019?classType=REGULAR&amp;from=/search</t>
  </si>
  <si>
    <t>Horizon Organic Growing Years 2% Milk with DHA Omega-3, 59 fl oz Carton</t>
  </si>
  <si>
    <t>https://www.walmart.com/ip/Horizon-Organic-Growing-Years-2-Milk-with-DHA-Omega-3-59-fl-oz-Carton/781137090?classType=REGULAR&amp;from=/search</t>
  </si>
  <si>
    <t>current price $5.67</t>
  </si>
  <si>
    <t>Horizon Organic DHA Omega-3 Whole Milk, DHA Whole, 64 fl oz Carton</t>
  </si>
  <si>
    <t>https://www.walmart.com/ip/Horizon-Organic-DHA-Omega-3-Whole-Milk-DHA-Whole-64-fl-oz-Carton/14244869?classType=REGULAR&amp;from=/search</t>
  </si>
  <si>
    <t>Horizon Organic DHA Omega-3 2 Percent Milk, DHA Reduced Fat Milk, 64 fl oz Carton</t>
  </si>
  <si>
    <t>https://www.walmart.com/ip/Horizon-Organic-DHA-Omega-3-2-Percent-Milk-DHA-Reduced-Fat-Milk-64-fl-oz-Carton/44390989?classType=REGULAR&amp;from=/search</t>
  </si>
  <si>
    <t>current price $39.99</t>
  </si>
  <si>
    <t>Horizon Organic Chocolate Low-Fat Milk Boxes, 8 fl oz, 18 Count</t>
  </si>
  <si>
    <t>https://www.walmart.com/ip/Horizon-Organic-Chocolate-Low-Fat-Milk-Boxes-8-fl-oz-18-Count/167163865?classType=REGULAR&amp;from=/search</t>
  </si>
  <si>
    <t>22.0 ¢/oz</t>
  </si>
  <si>
    <t>Honey Nut Cheerios, Heart Healthy Gluten Free Breakfast Cereal, Mega Size, 27.2 oz</t>
  </si>
  <si>
    <t>https://www.walmart.com/ip/Honey-Nut-Cheerios-Heart-Healthy-Cereal-Happy-Heart-Shapes-Mega-Size-27-2-oz/5346489522?classType=VARIANT&amp;from=/search</t>
  </si>
  <si>
    <t>26.2 ¢/oz</t>
  </si>
  <si>
    <t>Honey Nut Cheerios, Heart Healthy Gluten Free Breakfast Cereal, Family Size, 18.8 oz</t>
  </si>
  <si>
    <t>https://www.walmart.com/ip/Honey-Nut-Cheerios-Heart-Healthy-Cereal-Happy-Heart-Shapes-Family-Size-18-8-oz/138561797?classType=VARIANT&amp;athbdg=L1600&amp;from=/search</t>
  </si>
  <si>
    <t>34.1 ¢/oz</t>
  </si>
  <si>
    <t>Honey Nut Cheerios, Heart Healthy Gluten Free Breakfast Cereal, 10.8 oz</t>
  </si>
  <si>
    <t>https://www.walmart.com/ip/Honey-Nut-Cheerios-Heart-Healthy-Cereal-Limited-Edition-Happy-Heart-Shapes-10-8-oz/944068996?classType=REGULAR&amp;athbdg=L1600&amp;from=/search</t>
  </si>
  <si>
    <t>33.9 ¢/oz</t>
  </si>
  <si>
    <t>current price Now $9.98</t>
  </si>
  <si>
    <t>Honey Nut Cheerios Heart Healthy Gluten Free Breakfast Cereal, Giant Size, 29.4 oz</t>
  </si>
  <si>
    <t>https://www.walmart.com/ip/Honey-Nut-Cheerios-Heart-Healthy-Gluten-Free-Breakfast-Cereal-Giant-Size-29-4-oz/280074138?classType=VARIANT&amp;from=/search</t>
  </si>
  <si>
    <t>Honey Nut Cheerios Breakfast Cereal Cup, Gluten Free, Single Serve Cereal, 1.8 oz</t>
  </si>
  <si>
    <t>https://www.walmart.com/ip/Honey-Nut-Cheerios-Heart-Healthy-Cereal-Cup-1-8-OZ-Single-Serve-Cereal-Cup/39368861?classType=VARIANT&amp;from=/search</t>
  </si>
  <si>
    <t>$1.06/oz</t>
  </si>
  <si>
    <t>Hillshire Farm Snacking, Hot Calabrese Salame Small Plates, Sliced, Refrigerated 2.76 oz Plastic Tray</t>
  </si>
  <si>
    <t>https://www.walmart.com/ip/Hillshire-Snacking-Hot-Calabrese-Salami-Gouda-Cheese-Toasted-Rounds-Snack-Kit-2-76-oz/47446797?classType=REGULAR&amp;from=/search</t>
  </si>
  <si>
    <t>Hillshire Farm Snacking Protein Bistro Bites, Genoa Salami, Gouda Cheese &amp; Salted Almonds Snack Pack, 2.8 oz</t>
  </si>
  <si>
    <t>https://www.walmart.com/ip/Hillshire-Snacking-Bistro-Bites-Genoa-Salami-Gouda-Cheese-and-Salted-Almonds-2-8-oz/994288947?classType=VARIANT&amp;from=/search</t>
  </si>
  <si>
    <t>Hillshire Farm Snacking Italian Dry Salami and Gouda Cheese Snack Kit, 2.8 oz</t>
  </si>
  <si>
    <t>https://www.walmart.com/ip/Hillshire-Snacking-Small-Plates-Italian-Dry-Salami-and-Gouda-Cheese-2-8-oz/47446799?classType=REGULAR&amp;athbdg=L1600&amp;from=/search</t>
  </si>
  <si>
    <t>Hillshire Farm Snacking Genoa Salami, White Cheddar Cheese, Toasted Rounds Meat Snack Kit, 2.76 oz</t>
  </si>
  <si>
    <t>https://www.walmart.com/ip/Hillshire-Snacking-Genoa-Salami-White-Cheddar-Cheese-Toasted-Rounds-Meat-Snack-Kit-2-76-oz/47446798?classType=REGULAR&amp;athbdg=L1200&amp;from=/search</t>
  </si>
  <si>
    <t>$4.40/lb</t>
  </si>
  <si>
    <t>current price Now $3.56</t>
  </si>
  <si>
    <t>Hillshire Farm, Turkey Polska Kielbasa Smoked Sausage, Refrigerated 13 oz Plastic Wrapper</t>
  </si>
  <si>
    <t>https://www.walmart.com/ip/Hillshire-Farm-Turkey-Polska-Kielbasa-Smoked-Sausage-13-oz/49906142?classType=REGULAR&amp;athbdg=L1300&amp;from=/search</t>
  </si>
  <si>
    <t>Hillshire Farm, Small Plates, All Natural Uncured Pepperoni, Refrigerated 2.76 oz Plastic Tray</t>
  </si>
  <si>
    <t>https://www.walmart.com/ip/Hillshire-Snacking-Small-Plates-Uncured-Pepperoni-with-White-Cheddar-Cheese-Toasted-Rounds-2-76-oz/526564300?classType=REGULAR&amp;from=/search</t>
  </si>
  <si>
    <t>$4.78/lb</t>
  </si>
  <si>
    <t>current price $3.87</t>
  </si>
  <si>
    <t>Hillshire Farm, Cheddar Lit'l Smokies, Smoked Sausage Links, Refrigerated 13 oz Plastic Wrapper</t>
  </si>
  <si>
    <t>https://www.walmart.com/ip/Hillshire-Farm-Cheddar-Lit-l-Smokies-Smoked-Sausage-13-oz/51258928?classType=REGULAR&amp;from=/search</t>
  </si>
  <si>
    <t>$6.97/lb</t>
  </si>
  <si>
    <t>Hillshire Farm Ultra-Thin Sliced Oven Roasted Turkey Breast Deli Lunch Meat, 16 oz Plastic Tub</t>
  </si>
  <si>
    <t>https://www.walmart.com/ip/Hillshire-Farm-Ultra-Thin-Oven-Roasted-Turkey-Breast-Sliced-Refrigerated-16-oz-Plastic-Bag/12443809?classType=REGULAR&amp;from=/search</t>
  </si>
  <si>
    <t>Hillshire Farm Ultra Thin Sliced Smoked Ham Deli Lunch Meat, 16 oz Family Size Plastic Tub</t>
  </si>
  <si>
    <t>https://www.walmart.com/ip/Hillshire-Farm-Ultra-Thin-Sliced-Smoked-Ham-Deli-Lunch-Meat-16-oz/12443811?classType=REGULAR&amp;from=/search</t>
  </si>
  <si>
    <t>$10.32/lb</t>
  </si>
  <si>
    <t>current price $4.54</t>
  </si>
  <si>
    <t>Hillshire Farm Ultra Thin Sliced Roast Beef Deli Lunch Meat, 7 oz Plastic Tub</t>
  </si>
  <si>
    <t>https://www.walmart.com/ip/Hillshire-Farm-Ultra-Thin-Sliced-Roast-Beef-Deli-Lunch-Meat-7-oz/34379636?classType=REGULAR&amp;from=/search</t>
  </si>
  <si>
    <t>Hillshire Farm Ultra Thin Sliced Pastrami Deli Lunch Meat, 7 oz Plastic Tub</t>
  </si>
  <si>
    <t>https://www.walmart.com/ip/Hillshire-Farm-Ultra-Thin-Sliced-Pastrami-Deli-Lunch-Meat-7-oz/34379637?classType=REGULAR&amp;from=/search</t>
  </si>
  <si>
    <t>$6.19/lb</t>
  </si>
  <si>
    <t>current price $8.54</t>
  </si>
  <si>
    <t>Hillshire Farm Ultra Thin Sliced Oven Roasted Turkey Breast Deli Lunch Meat, 22 oz Mega Pack Plastic Tub</t>
  </si>
  <si>
    <t>https://www.walmart.com/ip/Hillshire-Farm-Ultra-Thin-Sliced-Oven-Roasted-Turkey-Breast-Deli-Lunch-Meat-22-oz/759403681?classType=REGULAR&amp;from=/search</t>
  </si>
  <si>
    <t>Hillshire Farm Ultra Thin Sliced Honey Roasted Turkey Breast Deli Lunch Meat, 9 oz Plastic Tub</t>
  </si>
  <si>
    <t>https://www.walmart.com/ip/Hillshire-Farm-Ultra-Thin-Sliced-Honey-Roasted-Turkey-Breast-Deli-Lunch-Meat-9-oz/10534588?classType=REGULAR&amp;from=/search</t>
  </si>
  <si>
    <t>Hillshire Farm Ultra Thin Sliced Honey Roasted Turkey Breast Deli Lunch Meat, 16 oz Plastic Tub</t>
  </si>
  <si>
    <t>https://www.walmart.com/ip/Hillshire-Farm-Ultra-Thin-Sliced-Honey-Roasted-Turkey-Breast-Deli-Lunch-Meat-16-oz/22153315?classType=REGULAR&amp;from=/search</t>
  </si>
  <si>
    <t>Hillshire Farm Ultra Thin Sliced Honey Ham Deli Lunch Meat, 9 oz Plastic Tub</t>
  </si>
  <si>
    <t>https://www.walmart.com/ip/Hillshire-Farm-Ultra-Thin-Honey-Ham-Sliced-Refrigerated-9-oz-Plastic-Tub/10402752?classType=REGULAR&amp;from=/search</t>
  </si>
  <si>
    <t>Hillshire Farm Ultra Thin Sliced Honey Ham Deli Lunch Meat, 22 oz Mega Pack Plastic Tub</t>
  </si>
  <si>
    <t>https://www.walmart.com/ip/Hillshire-Farm-Ultra-Thin-Sliced-Honey-Ham-Deli-Lunch-Meat-22-oz/775351378?classType=REGULAR&amp;from=/search</t>
  </si>
  <si>
    <t>Hillshire Farm Ultra Thin Sliced Hard Salami Deli Lunch Meat, 7 oz Plastic Tub</t>
  </si>
  <si>
    <t>https://www.walmart.com/ip/Hillshire-Farm-Ultra-Thin-Hard-Salami-Deli-Lunch-Meat-7-oz/47088938?classType=REGULAR&amp;athbdg=L1600&amp;from=/search</t>
  </si>
  <si>
    <t>Hillshire Farm Ultra Thin Sliced Black Forest Ham Deli Lunch Meat, 9 oz Plastic Tub</t>
  </si>
  <si>
    <t>https://www.walmart.com/ip/Hillshire-Farm-Ultra-Thin-Black-Forest-Ham-Refrigerated-9-oz-Plastic-Bag/26832120?classType=REGULAR&amp;from=/search</t>
  </si>
  <si>
    <t>Hillshire Farm Ultra Thin Sliced Black Forest Ham Deli Lunch Meat, 22 oz Plastic Tub</t>
  </si>
  <si>
    <t>https://www.walmart.com/ip/Hillshire-Farm-Ultra-Thin-Sliced-Black-Forest-Ham-Sandwich-Meat-22-oz-Plastic-Tub/879860617?classType=REGULAR&amp;from=/search</t>
  </si>
  <si>
    <t>Hillshire Farm Ultra Thin Sliced Black Forest Ham Deli Lunch Meat, 16 oz Plastic Tub</t>
  </si>
  <si>
    <t>https://www.walmart.com/ip/Hillshire-Farm-Ultra-Thin-Black-Forest-Ham-16-oz/47088937?classType=REGULAR&amp;from=/search</t>
  </si>
  <si>
    <t>Hillshire Farm Ultra Thin Rotisserie Seasoned Chicken Breast, Deli Lunch Meat, 9 oz Plastic Tub</t>
  </si>
  <si>
    <t>https://www.walmart.com/ip/Hillshire-Farm-Ultra-Thin-Rotisserie-Seasoned-Chicken-Breast-Sliced-Refrigerated-9-oz-Plastic-Tray/10534545?classType=REGULAR&amp;from=/search</t>
  </si>
  <si>
    <t>$9.31/lb</t>
  </si>
  <si>
    <t>current price $7.54</t>
  </si>
  <si>
    <t>Hillshire Farm Ultra Thin Roast Beef Deli Lunch Meat, 13 oz Family Size Plastic Tub</t>
  </si>
  <si>
    <t>https://www.walmart.com/ip/Hillshire-Farm-Ultra-Thin-Roast-Beef-Deli-Lunch-Meat-13-oz/36874344?classType=REGULAR&amp;from=/search</t>
  </si>
  <si>
    <t>Hillshire Farm Ultra Thin Oven Roasted Turkey Breast Deli Lunch Meat, 9 oz Plastic Tub</t>
  </si>
  <si>
    <t>https://www.walmart.com/ip/Hillshire-Farm-Ultra-Thin-Oven-Roasted-Turkey-Breast-Refrigerated-9-oz-Plastic-Bag/10402754?classType=REGULAR&amp;from=/search</t>
  </si>
  <si>
    <t>Hillshire Farm Ultra Thin Honey Ham Deli Lunch Meat, Sliced, 16 oz Family Size Plastic Tub</t>
  </si>
  <si>
    <t>https://www.walmart.com/ip/Hillshire-Farm-Ultra-Thin-Honey-Ham-16-oz/12443812?classType=REGULAR&amp;athbdg=L1600&amp;from=/search</t>
  </si>
  <si>
    <t>$4.91/lb</t>
  </si>
  <si>
    <t>Hillshire Farm Turkey Smoked Sausage Rope, 13 oz</t>
  </si>
  <si>
    <t>https://www.walmart.com/ip/Hillshire-Farm-Turkey-Smoked-Sausage-13-oz/24217249?classType=REGULAR&amp;from=/search</t>
  </si>
  <si>
    <t>$4.05/lb</t>
  </si>
  <si>
    <t>Hillshire Farm Smoked Sausage, 14 oz</t>
  </si>
  <si>
    <t>https://www.walmart.com/ip/Hillshire-Farm-Smoked-Sausage-14-oz/44391058?classType=REGULAR&amp;athbdg=L1300&amp;from=/search</t>
  </si>
  <si>
    <t>$11.22/lb</t>
  </si>
  <si>
    <t>current price $7.74</t>
  </si>
  <si>
    <t>Hillshire Farm Premium Carved Oven Roasted Turkey Breast Deli Lunch Meat, 11 oz Plastic Tub</t>
  </si>
  <si>
    <t>https://www.walmart.com/ip/Hillshire-Farm-Premium-Carved-Oven-Roasted-Turkey-Breast-Deli-Lunch-Meat-11-oz/391718978?classType=REGULAR&amp;from=/search</t>
  </si>
  <si>
    <t>$4.18/lb</t>
  </si>
  <si>
    <t>Hillshire Farm Polska Kielbasa Smoked Sausage, 42 oz</t>
  </si>
  <si>
    <t>https://www.walmart.com/ip/Hillshire-Farm-Polska-Kielbasa-Smoked-Sausage-42-oz/44391052?classType=REGULAR&amp;from=/search</t>
  </si>
  <si>
    <t>Hillshire Farm Polska Kielbasa Smoked Sausage, 14 oz</t>
  </si>
  <si>
    <t>https://www.walmart.com/ip/Hillshire-Farm-Polska-Kielbasa-Smoked-Sausage-14-oz/44391031?classType=REGULAR&amp;athbdg=L1300&amp;from=/search</t>
  </si>
  <si>
    <t>Hillshire Farm Lit'l Smokies Smoked Sausage Links, Refrigerated 14 oz Plastic Wrapper</t>
  </si>
  <si>
    <t>https://www.walmart.com/ip/Hillshire-Farm-Lit-l-Smokies-Smoked-Sausage-14-oz/15935188?classType=REGULAR&amp;from=/search</t>
  </si>
  <si>
    <t>Hillshire Farm Hot Smoked Sausage Rope, 14 oz</t>
  </si>
  <si>
    <t>https://www.walmart.com/ip/Hillshire-Farm-Hot-Smoked-Sausage-14-oz/44391284?classType=REGULAR&amp;athbdg=L1300&amp;from=/search</t>
  </si>
  <si>
    <t>$5.58/lb</t>
  </si>
  <si>
    <t>Hillshire Farm Hardwood Smoked Summer Sausage, 20 oz</t>
  </si>
  <si>
    <t>https://www.walmart.com/ip/Hillshire-Farm-Hardwood-Smoked-Summer-Sausage-20-oz/49409657?classType=REGULAR&amp;from=/search</t>
  </si>
  <si>
    <t>$7.33/lb</t>
  </si>
  <si>
    <t>current price $8.72</t>
  </si>
  <si>
    <t>Hillshire Farm Hardwood Smoked Beef Summer Sausage, 19 oz</t>
  </si>
  <si>
    <t>https://www.walmart.com/ip/Hillshire-Farm-Hardwood-Smoked-Beef-Summer-Sausage-19-oz/139089255?classType=REGULAR&amp;from=/search</t>
  </si>
  <si>
    <t>Hillshire Farm Cajun Style Andouille Smoked Sausage, 13 oz</t>
  </si>
  <si>
    <t>https://www.walmart.com/ip/Hillshire-Farm-Cajun-Style-Andouille-Smoked-Sausage-13-oz/51316698?classType=REGULAR&amp;athbdg=L1300&amp;from=/search</t>
  </si>
  <si>
    <t>$6.63/lb</t>
  </si>
  <si>
    <t>Hillshire Farm Beef Smoked Sausage, 12 oz</t>
  </si>
  <si>
    <t>https://www.walmart.com/ip/Hillshire-Farm-Beef-Smoked-Sausage-12-oz/42678688?classType=REGULAR&amp;from=/search</t>
  </si>
  <si>
    <t>$5.10/lb</t>
  </si>
  <si>
    <t>current price $11.48</t>
  </si>
  <si>
    <t>Hillshire Farm Beef Smoked Sausage Rope, 36 oz</t>
  </si>
  <si>
    <t>https://www.walmart.com/ip/Hillshire-Farm-Beef-Smoked-Sausage-36-oz/42678689?classType=REGULAR&amp;from=/search</t>
  </si>
  <si>
    <t>Hillshire Farm Beef Polska Kielbasa Smoked Sausage, 12 oz</t>
  </si>
  <si>
    <t>https://www.walmart.com/ip/Hillshire-Farm-Beef-Polska-Kielbasa-Smoked-Sausage-12-oz/42678687?classType=REGULAR&amp;from=/search</t>
  </si>
  <si>
    <t>$5.24/lb</t>
  </si>
  <si>
    <t>current price $7.86</t>
  </si>
  <si>
    <t>Hillshire Farm Beef Lit'l Smokies Smoked Sausage Links, 24 oz</t>
  </si>
  <si>
    <t>https://www.walmart.com/ip/Hillshire-Farm-Beef-Lit-l-Smokies-Smoked-Sausage-24-oz/49409658?classType=REGULAR&amp;from=/search</t>
  </si>
  <si>
    <t>$5.29/lb</t>
  </si>
  <si>
    <t>Hillshire Farm Beef Lit'l Smokies Smoked Sausage Links, 12 oz</t>
  </si>
  <si>
    <t>https://www.walmart.com/ip/Hillshire-Farm-Beef-Lit-l-Smokies-Smoked-Sausage-12-oz/49463774?classType=REGULAR&amp;from=/search</t>
  </si>
  <si>
    <t>55.1 ¢/oz</t>
  </si>
  <si>
    <t>current price $2.34</t>
  </si>
  <si>
    <t>Hershey's Symphony Milk Chocolate, Almonds and Toffee XL Candy, Bar 4.25 oz, 16 Pieces</t>
  </si>
  <si>
    <t>https://www.walmart.com/ip/Hershey-s-Symphony-Milk-Chocolate-Almonds-and-Toffee-XL-Candy-Bar-4-25-oz-16-Pieces/38323292?classType=REGULAR&amp;from=/search</t>
  </si>
  <si>
    <t>47.2 ¢/oz</t>
  </si>
  <si>
    <t>Hershey's Symphony Milk Chocolate Giant Candy, Bar 7.37 oz, 25 Pieces</t>
  </si>
  <si>
    <t>https://www.walmart.com/ip/Hershey-s-Symphony-Milk-Chocolate-Giant-Candy-Bar-7-37-oz-25-Pieces/557153705?classType=VARIANT&amp;from=/search</t>
  </si>
  <si>
    <t>96.9 ¢/oz</t>
  </si>
  <si>
    <t>Hershey's Special Dark Zero Sugar Chocolate Candy, Bag 5.1 oz</t>
  </si>
  <si>
    <t>https://www.walmart.com/ip/Hershey-s-Special-Dark-Zero-Sugar-Chocolate-Candy-Bag-5-1-oz/479355285?classType=REGULAR&amp;from=/search</t>
  </si>
  <si>
    <t>54.3 ¢/oz</t>
  </si>
  <si>
    <t>current price $5.48</t>
  </si>
  <si>
    <t>Hershey's Special Dark Miniatures Assorted Dark Chocolate Candy, Share Pack 10.1 oz</t>
  </si>
  <si>
    <t>https://www.walmart.com/ip/Hershey-s-Special-Dark-Miniatures-Assorted-Dark-Chocolate-Candy-Share-Pack-10-1-oz/291599320?classType=REGULAR&amp;from=/search</t>
  </si>
  <si>
    <t>46.0 ¢/oz</t>
  </si>
  <si>
    <t>Hershey's Special Dark Mildly Sweet Chocolate Giant Candy, Bar 7.56 oz, 25 Pieces</t>
  </si>
  <si>
    <t>https://www.walmart.com/ip/Hershey-s-Special-Dark-Mildly-Sweet-Chocolate-Giant-Candy-Bar-7-56-oz-25-Pieces/555582083?classType=REGULAR&amp;from=/search</t>
  </si>
  <si>
    <t>53.7 ¢/oz</t>
  </si>
  <si>
    <t>Hershey's Nuggets SPECIAL DARK Mildly Sweet Chocolate Candy, Share Pack 10.2 oz</t>
  </si>
  <si>
    <t>https://www.walmart.com/ip/Hershey-s-Nuggets-SPECIAL-DARK-Mildly-Sweet-Chocolate-Candy-Share-Pack-10-2-oz/680165839?classType=REGULAR&amp;from=/search</t>
  </si>
  <si>
    <t>Hershey's Nuggets SPECIAL DARK Chocolate with Almonds Candy, Share Pack 10.1 oz</t>
  </si>
  <si>
    <t>https://www.walmart.com/ip/Hershey-s-Nuggets-SPECIAL-DARK-Chocolate-with-Almonds-Candy-Share-Pack-10-1-oz/392335642?classType=REGULAR&amp;from=/search</t>
  </si>
  <si>
    <t>Hershey's Nuggets Milk Chocolate, Toffee and Almonds Candy, Share Pack 10.2 oz</t>
  </si>
  <si>
    <t>https://www.walmart.com/ip/Hershey-s-Nuggets-Milk-Chocolate-Toffee-and-Almonds-Candy-Share-Pack-10-2-oz/310344225?classType=VARIANT&amp;from=/search</t>
  </si>
  <si>
    <t>Hershey's Nuggets Milk Chocolate, Toffee and Almonds Candy, Family Pack 15.5 oz</t>
  </si>
  <si>
    <t>https://www.walmart.com/ip/Hershey-s-Nuggets-Milk-Chocolate-Toffee-and-Almonds-Candy-Family-Pack-15-5-oz/962322709?classType=REGULAR&amp;from=/search</t>
  </si>
  <si>
    <t>Hershey's Nuggets Milk Chocolate with Almonds Candy, Share Pack 10.1 oz</t>
  </si>
  <si>
    <t>https://www.walmart.com/ip/Hershey-s-Nuggets-Milk-Chocolate-with-Almonds-Candy-Share-Pack-10-1-oz/582799844?classType=REGULAR&amp;from=/search</t>
  </si>
  <si>
    <t>Hershey's Nuggets Milk Chocolate Candy, Share Pack 10.2 oz</t>
  </si>
  <si>
    <t>https://www.walmart.com/ip/Hershey-s-Nuggets-Milk-Chocolate-Candy-Share-Pack-10-2-oz/436208048?classType=REGULAR&amp;from=/search</t>
  </si>
  <si>
    <t>54.1 ¢/oz</t>
  </si>
  <si>
    <t>Hershey's Nuggets Milk Chocolate Candy, Family Pack 15.8 oz</t>
  </si>
  <si>
    <t>https://www.walmart.com/ip/Hershey-s-Nuggets-Milk-Chocolate-Candy-Family-Pack-15-8-oz/558000080?classType=REGULAR&amp;from=/search</t>
  </si>
  <si>
    <t>47.1 ¢/oz</t>
  </si>
  <si>
    <t>current price $14.84</t>
  </si>
  <si>
    <t>Hershey's Nuggets Assorted Chocolate Candy, Party Pack 31.5 oz</t>
  </si>
  <si>
    <t>https://www.walmart.com/ip/Hershey-s-Nuggets-Assorted-Chocolate-Candy-Party-Pack-31-5-oz/484343801?classType=REGULAR&amp;from=/search</t>
  </si>
  <si>
    <t>52.7 ¢/oz</t>
  </si>
  <si>
    <t>Hershey's Miniatures Assorted Chocolate Candy, Share Pack 10.4 oz</t>
  </si>
  <si>
    <t>https://www.walmart.com/ip/Hershey-s-Miniatures-Assorted-Chocolate-Candy-Share-Pack-10-4-oz/594537786?classType=REGULAR&amp;from=/search</t>
  </si>
  <si>
    <t>48.5 ¢/oz</t>
  </si>
  <si>
    <t>Hershey's Miniatures Assorted Chocolate Candy, Family Pack 17.6 oz</t>
  </si>
  <si>
    <t>https://www.walmart.com/ip/Hershey-s-Miniatures-Assorted-Chocolate-Candy-Family-Pack-17-6-oz/581573011?classType=REGULAR&amp;from=/search</t>
  </si>
  <si>
    <t>53.2 ¢/oz</t>
  </si>
  <si>
    <t>Hershey's Milk Chocolate XL Candy, Bar 4.4 oz, 16 Pieces</t>
  </si>
  <si>
    <t>https://www.walmart.com/ip/Hershey-s-Milk-Chocolate-XL-Candy-Bar-4-4-oz-16-Pieces/17056797?classType=REGULAR&amp;athbdg=L1600&amp;from=/search</t>
  </si>
  <si>
    <t>74.5 ¢/oz</t>
  </si>
  <si>
    <t>current price $6.48</t>
  </si>
  <si>
    <t>Hershey's Milk Chocolate with Whole Almonds Candy, Bars 1.45 oz, 6 Count</t>
  </si>
  <si>
    <t>https://www.walmart.com/ip/Hershey-s-Milk-Chocolate-with-Whole-Almonds-Candy-Bars-1-45-oz-6-Count/10452240?classType=VARIANT&amp;from=/search</t>
  </si>
  <si>
    <t>88.0 ¢/oz</t>
  </si>
  <si>
    <t>current price $1.32</t>
  </si>
  <si>
    <t>Hershey's Milk Chocolate with Whole Almonds Candy Bar, 1.45 oz</t>
  </si>
  <si>
    <t>https://www.walmart.com/ip/Hershey-s-Milk-Chocolate-with-Whole-Almonds-Candy-Bar-1-45-oz/38253396?classType=REGULAR&amp;from=/search</t>
  </si>
  <si>
    <t>59.2 ¢/oz</t>
  </si>
  <si>
    <t>Hershey's Milk Chocolate with Caramel Candy Bars, 1.4 oz (6 Count)</t>
  </si>
  <si>
    <t>https://www.walmart.com/sp/track?bt=1&amp;eventST=click&amp;plmt=sp-search-middle~desktop~&amp;pos=1&amp;tax=976759_1096070_1224976_3761246&amp;rdf=1&amp;rd=https%3A%2F%2Fwww.walmart.com%2Fip%2FHershey-s-Milk-Chocolate-with-Caramel-Candy-Bars-1-4-oz-6-Count%2F9829920069%3FclassType%3DREGULAR%26athbdg%3DL1300%26adsRedirect%3Dtrue&amp;adUid=57a6b773-3258-442c-a3cb-08d2ecffe1aa&amp;mloc=sp-search-middle&amp;pltfm=desktop&amp;pgId=hershey%20chocolate&amp;pt=search&amp;spQs=5vgv0syUS_FkebXE0aBkaciwG5x6fj9XRMtFp62MECcx_CpCE-U27Qi-IldTl4cuG5WgYVqNyePqd7WUHswD4RdFjeM51zlmuXIuhY1ecyoRAo6jsOo54D5GivgExy7vjt4EodcGkd-wcxCvE-8oK_JielIEnzbluQPvie3pu3f4_GKJlmpKMwHrWHLuescYZwnKtgi23KnnYsfwtmBShm-nziNto-aUQZW3KKnjQ3j_QltLH1CWZ6gNJs04MXOC&amp;storeId=2574&amp;specificity=broad&amp;specificityScore=0.39027065&amp;couponState=na&amp;bkt=ace1_11578%7Cace2_default%7Cace3_default%7Ccoldstart_off%7Csearch_GLASS_SBE_L1_Ranker_Unification_rweb_w05&amp;classType=REGULAR&amp;athbdg=L1300</t>
  </si>
  <si>
    <t>Hershey's Milk Chocolate with Almonds XL Candy, Bar 4.25 oz, 16 Pieces</t>
  </si>
  <si>
    <t>https://www.walmart.com/ip/Hershey-s-Milk-Chocolate-with-Almonds-XL-Candy-Bar-4-25-oz-16-Pieces/16935611?classType=REGULAR&amp;from=/search</t>
  </si>
  <si>
    <t>53.3 ¢/oz</t>
  </si>
  <si>
    <t>current price $2.88</t>
  </si>
  <si>
    <t>Hershey's Milk Chocolate with Almonds Snack Size Candy, Bars 0.45 oz, 12 Count</t>
  </si>
  <si>
    <t>https://www.walmart.com/ip/Hershey-s-Milk-Chocolate-with-Almonds-Snack-Size-Candy-Bars-0-45-oz-12-Count/890644523?classType=REGULAR&amp;from=/search</t>
  </si>
  <si>
    <t>47.9 ¢/oz</t>
  </si>
  <si>
    <t>Hershey's Milk Chocolate with Almonds Snack Size Candy, Bag 10.35 oz</t>
  </si>
  <si>
    <t>https://www.walmart.com/ip/Hershey-s-Milk-Chocolate-with-Almonds-Snack-Size-Candy-Bag-10-35-oz/21554155?classType=REGULAR&amp;from=/search</t>
  </si>
  <si>
    <t>Hershey's Milk Chocolate with Almonds Giant Candy, Bar 7.37 oz, 25 Pieces</t>
  </si>
  <si>
    <t>https://www.walmart.com/ip/Hershey-s-Milk-Chocolate-with-Almonds-Giant-Candy-Bar-7-37-oz-25-Pieces/798476024?classType=REGULAR&amp;from=/search</t>
  </si>
  <si>
    <t>65.6 ¢/oz</t>
  </si>
  <si>
    <t>current price $1.18</t>
  </si>
  <si>
    <t>Hershey's Milk Chocolate Snack Size, Candy Bars, 0.45 oz (4 Count)</t>
  </si>
  <si>
    <t>https://www.walmart.com/ip/MC-SNK-SZ-BAR/14165052473?classType=REGULAR&amp;from=/search</t>
  </si>
  <si>
    <t>40.3 ¢/oz</t>
  </si>
  <si>
    <t>current price $7.98</t>
  </si>
  <si>
    <t>Hershey's Milk Chocolate Snack Size Candy, Jumbo Bag 19.8 oz</t>
  </si>
  <si>
    <t>https://www.walmart.com/ip/Hershey-s-Milk-Chocolate-Snack-Size-Candy-Jumbo-Bag-19-8-oz/21288337?classType=REGULAR&amp;from=/search</t>
  </si>
  <si>
    <t>Hershey's Milk Chocolate Snack Size Candy, Bars .45 oz, 12 Count</t>
  </si>
  <si>
    <t>https://www.walmart.com/ip/Hershey-s-Milk-Chocolate-Snack-Size-Candy-Bars-0-45-oz-12-Count/22176427?classType=REGULAR&amp;athbdg=L1200&amp;from=/search</t>
  </si>
  <si>
    <t>47.7 ¢/oz</t>
  </si>
  <si>
    <t>Hershey's Milk Chocolate Snack Size Candy, Bag 10.35 oz</t>
  </si>
  <si>
    <t>https://www.walmart.com/ip/Hershey-s-Milk-Chocolate-Snack-Size-Candy-Bag-10-35-oz/22309179?classType=VARIANT&amp;athbdg=L1600&amp;from=/search</t>
  </si>
  <si>
    <t>75.8 ¢/oz</t>
  </si>
  <si>
    <t>Hershey's Milk Chocolate King Size Candy, Bar 2.6 oz</t>
  </si>
  <si>
    <t>https://www.walmart.com/ip/Hershey-s-Milk-Chocolate-King-Size-Candy-Bar-2-6-oz/38253395?classType=REGULAR&amp;from=/search</t>
  </si>
  <si>
    <t>current price Now $3.48</t>
  </si>
  <si>
    <t>Hershey's Milk Chocolate Giant Candy, Bar 7.56 oz, 25 Pieces</t>
  </si>
  <si>
    <t>https://www.walmart.com/ip/Hershey-s-Milk-Chocolate-Giant-Candy-Bar-7-56-oz-25-Pieces/655577788?classType=VARIANT&amp;from=/search</t>
  </si>
  <si>
    <t>82.5 ¢/oz</t>
  </si>
  <si>
    <t>Hershey's Milk Chocolate Candy, Bar 1.55 oz</t>
  </si>
  <si>
    <t>https://www.walmart.com/ip/Hershey-s-Milk-Chocolate-Candy-Bar-1-55-oz/38253413?classType=REGULAR&amp;athbdg=L1600&amp;from=/search</t>
  </si>
  <si>
    <t>53.4 ¢/oz</t>
  </si>
  <si>
    <t>Hershey's Milk Chocolate Candy Bars, 1.55 oz (6 Count)</t>
  </si>
  <si>
    <t>https://www.walmart.com/ip/Hershey-s-Milk-Chocolate-Candy-Bars-1-55-oz-6-Count/10452239?classType=VARIANT&amp;athbdg=L1300&amp;from=/search</t>
  </si>
  <si>
    <t>61.3 ¢/oz</t>
  </si>
  <si>
    <t>current price $2.94</t>
  </si>
  <si>
    <t>Hershey's Kisses Milk Chocolate Candy, Bag 4.84 oz</t>
  </si>
  <si>
    <t>https://www.walmart.com/ip/Hershey-s-Kisses-Milk-Chocolate-Candy-Bag-4-84-oz/1437618098?classType=REGULAR&amp;from=/search</t>
  </si>
  <si>
    <t>51.7 ¢/oz</t>
  </si>
  <si>
    <t>Hershey's Hugs Milk Chocolate and White Creme Candy, Share Pack 10.6 oz</t>
  </si>
  <si>
    <t>https://www.walmart.com/ip/Hershey-s-Hugs-Milk-Chocolate-and-White-Creme-Candy-Share-Pack-10-6-oz/424606755?classType=REGULAR&amp;from=/search</t>
  </si>
  <si>
    <t>61.0 ¢/oz</t>
  </si>
  <si>
    <t>Hershey's Drops Milk Chocolate Candy, Family Pack 14 oz</t>
  </si>
  <si>
    <t>https://www.walmart.com/ip/Hershey-s-Drops-Milk-Chocolate-Candy-Family-Pack-14-oz/993348413?classType=REGULAR&amp;from=/search</t>
  </si>
  <si>
    <t>Hershey's Cookies 'n' Creme Snack Size Candy, Bars 0.45 oz, 12 Count</t>
  </si>
  <si>
    <t>https://www.walmart.com/ip/Hershey-s-Cookies-n-Creme-Snack-Size-Candy-Bars-0-45-oz-12-Count/24704990?classType=REGULAR&amp;from=/search</t>
  </si>
  <si>
    <t>Hershey's Cookies 'n' Creme Giant Candy, Bars 7.37 oz, 25 Pieces</t>
  </si>
  <si>
    <t>https://www.walmart.com/ip/Hershey-s-Cookies-n-Creme-Giant-Candy-Bars-7-37-oz-25-Pieces/903415671?classType=REGULAR&amp;from=/search</t>
  </si>
  <si>
    <t>Hershey's Cookies 'n' Creme Candy, Bars 1.55 oz, 6 Count</t>
  </si>
  <si>
    <t>https://www.walmart.com/ip/Hershey-s-Cookies-n-Creme-Candy-Bars-1-55-oz-6-Count/10452237?classType=REGULAR&amp;athbdg=L1300&amp;from=/search</t>
  </si>
  <si>
    <t>15.1 ¢/oz</t>
  </si>
  <si>
    <t>Hershey's Chocolate Syrup, Bottle 24 oz</t>
  </si>
  <si>
    <t>https://www.walmart.com/ip/Hershey-s-Chocolate-Syrup-Bottle-24-oz/21081233?classType=VARIANT&amp;athbdg=L1600&amp;from=/search</t>
  </si>
  <si>
    <t>8.3 ¢/oz</t>
  </si>
  <si>
    <t>current price $1.28</t>
  </si>
  <si>
    <t>Goya White Beans, 15.5 Oz</t>
  </si>
  <si>
    <t>https://www.walmart.com/ip/Goya-White-Beans-15-5-Oz/30870426?classType=REGULAR&amp;from=/search</t>
  </si>
  <si>
    <t>12.6 ¢/oz</t>
  </si>
  <si>
    <t>current price $2.01</t>
  </si>
  <si>
    <t>Goya Small Red Beans, 16 oz</t>
  </si>
  <si>
    <t>https://www.walmart.com/ip/Goya-Small-Red-Beans-16-oz/30869397?classType=REGULAR&amp;from=/search</t>
  </si>
  <si>
    <t>15.8 ¢/oz</t>
  </si>
  <si>
    <t>current price $2.37</t>
  </si>
  <si>
    <t>Goya Small Red Beans In Sauce Olive Oil Tomato &amp; Garlic 15 Oz</t>
  </si>
  <si>
    <t>https://www.walmart.com/ip/GOYA-Small-Red-Beans-In-Sauce-Olive-Oil-Tomato-Garlic-15-Oz/171442921?classType=VARIANT&amp;from=/search</t>
  </si>
  <si>
    <t>9.2 ¢/oz</t>
  </si>
  <si>
    <t>current price $1.42</t>
  </si>
  <si>
    <t>Goya Small Canned Beans, Red, 15.5 oz</t>
  </si>
  <si>
    <t>https://www.walmart.com/ip/Goya-Small-Canned-Beans-Red-15-5-oz/29875564?classType=VARIANT&amp;from=/search</t>
  </si>
  <si>
    <t>13.1 ¢/oz</t>
  </si>
  <si>
    <t>current price $2.10</t>
  </si>
  <si>
    <t>Goya Refried Pinto Beans Traditional, 16 Oz</t>
  </si>
  <si>
    <t>https://www.walmart.com/ip/Goya-Refried-Pinto-Beans-Traditional-16-Oz/36319397?classType=VARIANT&amp;from=/search</t>
  </si>
  <si>
    <t>Goya Red Kidney Beans, 15.5 oz</t>
  </si>
  <si>
    <t>https://www.walmart.com/ip/Goya-Red-Kidney-Beans-15-5-oz/29909146?classType=VARIANT&amp;from=/search</t>
  </si>
  <si>
    <t>Goya Red Kidney Beans in Sauce</t>
  </si>
  <si>
    <t>https://www.walmart.com/ip/Goya-Red-Kidney-Beans-in-Sauce/194412321?classType=REGULAR&amp;from=/search</t>
  </si>
  <si>
    <t>Goya Premium Chick Peas, 15.5 oz</t>
  </si>
  <si>
    <t>https://www.walmart.com/ip/GOYA-Premium-Chick-Peas-15-5-oz/36333611?classType=VARIANT&amp;from=/search</t>
  </si>
  <si>
    <t>12.7 ¢/oz</t>
  </si>
  <si>
    <t>current price $5.95</t>
  </si>
  <si>
    <t>Goya Pinto Beans, Canned Beans, 47 oz</t>
  </si>
  <si>
    <t>https://www.walmart.com/ip/Goya-Pinto-Beans-Canned-Beans-47-oz/37622164?classType=VARIANT&amp;from=/search</t>
  </si>
  <si>
    <t>11.1 ¢/oz</t>
  </si>
  <si>
    <t>current price $3.22</t>
  </si>
  <si>
    <t>Goya Pinto Beans, 29 Oz</t>
  </si>
  <si>
    <t>https://www.walmart.com/ip/Goya-Pinto-Beans-29-Oz/29926993?classType=REGULAR&amp;from=/search</t>
  </si>
  <si>
    <t>12.4 ¢/oz</t>
  </si>
  <si>
    <t>Goya Pinto Beans, 16 Oz</t>
  </si>
  <si>
    <t>https://www.walmart.com/ip/Goya-Pinto-Beans-16-Oz/31012289?classType=REGULAR&amp;from=/search</t>
  </si>
  <si>
    <t>16.7 ¢/oz</t>
  </si>
  <si>
    <t>current price $2.51</t>
  </si>
  <si>
    <t>Goya Pinto Beans In Sauce Olive Oil, Culantro, &amp; Tomato 15 Oz</t>
  </si>
  <si>
    <t>https://www.walmart.com/ip/GOYA-Pinto-Beans-In-Sauce-Olive-Oil-Culantro-Tomato-15-Oz/155371362?classType=REGULAR&amp;from=/search</t>
  </si>
  <si>
    <t>14.7 ¢/oz</t>
  </si>
  <si>
    <t>Goya Pinto Beans 15.5 Oz</t>
  </si>
  <si>
    <t>https://www.walmart.com/ip/GOYA-Pinto-Beans-15-5-Oz/30856904?classType=VARIANT&amp;from=/search</t>
  </si>
  <si>
    <t>9.3 ¢/oz</t>
  </si>
  <si>
    <t>current price $1.40</t>
  </si>
  <si>
    <t>Goya Pink Beans, 15.0 OZ</t>
  </si>
  <si>
    <t>https://www.walmart.com/ip/Goya-Pink-Beans-15-0-OZ/34856154?classType=REGULAR&amp;from=/search</t>
  </si>
  <si>
    <t>Goya Pink Beans 15.5 Oz</t>
  </si>
  <si>
    <t>https://www.walmart.com/ip/Goya-Pink-Beans-15-5-Oz/29950172?classType=VARIANT&amp;athbdg=L1200&amp;from=/search</t>
  </si>
  <si>
    <t>11.8 ¢/oz</t>
  </si>
  <si>
    <t>current price $1.88</t>
  </si>
  <si>
    <t>Goya No. 1 Grade Black Beans, 16 oz Bag</t>
  </si>
  <si>
    <t>https://www.walmart.com/ip/Goya-No-1-Grade-Black-Beans-16-oz-Bag/36360105?classType=REGULAR&amp;from=/search</t>
  </si>
  <si>
    <t>current price $2.72</t>
  </si>
  <si>
    <t>Goya Mexican Style Cowboy Beans Chorizo Jalapeno Cilantro 15 Oz</t>
  </si>
  <si>
    <t>https://www.walmart.com/ip/GOYA-Mexican-Style-Cowboy-Beans-Chorizo-Jalapeno-Cilantro-15-Oz/105978408?classType=VARIANT&amp;from=/search</t>
  </si>
  <si>
    <t>Goya Low Sodium Red Kidney Beans, 15.5 oz</t>
  </si>
  <si>
    <t>https://www.walmart.com/ip/Goya-Low-Sodium-Red-Kidney-Beans-15-5-oz/36356934?classType=VARIANT&amp;from=/search</t>
  </si>
  <si>
    <t>8.9 ¢/oz</t>
  </si>
  <si>
    <t>current price $1.38</t>
  </si>
  <si>
    <t>Goya Goya Kidney Beans, 15.5 oz</t>
  </si>
  <si>
    <t>https://www.walmart.com/ip/Goya-Goya-Kidney-Beans-15-5-oz/30876143?classType=REGULAR&amp;from=/search</t>
  </si>
  <si>
    <t>13.9 ¢/oz</t>
  </si>
  <si>
    <t>current price $2.08</t>
  </si>
  <si>
    <t>Goya Foods Green Pigeon Peas, 15 oz</t>
  </si>
  <si>
    <t>https://www.walmart.com/ip/Goya-Foods-Green-Pigeon-Peas-15-oz/34108331?classType=VARIANT&amp;athbdg=L1600&amp;from=/search</t>
  </si>
  <si>
    <t>7.9 ¢/oz</t>
  </si>
  <si>
    <t>current price $1.22</t>
  </si>
  <si>
    <t>Goya Dark Red Kidney Low Sodium 15.5 oz</t>
  </si>
  <si>
    <t>https://www.walmart.com/ip/GOYA-Dark-Red-Kidney-Low-Sodium-15-5-oz/699003934?classType=VARIANT&amp;from=/search</t>
  </si>
  <si>
    <t>78.5 ¢/oz</t>
  </si>
  <si>
    <t>current price $10.99</t>
  </si>
  <si>
    <t>Goya Central American Red Beans, 14 oz</t>
  </si>
  <si>
    <t>https://www.walmart.com/ip/Goya-Central-American-Red-Beans-14-oz/49342257?classType=REGULAR&amp;from=/search</t>
  </si>
  <si>
    <t>26.4 ¢/oz</t>
  </si>
  <si>
    <t>current price $6.33</t>
  </si>
  <si>
    <t>Goya Central American Red Beans 24 Oz</t>
  </si>
  <si>
    <t>https://www.walmart.com/ip/GOYA-Central-American-Red-Beans-24-Oz/36309289?classType=REGULAR&amp;from=/search</t>
  </si>
  <si>
    <t>current price Now $1.22</t>
  </si>
  <si>
    <t>Goya Butter Beans, 15.5 Oz</t>
  </si>
  <si>
    <t>https://www.walmart.com/ip/Goya-Butter-Beans-15-5-Oz/30908165?classType=REGULAR&amp;from=/search</t>
  </si>
  <si>
    <t>7.1 ¢/oz</t>
  </si>
  <si>
    <t>current price Now $1.10</t>
  </si>
  <si>
    <t>Goya Black Beans, Low Sodium, 15.5 Oz</t>
  </si>
  <si>
    <t>https://www.walmart.com/ip/Goya-Black-Beans-Low-Sodium-15-5-Oz/30859337?classType=VARIANT&amp;from=/search</t>
  </si>
  <si>
    <t>Goya Black Beans, 15.5 Oz</t>
  </si>
  <si>
    <t>https://www.walmart.com/ip/Goya-Black-Beans-15-5-Oz/31091075?classType=VARIANT&amp;from=/search</t>
  </si>
  <si>
    <t>11.9 ¢/oz</t>
  </si>
  <si>
    <t>Goya Black Bean Soup, 15 oz</t>
  </si>
  <si>
    <t>https://www.walmart.com/ip/Goya-Black-Bean-Soup-15-oz/29840550?classType=VARIANT&amp;athbdg=L1600&amp;from=/search</t>
  </si>
  <si>
    <t>6.1 ¢/fl oz</t>
  </si>
  <si>
    <t>Gatorade Zero Sugar Thirst Quencher, Glacier Freeze Sports Drinks, 28 fl oz Bottle</t>
  </si>
  <si>
    <t>https://www.walmart.com/ip/Gatorade-Zero-Sugar-Thirst-Quencher-Glacier-Freeze-Sports-Drinks-28-fl-oz-Bottle/349036784?classType=VARIANT&amp;from=/search</t>
  </si>
  <si>
    <t>4.4 ¢/fl oz</t>
  </si>
  <si>
    <t>Gatorade Zero Sugar Thirst Quencher Orange, 20 fl oz Bottles, 8 Count Bottles</t>
  </si>
  <si>
    <t>https://www.walmart.com/ip/GatoradeG-Zero-Thirst-Quencher-Orange-20-oz-Bottles-8-Count/986284237?classType=VARIANT&amp;from=/search</t>
  </si>
  <si>
    <t>current price Now $6.98</t>
  </si>
  <si>
    <t>Gatorade Zero Sugar Thirst Quencher Lemon Lime Sports Drinks, 20 fl oz, 8 Count Bottles</t>
  </si>
  <si>
    <t>https://www.walmart.com/ip/Gatorade-Zero-Sugar-Thirst-Quencher-Lemon-Lime-Sports-Drinks-20-fl-oz-8-Count-Bottles/897857930?classType=VARIANT&amp;athbdg=L1300&amp;from=/search</t>
  </si>
  <si>
    <t>5.5 ¢/fl oz</t>
  </si>
  <si>
    <t>Gatorade Zero Sugar Thirst Quencher Grape Sports Drink, 12 fl oz, 12 Count Bottles</t>
  </si>
  <si>
    <t>https://www.walmart.com/ip/Gatorade-Zero-Sugar-Thirst-Quencher-Grape-Sports-Drink-12-oz-12-Pack-Bottles/363400713?classType=VARIANT&amp;from=/search</t>
  </si>
  <si>
    <t>6.2 ¢/fl oz</t>
  </si>
  <si>
    <t>Gatorade Zero Sugar Thirst Quencher Glacier Freeze Sports Drink, 12 fl oz, 6 Count</t>
  </si>
  <si>
    <t>https://www.walmart.com/ip/Gatorade-Zero-Sugar-Thirst-Quencher-Glacier-Freeze-Sports-Drink-12-fl-oz-6-Count/2051769113?classType=VARIANT&amp;from=/search</t>
  </si>
  <si>
    <t>Gatorade Zero Sugar Thirst Quencher Glacier Cherry Sports Drinks, 20 fl oz, 8 Count Bottles</t>
  </si>
  <si>
    <t>https://www.walmart.com/ip/Gatorade-Zero-Sugar-Thirst-Quencher-Glacier-Cherry-Sports-Drinks-20-fl-oz-8-Count-Bottles/221158920?classType=VARIANT&amp;athbdg=L1300&amp;from=/search</t>
  </si>
  <si>
    <t>Gatorade Zero Sugar Thirst Quencher Fruit Punch Sports Drinks 12 fl oz, 12 Count Bottles</t>
  </si>
  <si>
    <t>https://www.walmart.com/ip/Gatorade-Zero-Sugar-Thirst-Quencher-Fruit-Punch-Sports-Drink-12-oz-12-Count-Bottles/896692509?classType=VARIANT&amp;from=/search</t>
  </si>
  <si>
    <t>Gatorade Zero Sugar Thirst Quencher Berry Sports Drink, 28 fl oz, 1 Count Bottle</t>
  </si>
  <si>
    <t>https://www.walmart.com/ip/Gatorade-Zero-Sugar-Thirst-Quencher-Berry-Sports-Drink-28-fl-oz-1-Count-Bottle/855255185?classType=VARIANT&amp;from=/search</t>
  </si>
  <si>
    <t>Gatorade Zero Sugar Thirst Quencher Berry Sports Drink, 12 fl oz, 6 Count</t>
  </si>
  <si>
    <t>https://www.walmart.com/ip/Gatorade-Zero-Sugar-Thirst-Quencher-Berry-Sports-Drink-12-fl-oz-6-Count/2099493482?classType=VARIANT&amp;from=/search</t>
  </si>
  <si>
    <t>current price $11.98</t>
  </si>
  <si>
    <t>Gatorade Zero Sports Drinks, Berry/Glacier Cherry/Glacier Freeze Variety Pack, 12 fl oz, 18 Count</t>
  </si>
  <si>
    <t>https://www.walmart.com/ip/Gatorade-Zero-Sugar-Thirst-Quencher-Variety-Pack-Berry-Glacier-Cherry-Glacier-Freeze-Sports-Drinks-12-fl-oz-18-Count-Bottles/133178677?classType=VARIANT&amp;from=/search</t>
  </si>
  <si>
    <t>current price $13.24</t>
  </si>
  <si>
    <t>Gatorade Yellow Lemon Lime Sports Drink Mini Multipack Bottles 12 bottles / 12 fl oz.</t>
  </si>
  <si>
    <t>https://www.walmart.com/ip/Gatorade-Yellow-Lemon-Lime-Sports-Drink-Mini-Multipack-Bottles-12-bottles-12-fl-oz/15087911934?classType=REGULAR&amp;from=/search</t>
  </si>
  <si>
    <t>Gatorade Thirst Quencher, Orange Sports Drinks, 28 fl oz Bottle</t>
  </si>
  <si>
    <t>https://www.walmart.com/ip/Gatorade-Thirst-Quencher-Orange-Sports-Drinks-28-fl-oz-Bottle/45081812?classType=VARIANT&amp;from=/search</t>
  </si>
  <si>
    <t>Gatorade Thirst Quencher, Lemon Lime Sports Drinks, 28 fl oz Bottle</t>
  </si>
  <si>
    <t>https://www.walmart.com/ip/Gatorade-Thirst-Quencher-Lemon-Lime-Sports-Drinks-28-fl-oz-Bottle/45081813?classType=VARIANT&amp;from=/search</t>
  </si>
  <si>
    <t>Gatorade Thirst Quencher, Fruit Punch Sports Drinks, 28 fl oz Bottle</t>
  </si>
  <si>
    <t>https://www.walmart.com/ip/Gatorade-Thirst-Quencher-Fruit-Punch-Sports-Drinks-28-fl-oz-Bottle/42391388?classType=VARIANT&amp;from=/search</t>
  </si>
  <si>
    <t>4.6 ¢/fl oz</t>
  </si>
  <si>
    <t>Gatorade Thirst Quencher Variety 20 fl oz, 12 Count</t>
  </si>
  <si>
    <t>https://www.walmart.com/ip/Gatorade-Thirst-Quencher-Variety-20-fl-oz-12-Count/188925917?classType=REGULAR&amp;from=/search</t>
  </si>
  <si>
    <t>Gatorade Thirst Quencher Sports Drink Cool Blue 28 fl. oz. Bottle</t>
  </si>
  <si>
    <t>https://www.walmart.com/ip/Gatorade-Thirst-Quencher-Sports-Drink-Cool-Blue-28-fl-oz-Bottle/42391390?classType=VARIANT&amp;athbdg=L1600&amp;from=/search</t>
  </si>
  <si>
    <t>Gatorade Thirst Quencher Orange Sports Drinks, 20 fl oz, 8 Count Bottles</t>
  </si>
  <si>
    <t>https://www.walmart.com/ip/Gatorade-Thirst-Quencher-Orange-Sports-Drinks-20-fl-oz-8-Count-Bottles/15754271?classType=VARIANT&amp;athbdg=L1600&amp;from=/search</t>
  </si>
  <si>
    <t>Gatorade Thirst Quencher Orange Sports Drink, 12 fl oz, 6 Count</t>
  </si>
  <si>
    <t>https://www.walmart.com/ip/Gatorade-Thirst-Quencher-Orange-Sports-Drink-12-fl-oz-6-Count/159538006?classType=VARIANT&amp;from=/search</t>
  </si>
  <si>
    <t>Gatorade Thirst Quencher Midnight Ice Sports Drink, 28 fl oz</t>
  </si>
  <si>
    <t>https://www.walmart.com/ip/Gatorade-Thirst-Quencher-Midnight-Ice-Sports-Drink-28-fl-oz/5350181162?classType=VARIANT&amp;from=/search</t>
  </si>
  <si>
    <t>Gatorade Thirst Quencher Mashup Cool Blue Fruit Punch, 28 fl oz, 1 Count</t>
  </si>
  <si>
    <t>https://www.walmart.com/ip/Gatorade-Thirst-Quencher-Mashup-Cool-Blue-Fruit-Punch-28-fl-oz-1-Count/13147406133?classType=VARIANT&amp;from=/search</t>
  </si>
  <si>
    <t>10.3 ¢/fl oz</t>
  </si>
  <si>
    <t>current price $16.50</t>
  </si>
  <si>
    <t>Gatorade Thirst Quencher Lime Cucumber Sports Drinks, 20 fl oz, 8 Count Bottles</t>
  </si>
  <si>
    <t>https://www.walmart.com/ip/Gatorade-Lime-Cucumber-Thirst-Quencher-Sports-Drink-20-oz-8-Pack-Bottles/891833535?classType=VARIANT&amp;from=/search</t>
  </si>
  <si>
    <t>Gatorade Thirst Quencher Lightening Blast Sports Drink, 28 fl oz</t>
  </si>
  <si>
    <t>https://www.walmart.com/ip/Gatorade-Thirst-Quencher-Lightening-Blast-Sports-Drink-28-fl-oz/5573179296?classType=VARIANT&amp;from=/search</t>
  </si>
  <si>
    <t>Gatorade Thirst Quencher Lemon Lime Sports Drinks, 20 fl oz, 8 Count Bottles</t>
  </si>
  <si>
    <t>https://www.walmart.com/ip/Gatorade-Thirst-Quencher-Lemon-Lime-Sports-Drinks-20-fl-oz-8-Count-Bottles/10450649?classType=VARIANT&amp;from=/search</t>
  </si>
  <si>
    <t>Gatorade Thirst Quencher Lemon Lime Sports Drink, 12 fl oz, 6 Count</t>
  </si>
  <si>
    <t>https://www.walmart.com/ip/Gatorade-Thirst-Quencher-Lemon-Lime-Sports-Drink-12-fl-oz-6-Count/49866281?classType=VARIANT&amp;from=/search</t>
  </si>
  <si>
    <t>Gatorade Thirst Quencher Fruit Punch Sports Drinks, 20 fl oz, 8 Count Bottles</t>
  </si>
  <si>
    <t>https://www.walmart.com/ip/Gatorade-Thirst-Quencher-Fruit-Punch-Sports-Drinks-20-fl-oz-8-Count-Bottles/10450650?classType=VARIANT&amp;athbdg=L1300&amp;from=/search</t>
  </si>
  <si>
    <t>current price Now $7.98</t>
  </si>
  <si>
    <t>Gatorade Thirst Quencher Fruit Punch Sports Drinks, 12 fl oz, 12 Count Bottles</t>
  </si>
  <si>
    <t>https://www.walmart.com/ip/Gatorade-Thirst-Quencher-Fruit-Punch-Sports-Drinks-12-fl-oz-12-Count-Bottles/10449240?classType=VARIANT&amp;athbdg=L1600&amp;from=/search</t>
  </si>
  <si>
    <t>Gatorade Thirst Quencher Fruit Punch Sports Drink, 12 fl oz, 6 Count</t>
  </si>
  <si>
    <t>https://www.walmart.com/ip/Gatorade-Thirst-Quencher-Fruit-Punch-Sports-Drink-12-fl-oz-6-Count/50912706?classType=VARIANT&amp;from=/search</t>
  </si>
  <si>
    <t>Gatorade Thirst Quencher Fruit Punch Sports Drink Mix Powder, 51 oz Canister</t>
  </si>
  <si>
    <t>https://www.walmart.com/ip/Gatorade-Thirst-Quencher-Fruit-Punch-Powder-51-Oz/10450689?classType=VARIANT&amp;athbdg=L1600&amp;from=/search</t>
  </si>
  <si>
    <t>Gatorade Thirst Quencher Cool Blue Sports Drinks, 12 fl oz, 12 Count Bottles</t>
  </si>
  <si>
    <t>https://www.walmart.com/ip/Gatorade-Thirst-Quencher-Cool-Blue-12-pack-12-fl-oz/12443945?classType=VARIANT&amp;athbdg=L1200&amp;from=/search</t>
  </si>
  <si>
    <t>Gatorade Thirst Quencher Berry Sports Drink, 12 fl oz, 6 Count</t>
  </si>
  <si>
    <t>https://www.walmart.com/ip/Gatorade-Thirst-Quencher-Berry-Sports-Drink-12-fl-oz-6-Count/107316478?classType=VARIANT&amp;from=/search</t>
  </si>
  <si>
    <t>10.6 ¢/fl oz</t>
  </si>
  <si>
    <t>current price Now $2.98</t>
  </si>
  <si>
    <t>Gatorade Thirst Quencher Aqua Blast Sports Drink, 28 fl oz</t>
  </si>
  <si>
    <t>https://www.walmart.com/ip/Gatorade-Thirst-Quencher-Aqua-Blast-Sports-Drink-28-fl-oz/13348062976?classType=VARIANT&amp;from=/search</t>
  </si>
  <si>
    <t>current price Now $11.98</t>
  </si>
  <si>
    <t>Gatorade Sports Drinks, Lemon Lime/Orange/Fruit Punch Variety Pack, 12 fl oz, 18Count Bottles</t>
  </si>
  <si>
    <t>https://www.walmart.com/ip/Gatorade-Thirst-Quencher-Sports-Drink-Variety-Pack-12-fl-oz-18-Bottles/16224470?classType=VARIANT&amp;from=/search</t>
  </si>
  <si>
    <t>Gatorade Sports Drinks, Grape/Strawberry/Berry Variety Pack, 12 fl oz, 18 Count Bottles</t>
  </si>
  <si>
    <t>https://www.walmart.com/ip/Gatorade-Thirst-Quencher-Variety-Pack-Grape-Strawberry-Berry-Sports-Drinks-12-fl-oz-18-Ct-Bottles/16224471?classType=VARIANT&amp;athbdg=L1600&amp;from=/search</t>
  </si>
  <si>
    <t>Gatorade Sports Drink, Fruit Punch/Glacier Cherry/Cool Blue Variety Pack, 12 fl oz, 18 Count Bottles</t>
  </si>
  <si>
    <t>https://www.walmart.com/ip/Gatorade-Thirst-Quencher-Sports-Drink-Champions-Edition-12-fl-oz-18-Count-Bottles/489832534?classType=VARIANT&amp;from=/search</t>
  </si>
  <si>
    <t>current price $23.96</t>
  </si>
  <si>
    <t>Gatorade Purple Red Blue Sports Drink Mini Variety Pack Bottles</t>
  </si>
  <si>
    <t>https://www.walmart.com/ip/Gatorade-Purple-Red-Blue-Sports-Drink-Mini-Variety-Pack-Bottles/12845001509?classType=REGULAR&amp;from=/search</t>
  </si>
  <si>
    <t>$3.32/oz</t>
  </si>
  <si>
    <t>current price Now $6.97</t>
  </si>
  <si>
    <t>Gatorade Hydration Booster Electrolyte Drink Mix Powder, Tropical Mango, 2.1 oz, 6 Pack</t>
  </si>
  <si>
    <t>https://www.walmart.com/ip/Gatorade-Hydration-Booster-Electrolyte-Drink-Mix-Tropical-Mango-2-1-oz-6-Count/6508315609?classType=VARIANT&amp;athbdg=L1300&amp;from=/search</t>
  </si>
  <si>
    <t>Gatorade Hydration Booster Electrolyte Drink Mix Powder, Strawberry Watermelon, 2.1 oz, 6 Pack</t>
  </si>
  <si>
    <t>https://www.walmart.com/ip/Gatorade-Hydration-Booster-Electrolyte-Drink-Mix-Strawberry-Watermelon-2-1-oz-6-Count/6518309944?classType=VARIANT&amp;athbdg=L1300&amp;from=/search</t>
  </si>
  <si>
    <t>Gatorade Hydration Booster Electrolyte Drink Mix Powder, Citrus Berry, 2.1 oz, 6 Pack</t>
  </si>
  <si>
    <t>https://www.walmart.com/ip/Gatorade-Hydration-Booster-Electrolyte-Drink-Mix-Citrus-Berry-2-1-oz-6-Count/6522573662?classType=VARIANT&amp;athbdg=L1300&amp;from=/search</t>
  </si>
  <si>
    <t>current price $7.99</t>
  </si>
  <si>
    <t>Gatorade GX Pods Thirst Quencher Concentrate Fruit Punch 3.25 oz, 4 Count</t>
  </si>
  <si>
    <t>https://www.walmart.com/ip/Gatorade-Gx-Sports-Drink-Mix-Concentrate-Pods-Fruit-Punch-4-Count-Pods/519177162?classType=REGULAR&amp;from=/search</t>
  </si>
  <si>
    <t>Gatorade GX Glacier Freeze Flavor Pod, 3.25 fl oz, 4 Count</t>
  </si>
  <si>
    <t>https://www.walmart.com/ip/Gatorade-GX-Glacier-Freeze-Flavor-Pod-3-25-fl-oz-4-Count/377873036?classType=REGULAR&amp;from=/search</t>
  </si>
  <si>
    <t>11.4 ¢/fl oz</t>
  </si>
  <si>
    <t>Gatorade Glacier Freeze Thirst Quencher Sports Drink, 20 oz Bottle</t>
  </si>
  <si>
    <t>https://www.walmart.com/ip/Gatorade-Glacier-Freeze-Thirst-Quencher-Sports-Drink-20-oz-Bottle/14532565?classType=VARIANT&amp;from=/search</t>
  </si>
  <si>
    <t>20.1 ¢/fl oz</t>
  </si>
  <si>
    <t>current price $4.01</t>
  </si>
  <si>
    <t>Gatorade Gatorlyte, Watermelon Sports Drinks, 20 fl oz Bottle Rapid Rehydration Electrolyte Drink</t>
  </si>
  <si>
    <t>https://www.walmart.com/ip/Gatorade-Gatorlyte-Watermelon-Sports-Drinks-20-fl-oz-Bottle-Rapid-Rehydration-Electrolyte-Drink/158075806?classType=VARIANT&amp;from=/search</t>
  </si>
  <si>
    <t>14.4 ¢/fl oz</t>
  </si>
  <si>
    <t>Gatorade Gatorlyte, Strawberry Kiwi Sports Drinks, 20 fl oz Bottle Rapid Rehydration Electrolyte Drink</t>
  </si>
  <si>
    <t>https://www.walmart.com/ip/Gatorade-Gatorlyte-Strawberry-Kiwi-Sports-Drinks-20-fl-oz-Bottle-Rapid-Rehydration-Electrolyte-Drink/956362400?classType=VARIANT&amp;from=/search</t>
  </si>
  <si>
    <t>Gatorade Gatorlyte Zero Sugar, Lemon Lime Electrolyte Sports Drink, 20 fl oz Bottle</t>
  </si>
  <si>
    <t>https://www.walmart.com/ip/Gatorade-Gatorlyte-Zero-Sugar-Lemon-Lime-Sports-Drinks-20-fl-oz-Bottle-Rapid-Rehydration-Electrolyte-Drink/1819571178?classType=VARIANT&amp;from=/search</t>
  </si>
  <si>
    <t>19.5 ¢/fl oz</t>
  </si>
  <si>
    <t>current price $3.90</t>
  </si>
  <si>
    <t>Gatorade Gatorlyte Rapid Rehydration Electrolyte Beverage, Cherry Lime, 20 fl oz, 1 Count Bottle</t>
  </si>
  <si>
    <t>https://www.walmart.com/ip/Gatorade-Gatorlyte-Rapid-Rehydration-Electrolyte-Beverage-Cherry-Lime-20-fl-oz-1-Count-Bottle/136158251?classType=VARIANT&amp;from=/search</t>
  </si>
  <si>
    <t>Gatorade Gatorlyte Rapid Rehydration Electrolyte Beverage Orange, 20 fl oz Bottle</t>
  </si>
  <si>
    <t>https://www.walmart.com/ip/Gatorade-Gatorlyte-Orange-Sports-Drinks-20-fl-oz-Bottle/266020502?classType=VARIANT&amp;athbdg=L1102&amp;from=/search</t>
  </si>
  <si>
    <t>Gatorade Gatorlyte Mixed Berry Electrolyte Sports Drink, 20 fl oz, 1 Count Bottle</t>
  </si>
  <si>
    <t>https://www.walmart.com/ip/Gatorade-Gatorlyte-Mixed-Berry-Electrolyte-Sports-Drink-20-fl-oz-1-Count-Bottle/795698430?classType=VARIANT&amp;from=/search</t>
  </si>
  <si>
    <t>Gatorade Gatorlyte Fruit Punch Electrolyte Sports Drink, 20 fl oz Bottle</t>
  </si>
  <si>
    <t>https://www.walmart.com/ip/Gatorade-Gatorlyte-Rapid-Rehydration-Fruit-Punch-Sports-Drink-with-Electrolytes-Beverage-20-fl-oz-4-Count-Bottles/5063329806?classType=VARIANT&amp;from=/search</t>
  </si>
  <si>
    <t>Gatorade G Zero Sugar Thirst Quencher, Glacier Cherry, 28 oz Bottle</t>
  </si>
  <si>
    <t>https://www.walmart.com/ip/Gatorade-G-Zero-Sugar-Thirst-Quencher-Glacier-Cherry-28-oz-Bottle/390752653?classType=VARIANT&amp;from=/search</t>
  </si>
  <si>
    <t>$4.37/oz</t>
  </si>
  <si>
    <t>current price $4.37</t>
  </si>
  <si>
    <t>Gatorade G Zero Sugar Orange Sports Drink Mix Powder, 10 Count Packets</t>
  </si>
  <si>
    <t>https://www.walmart.com/ip/Gatorade-Zero-Sugar-Powder-Thirst-Quencher-Sports-Drink-Orange-Flavor-10-Packets/930504530?classType=VARIANT&amp;from=/search</t>
  </si>
  <si>
    <t>Gatorade G Zero Sugar Lemon Lime Sports Drink Mix Powder, 10 Count Packets</t>
  </si>
  <si>
    <t>https://www.walmart.com/ip/Gatorade-Zero-Zero-Sugar-Thirst-Quencher-Powder-Lemon-Lime-0-10-Oz-10-Count/952428414?classType=VARIANT&amp;from=/search</t>
  </si>
  <si>
    <t>Gatorade G Zero Sugar Glacier Freeze Sports Drink Mix Powder, 10 Count Packets</t>
  </si>
  <si>
    <t>https://www.walmart.com/ip/Gatorade-G-Zero-Sugar-Glacier-Freeze-Thirst-Quencher-Drink-Mix-Powder-10-Packets/556942040?classType=VARIANT&amp;athbdg=L1600&amp;from=/search</t>
  </si>
  <si>
    <t>Gatorade G Zero Sugar Glacier Cherry Sports Drink Mix Powder, 10 Count Packets</t>
  </si>
  <si>
    <t>https://www.walmart.com/ip/Gatorade-Zero-Sugar-Thirst-Quencher-Sports-Drink-Powder-Glacier-Cherry-Flavor-10-Packets/478307635?classType=VARIANT&amp;from=/search</t>
  </si>
  <si>
    <t>Gatorade Frost Thirst Quencher, Glacier Freeze Sports Drinks, 28 fl oz Bottle</t>
  </si>
  <si>
    <t>https://www.walmart.com/ip/Gatorade-Frost-Thirst-Quencher-Glacier-Freeze-Sports-Drinks-28-fl-oz-Bottle/42391392?classType=VARIANT&amp;from=/search</t>
  </si>
  <si>
    <t>13.4 ¢/fl oz</t>
  </si>
  <si>
    <t>current price $28.90</t>
  </si>
  <si>
    <t>Gatorade Frost Thirst Quencher Variety Pack, Glacier Freeze/Cherry/Arctic Blitz Sports Drinks, 12 fl oz, 18 Ct Bottles</t>
  </si>
  <si>
    <t>https://www.walmart.com/ip/Gatorade-Frost-Thirst-Quencher-Variety-Pack-Glacier-Freeze-Cherry-Arctic-Blitz-Sports-Drinks-12-fl-oz-18-Ct-Bottles/111610839?classType=VARIANT&amp;from=/search</t>
  </si>
  <si>
    <t>Gatorade Frost Thirst Quencher Glacier Freeze Sports Drinks, 20 fl oz, 8 Count Bottles</t>
  </si>
  <si>
    <t>https://www.walmart.com/ip/Gatorade-Frost-Thirst-Quencher-Glacier-Freeze-Sports-Drinks-20-fl-oz-8-Count-Bottles/10450651?classType=VARIANT&amp;from=/search</t>
  </si>
  <si>
    <t>Gatorade Frost Thirst Quencher Glacier Freeze Sports Drinks, 12 fl oz, 12 Count Bottles</t>
  </si>
  <si>
    <t>https://www.walmart.com/ip/Gatorade-Frost-Thirst-Quencher-Glacier-Freeze-Sports-Drinks-12-fl-oz-12-Count-Bottles/208916710?classType=VARIANT&amp;from=/search</t>
  </si>
  <si>
    <t>Gatorade Frost Thirst Quencher Glacier Cherry Sports Drinks, 20 fl oz, 8 Count Bottles</t>
  </si>
  <si>
    <t>https://www.walmart.com/ip/Gatorade-Frost-Thirst-Quencher-Glacier-Cherry-Sports-Drinks-20-fl-oz-8-Count-Bottles/23636894?classType=VARIANT&amp;from=/search</t>
  </si>
  <si>
    <t>Gatorade Frost Thirst Quencher Glacier Cherry Sports Drinks, 12 fl oz, 12 Count Bottles</t>
  </si>
  <si>
    <t>https://www.walmart.com/ip/Gatorade-Frost-Thirst-Quencher-Glacier-Cherry-Bottled-Sports-Drink-12-fl-oz-12-Count-Bottles/23752091?classType=VARIANT&amp;from=/search</t>
  </si>
  <si>
    <t>10.7 ¢/fl oz</t>
  </si>
  <si>
    <t>Gatorade Frost Thirst Quencher Glacier Cherry Sports Drink, 28 fl oz, 1 Count Bottle</t>
  </si>
  <si>
    <t>https://www.walmart.com/ip/Gatorade-Frost-Thirst-Quencher-Glacier-Cherry-Sports-Drink-28-fl-oz-1-Count-Bottle/42391381?classType=REGULAR&amp;from=/search</t>
  </si>
  <si>
    <t>5.9 ¢/fl oz</t>
  </si>
  <si>
    <t>current price Now $1.00</t>
  </si>
  <si>
    <t>Gatorade Fit Electrolyte Beverage, Blackberry Raspberry, 16.9 oz Bottle</t>
  </si>
  <si>
    <t>https://www.walmart.com/ip/Gatorade-Fit-Electrolyte-Beverage-Healthy-Real-Hydration-Blackberry-Raspberry-16-9-oz-Bottle/1844269016?classType=VARIANT&amp;from=/search</t>
  </si>
  <si>
    <t>Gatorade Fierce Thirst Quencher Orange Sports Drinks, 12 fl oz Bottles, 12 Count Bottles</t>
  </si>
  <si>
    <t>https://www.walmart.com/ip/Gatorade-Fierce-Thirst-Quencher-Sports-Drink-Orange-12-oz-Bottles-12-Count/10450644?classType=VARIANT&amp;from=/search</t>
  </si>
  <si>
    <t>Gatorade Fierce Thirst Quencher Grape Sports Drinks, 20 fl oz, 8 Count Bottles</t>
  </si>
  <si>
    <t>https://www.walmart.com/ip/Gatorade-Fierce-Thirst-Quencher-Grape-Sports-Drinks-20-fl-oz-8-Count-Bottles/10450654?classType=VARIANT&amp;from=/search</t>
  </si>
  <si>
    <t>7.4 ¢/fl oz</t>
  </si>
  <si>
    <t>current price $10.71</t>
  </si>
  <si>
    <t>Gatorade Fierce Thirst Quencher Grape Sports Drink, 12 fl oz, 12 Count Bottles</t>
  </si>
  <si>
    <t>https://www.walmart.com/ip/Gatorade-Fierce-Thirst-Quencher-Grape-Sports-Drink-12-fl-oz-12-Count-Bottles/37827736?classType=REGULAR&amp;from=/search</t>
  </si>
  <si>
    <t>Fruity Cheerios, Heart Healthy Gluten Free Breakfast Cereal, Family Size, 18.4 oz</t>
  </si>
  <si>
    <t>https://www.walmart.com/ip/Fruity-Cheerios-Heart-Healthy-Cereal-Happy-Heart-Shapes-Family-Size-18-4-oz/5287277669?classType=VARIANT&amp;from=/search</t>
  </si>
  <si>
    <t>Frosted Cheerios, Heart Healthy Cereal, Family Size, 18.4 oz</t>
  </si>
  <si>
    <t>https://www.walmart.com/ip/Frosted-Cheerios-Heart-Healthy-Cereal-Happy-Heart-Shapes-Family-Size-18-4-oz/252845302?classType=VARIANT&amp;from=/search</t>
  </si>
  <si>
    <t>current price $36.76</t>
  </si>
  <si>
    <t>Fairlife YUP! 2% Reduced Fat Ultra-Filtered Milk 14 fl oz (Very Strawberry, Pack of 12)</t>
  </si>
  <si>
    <t>https://www.walmart.com/ip/fairlife-YUP-2-Reduced-Fat-Ultra-Filtered-Milk-14-fl-oz-Very-Strawberry-Pack-of-12/574646114?classType=VARIANT&amp;from=/search</t>
  </si>
  <si>
    <t>current price $36.47</t>
  </si>
  <si>
    <t>Fairlife Low Fat, Ultra-Filtered Milk, Rich Chocolate Flavor, All Natural Flavors (Packaging May Vary), 14 Fl Oz (Pack of 12)</t>
  </si>
  <si>
    <t>https://www.walmart.com/ip/Fairlife-Low-Fat-Ultra-Filtered-Milk-Rich-Chocolate-Flavor-All-Natural-Flavors-Packaging-May-Vary-14-Fl-Oz-Pack-of-12/3550130862?classType=REGULAR&amp;from=/search</t>
  </si>
  <si>
    <t>current price $38.99</t>
  </si>
  <si>
    <t>Fairlife Low Fat Ultra-Filtered Milk, Classic White, 14 Fl Oz (Pack of 12)</t>
  </si>
  <si>
    <t>https://www.walmart.com/ip/Fairlife-Low-Fat-Ultra-Filtered-Milk-Classic-White-14-Fl-Oz-Pack-of-12/5488117996?classType=REGULAR&amp;from=/search</t>
  </si>
  <si>
    <t>Fairlife Lactose Free Ultra Filtered Whole Milk, 52 fl oz</t>
  </si>
  <si>
    <t>https://www.walmart.com/ip/fairlife-Lactose-Free-Ultra-Filtered-Whole-Milk-52-fl-oz/43436773?classType=REGULAR&amp;from=/search</t>
  </si>
  <si>
    <t>Fairlife Lactose Free Reduced Fat Chocolate Ultra Filtered Milk, 52 fl oz</t>
  </si>
  <si>
    <t>https://www.walmart.com/ip/fairlife-Lactose-Free-Reduced-Fat-Chocolate-Ultra-Filtered-Milk-52-fl-oz/43922523?classType=REGULAR&amp;from=/search</t>
  </si>
  <si>
    <t>Fairlife Lactose Free Fat Free Ultra Filtered Milk, 52 fl oz</t>
  </si>
  <si>
    <t>https://www.walmart.com/ip/fairlife-Lactose-Free-Fat-Free-Ultra-Filtered-Milk-52-fl-oz/43984342?classType=REGULAR&amp;from=/search</t>
  </si>
  <si>
    <t>Fairlife Lactose Free 2% Reduced Fat Ultra Filtered Milk, 52 fl oz</t>
  </si>
  <si>
    <t>https://www.walmart.com/ip/fairlife-Lactose-Free-2-Reduced-Fat-Ultra-Filtered-Milk-52-fl-oz/43984343?classType=REGULAR&amp;from=/search</t>
  </si>
  <si>
    <t>current price $32.98</t>
  </si>
  <si>
    <t>Eggo Waffle: Purse</t>
  </si>
  <si>
    <t>https://www.walmart.com/ip/Eggo-Waffle-Purse/580864082?classType=VARIANT&amp;from=/search</t>
  </si>
  <si>
    <t>current price $37.98</t>
  </si>
  <si>
    <t>Eggo Waffle Box Purse</t>
  </si>
  <si>
    <t>https://www.walmart.com/ip/Eggo-Waffle-Box-Purse/370835649?classType=VARIANT&amp;from=/search</t>
  </si>
  <si>
    <t>25.3 ¢/oz</t>
  </si>
  <si>
    <t>current price $5.86</t>
  </si>
  <si>
    <t>Eggo Thick and Fluffy Original Waffles, Frozen Breakfast, 23.2 oz, 12 Count</t>
  </si>
  <si>
    <t>https://www.walmart.com/ip/Eggo-Thick-and-Fluffy-Original-Waffles-Frozen-Breakfast-23-2-oz-12-Count/20971296?classType=REGULAR&amp;from=/search</t>
  </si>
  <si>
    <t>31.2 ¢/oz</t>
  </si>
  <si>
    <t>Eggo Thick and Fluffy Original Waffles, Frozen Breakfast, 11.6 oz, 6 Count</t>
  </si>
  <si>
    <t>https://www.walmart.com/ip/Eggo-Thick-and-Fluffy-Original-Waffles-Frozen-Breakfast-11-6-oz-6-Count/16381768?classType=REGULAR&amp;from=/search</t>
  </si>
  <si>
    <t>Eggo Thick and Fluffy Cinnamon Brown Sugar Waffles, Frozen Breakfast, 11.6 oz, 6 Count</t>
  </si>
  <si>
    <t>https://www.walmart.com/ip/Eggo-Thick-and-Fluffy-Cinnamon-Brown-Sugar-Waffles-Belgian-Style-11-6-oz-6-Count-Frozen/16381767?classType=REGULAR&amp;from=/search</t>
  </si>
  <si>
    <t>Eggo Thick and Fluffy Blueberry Waffles, Frozen Breakfast, 11.6 oz, 6 Count</t>
  </si>
  <si>
    <t>https://www.walmart.com/ip/Eggo-Thick-and-Fluffy-Blueberry-Waffles-Belgian-Style-11-6-oz-6-Count-Frozen/43750573?classType=REGULAR&amp;from=/search</t>
  </si>
  <si>
    <t>21.7 ¢/oz</t>
  </si>
  <si>
    <t>current price Now $2.67</t>
  </si>
  <si>
    <t>Eggo Strawberry Waffles, Frozen Breakfast, 12.3 oz, 10 Count, Regular</t>
  </si>
  <si>
    <t>https://www.walmart.com/ip/Eggo-Strawberry-Waffles-Frozen-Breakfast-12-3-oz-10-Count-Regular/10891832?classType=REGULAR&amp;athbdg=L1300&amp;from=/search</t>
  </si>
  <si>
    <t>40.5 ¢/oz</t>
  </si>
  <si>
    <t>Eggo Protein Strawberry Delight Waffles, Frozen Breakfast, 12.3 oz, 10 Count</t>
  </si>
  <si>
    <t>https://www.walmart.com/ip/Eggo-Strawberry-Delight-Protein-Waffles-Frozen-Breakfast-12-3-oz-10-Count/5322722656?classType=REGULAR&amp;from=/search</t>
  </si>
  <si>
    <t>Eggo Protein Chocolate Chip Brownie Waffles, Frozen Breakfast, 12.3 oz, 10 Count</t>
  </si>
  <si>
    <t>https://www.walmart.com/ip/Eggo-Chocolate-Chip-Brownie-Protein-Waffles-Frozen-Breakfast-12-3-oz-10-Count/5327418910?classType=REGULAR&amp;from=/search</t>
  </si>
  <si>
    <t>21.2 ¢/oz</t>
  </si>
  <si>
    <t>Eggo Minis Original Pancake Bites, Frozen Breakfast, 28.2 oz, 80 Count</t>
  </si>
  <si>
    <t>https://www.walmart.com/ip/Eggo-Minis-Original-Pancake-Bites-Frozen-Breakfast-28-2-oz-80-Count/5559423468?classType=REGULAR&amp;from=/search</t>
  </si>
  <si>
    <t>Eggo Minis Cinnamon Toast Waffle Bites, Frozen Breakfast, 25.8 oz, 24 Count</t>
  </si>
  <si>
    <t>https://www.walmart.com/ip/Eggo-Minis-Cinnamon-Toast-Waffle-Bites-Frozen-Breakfast-25-8-oz-24-Count/10898870?classType=REGULAR&amp;from=/search</t>
  </si>
  <si>
    <t>24.7 ¢/oz</t>
  </si>
  <si>
    <t>Eggo Minis Cinnamon Toast Waffle Bites, Frozen Breakfast, 10.75 oz, 10 Count, Regular</t>
  </si>
  <si>
    <t>https://www.walmart.com/ip/Eggo-Minis-Cinnamon-Toast-Waffle-Bites-Frozen-Breakfast-10-75-oz-10-Count-Regular/10891834?classType=REGULAR&amp;athbdg=L1300&amp;from=/search</t>
  </si>
  <si>
    <t>current price $24.50</t>
  </si>
  <si>
    <t>Eggo Maple Syrup Waffle Coffee Pods, Fair Trade Certified, 40 Count</t>
  </si>
  <si>
    <t>https://www.walmart.com/ip/Eggo-Maple-Syrup-Waffle-Coffee-Pods-Fair-Trade-Certified-40-Count/11122172486?classType=VARIANT&amp;from=/search</t>
  </si>
  <si>
    <t>20.2 ¢/oz</t>
  </si>
  <si>
    <t>Eggo Homestyle Waffles, Frozen Breakfast, 29.6 oz, 24 Count</t>
  </si>
  <si>
    <t>https://www.walmart.com/ip/Eggo-Homestyle-Waffles-Frozen-Breakfast-29-6-oz-24-Count/10891828?classType=REGULAR&amp;athbdg=L1200&amp;from=/search</t>
  </si>
  <si>
    <t>Eggo Homestyle Homestyle Waffles, Frozen Breakfast, 12.3 oz, 10 Count, Regular</t>
  </si>
  <si>
    <t>https://www.walmart.com/ip/Eggo-Homestyle-Original-Waffles-Frozen-Breakfast-12-3-oz-10-Count-Regular/10891827?classType=REGULAR&amp;athbdg=L1300&amp;from=/search</t>
  </si>
  <si>
    <t>Eggo Cinnamon French Toaster Sticks, Frozen Breakfast, 12.7 oz, 32 Count, Regular</t>
  </si>
  <si>
    <t>https://www.walmart.com/ip/Eggo-Cinnamon-French-Toast-Sticks-Frozen-Breakfast-12-7-oz-32-Count-Regular/10891793?classType=REGULAR&amp;athbdg=L1600&amp;from=/search</t>
  </si>
  <si>
    <t>Eggo Chocolatey Chip Waffles, Frozen Breakfast, 29.6 oz, 24 Count</t>
  </si>
  <si>
    <t>https://www.walmart.com/ip/Eggo-Chocolatey-Chip-Waffles-Frozen-Breakfast-29-6-oz-24-Count/13399285?classType=REGULAR&amp;from=/search</t>
  </si>
  <si>
    <t>current price $2.67</t>
  </si>
  <si>
    <t>Eggo Chocolatey Chip Waffles, Frozen Breakfast, 12.3 oz, 10 Count, Regular</t>
  </si>
  <si>
    <t>https://www.walmart.com/ip/Eggo-Chocolatey-Chip-Waffles-Frozen-Breakfast-12-3-oz-10-Count-Regular/10891836?classType=REGULAR&amp;from=/search</t>
  </si>
  <si>
    <t>63.8 ¢/oz</t>
  </si>
  <si>
    <t>Eggo Buttery Maple Flavor Belgian-Style Street Waffles, Frozen Breakfast, 7.76 oz, 4 Count</t>
  </si>
  <si>
    <t>https://www.walmart.com/ip/Eggo-Buttery-Maple-Belgian-Style-Street-Waffles-Frozen-Breakfast-7-76-oz-4-Count/1726771799?classType=REGULAR&amp;from=/search</t>
  </si>
  <si>
    <t>Eggo Buttermilk Waffles, Frozen Breakfast, 29.6 oz, 24 Count</t>
  </si>
  <si>
    <t>https://www.walmart.com/ip/Eggo-Buttermilk-Waffles-Frozen-Breakfast-29-6-oz-24-Count/10891830?classType=REGULAR&amp;from=/search</t>
  </si>
  <si>
    <t>Eggo Buttermilk Waffles, Frozen Breakfast, 12.3 oz, 10 Count</t>
  </si>
  <si>
    <t>https://www.walmart.com/ip/Eggo-Buttermilk-Waffles-Frozen-Breakfast-12-3-oz-10-Count/10891829?classType=REGULAR&amp;athbdg=L1300&amp;from=/search</t>
  </si>
  <si>
    <t>Eggo Buttermilk Pancakes, Frozen Breakfast, 29.6 oz, 24 Count</t>
  </si>
  <si>
    <t>https://www.walmart.com/ip/Eggo-Buttermilk-Pancakes-Frozen-Breakfast-29-6-oz-24-Count/530422910?classType=REGULAR&amp;from=/search</t>
  </si>
  <si>
    <t>Eggo Blueberry Waffles, Frozen Breakfast, 29.6 oz 24 Count</t>
  </si>
  <si>
    <t>https://www.walmart.com/ip/Eggo-Blueberry-Waffles-Frozen-Breakfast-29-6-oz-24-Count/13399284?classType=REGULAR&amp;from=/search</t>
  </si>
  <si>
    <t>Eggo Blueberry Waffles, Frozen Breakfast, 12.3 oz, 10 Count</t>
  </si>
  <si>
    <t>https://www.walmart.com/ip/Eggo-Blueberry-Waffles-Frozen-Breakfast-12-3-oz-10-Count/10891831?classType=REGULAR&amp;athbdg=L1300&amp;from=/search</t>
  </si>
  <si>
    <t>current price $35.95</t>
  </si>
  <si>
    <t>Dole, Pineapple, Crushed In Heavy Syrup, 20Oz Can (Pack Of 5)</t>
  </si>
  <si>
    <t>https://www.walmart.com/ip/Dole-Pineapple-Crushed-In-Heavy-Syrup-20Oz-Can-Pack-Of-5/5335591944?classType=REGULAR&amp;from=/search</t>
  </si>
  <si>
    <t>current price $33.92</t>
  </si>
  <si>
    <t>Dole, Pineapple, Crushed in 100% Pineapple Juice, No Sugar Addaed, 20 Ounce Can (Pack of 4)</t>
  </si>
  <si>
    <t>https://www.walmart.com/ip/Dole-Pineapple-Crushed-in-100-Pineapple-Juice-No-Sugar-Addaed-20-Ounce-Can-Pack-of-4/815947729?classType=REGULAR&amp;from=/search</t>
  </si>
  <si>
    <t>Dole Tropical Gold Pineapple Slices in 100% Pineapple Juice, 15 oz Can</t>
  </si>
  <si>
    <t>https://www.walmart.com/ip/Dole-Tropical-Gold-Pineapple-Slices-in-100-Pineapple-Juice-15-oz-Can/1102040112?classType=VARIANT&amp;from=/search</t>
  </si>
  <si>
    <t>Dole Tropical Gold Pineapple Chunks in 100% Pineapple Juice, 15 oz Can</t>
  </si>
  <si>
    <t>https://www.walmart.com/ip/Dole-Tropical-Gold-Pineapple-Chunks-in-100-Pineapple-Juice-15-oz-Can/2728401183?classType=VARIANT&amp;from=/search</t>
  </si>
  <si>
    <t>current price $45.20</t>
  </si>
  <si>
    <t>Dole Sliced Pineapple in Juice 20 oz, Pack of 12</t>
  </si>
  <si>
    <t>https://www.walmart.com/ip/Dole-Sliced-Pineapple-in-Juice-20-oz-Pack-of-12/172967667?classType=REGULAR&amp;from=/search</t>
  </si>
  <si>
    <t>current price $23.63</t>
  </si>
  <si>
    <t>Dole Pineapple Tidbits in Pineapple Juice 20 oz (Pack of 4)</t>
  </si>
  <si>
    <t>https://www.walmart.com/ip/Dole-Pineapple-Tidbits-in-Pineapple-Juice-20-oz-Pack-of-4/14788970356?classType=VARIANT&amp;from=/search</t>
  </si>
  <si>
    <t>current price $114.97</t>
  </si>
  <si>
    <t>Dole Pineapple Tidbits In Juice, 100 Ounce - 6 per case.</t>
  </si>
  <si>
    <t>https://www.walmart.com/ip/Dole-Pineapple-Tidbits-In-Juice-100-Ounce-6-per-case/5414800475?classType=REGULAR&amp;from=/search</t>
  </si>
  <si>
    <t>current price $3.45</t>
  </si>
  <si>
    <t>Dole Pineapple Tidbits in 100% Pineapple Juice, 8 oz Can</t>
  </si>
  <si>
    <t>https://www.walmart.com/ip/Dole-Pineapple-Tidbits-in-100-Pineapple-Juice-8-oz-Can/55317042?classType=REGULAR&amp;from=/search</t>
  </si>
  <si>
    <t>current price $30.93</t>
  </si>
  <si>
    <t>Dole Pineapple Tidbits In 100% Juice, 8 Ounce Cans (Pack Of 12)</t>
  </si>
  <si>
    <t>https://www.walmart.com/ip/Dole-Pineapple-Tidbits-In-100-Juice-8-Ounce-Cans-Pack-Of-12/102171981?classType=REGULAR&amp;from=/search</t>
  </si>
  <si>
    <t>current price $139.00</t>
  </si>
  <si>
    <t>Dole Pineapple Tidbits in 100% Juice, 2.84L / 100 fl oz - Bulk Food Service, 6/Case</t>
  </si>
  <si>
    <t>https://www.walmart.com/ip/DOLE-Pineapple-Tidbits-in-100-Juice-2-84L-100-fl-oz-Bulk-Food-Service-6-Case/3077382968?classType=REGULAR&amp;from=/search</t>
  </si>
  <si>
    <t>Dole Pineapple Tidbits in 100% Fruit Juice, 20 oz Can</t>
  </si>
  <si>
    <t>https://www.walmart.com/ip/Dole-Pineapple-Tidbits-in-100-Fruit-Juice-20-oz-Can/10304328?classType=VARIANT&amp;from=/search</t>
  </si>
  <si>
    <t>current price $2.68</t>
  </si>
  <si>
    <t>Dole Pineapple Slices in 100% Pineapple Juice, 8 oz, Smooth, Shelf Stable, Aluminum Can, New</t>
  </si>
  <si>
    <t>https://www.walmart.com/ip/Dole-Pineapple-Slices-in-100-Pineapple-Juice-All-Natural-Canned-Pineapple-8-Oz/10304321?classType=REGULAR&amp;from=/search</t>
  </si>
  <si>
    <t>Dole Pineapple Slices in 100% Pineapple Juice, 20 oz Can</t>
  </si>
  <si>
    <t>https://www.walmart.com/ip/Dole-Pineapple-Slices-in-100-Pineapple-Juice-20-oz-Can/10304322?classType=VARIANT&amp;from=/search</t>
  </si>
  <si>
    <t>current price $16.73</t>
  </si>
  <si>
    <t>Dole Pineapple Slices 20 oz (Pack of 2)</t>
  </si>
  <si>
    <t>https://www.walmart.com/ip/Dole-Pineapple-Slices-20-oz-Pack-of-2/547774551?classType=REGULAR&amp;from=/search</t>
  </si>
  <si>
    <t>current price $67.23</t>
  </si>
  <si>
    <t>Dole Pineapple Juice, 46 oz - Case of 12</t>
  </si>
  <si>
    <t>https://www.walmart.com/ip/Dole-Pineapple-Juice-46-oz-Case-of-12/514383712?classType=REGULAR&amp;from=/search</t>
  </si>
  <si>
    <t>current price $88.09</t>
  </si>
  <si>
    <t>Dole Pineapple Juice, 46 Ounce -- 12 per Case.</t>
  </si>
  <si>
    <t>https://www.walmart.com/ip/Dole-Pineapple-Juice-46-Ounce-12-per-Case/1564512805?classType=REGULAR&amp;from=/search</t>
  </si>
  <si>
    <t>current price $62.14</t>
  </si>
  <si>
    <t>Dole Pineapple Juice Pull Top Can 48 oz, Pack of 6</t>
  </si>
  <si>
    <t>https://www.walmart.com/ip/Dole-Pineapple-Juice-Pull-Top-Can-48-oz-Pack-of-6/811586474?classType=REGULAR&amp;from=/search</t>
  </si>
  <si>
    <t>current price $124.95</t>
  </si>
  <si>
    <t>Dole Pineapple Fancy Chunks In Heavy Syrup, 106 Ounce -- 6 per case.</t>
  </si>
  <si>
    <t>https://www.walmart.com/ip/Dole-Pineapple-Fancy-Chunks-In-Heavy-Syrup-106-Ounce-6-per-case/5324881691?classType=REGULAR&amp;from=/search</t>
  </si>
  <si>
    <t>current price $19.80</t>
  </si>
  <si>
    <t>Dole Pineapple Crushed 8 oz (Pack of 4)</t>
  </si>
  <si>
    <t>https://www.walmart.com/ip/Dole-Pineapple-Crushed-8-oz-Pack-of-4/14744673499?classType=VARIANT&amp;from=/search</t>
  </si>
  <si>
    <t>current price $17.85</t>
  </si>
  <si>
    <t>Dole Pineapple Crushed 20 oz (Pack of 2)</t>
  </si>
  <si>
    <t>https://www.walmart.com/ip/Dole-Pineapple-Crushed-20-oz-Pack-of-2/14788970357?classType=VARIANT&amp;from=/search</t>
  </si>
  <si>
    <t>Dole Pineapple Chunks in 100% Pineapple Juice, 20 oz Can</t>
  </si>
  <si>
    <t>https://www.walmart.com/ip/Dole-Pineapple-Chunks-in-100-Pineapple-Juice-20-oz-Can/10304327?classType=VARIANT&amp;athbdg=L1600&amp;from=/search</t>
  </si>
  <si>
    <t>Dole Pineapple Chunks in 100% Pineapple Juice, 106 oz Can</t>
  </si>
  <si>
    <t>https://www.walmart.com/ip/Dole-Pineapple-Chunks-in-100-Pineapple-Juice-106-oz-Can/10304325?classType=REGULAR&amp;from=/search</t>
  </si>
  <si>
    <t>Dole Pineapple Chunks 398 ml/13.5 oz., Can {Imported from Canada}</t>
  </si>
  <si>
    <t>https://www.walmart.com/ip/Dole-Pineapple-Chunks-398-ml-13-5-oz-Can-Imported-from-Canada/243284077?classType=REGULAR&amp;from=/search</t>
  </si>
  <si>
    <t>Dole No Sugar Added Pineapple Slices in Water, 20 oz Can</t>
  </si>
  <si>
    <t>https://www.walmart.com/ip/Dole-No-Sugar-Added-Pineapple-Slices-in-Water-20-oz-Can/5326388395?classType=VARIANT&amp;from=/search</t>
  </si>
  <si>
    <t>Dole No Sugar Added Pineapple Chunks in Water, 20 oz Can</t>
  </si>
  <si>
    <t>https://www.walmart.com/ip/Dole-No-Sugar-Added-Pineapple-Chunks-in-Water-20-oz-Can/5326388396?classType=VARIANT&amp;from=/search</t>
  </si>
  <si>
    <t>Dole Light Pineapple Juice Drink, 6 fl oz Cans (6 Count)</t>
  </si>
  <si>
    <t>https://www.walmart.com/ip/Dole-Light-Pineapple-Juice-Drink-6-fl-oz-Cans-6-Count/1390846347?classType=VARIANT&amp;from=/search</t>
  </si>
  <si>
    <t>current price $5.50</t>
  </si>
  <si>
    <t>Dole Light Pineapple Juice Drink, 6 fl oz Cans (1 PACK=6 Count)</t>
  </si>
  <si>
    <t>https://www.walmart.com/ip/Dole-Light-Pineapple-Juice-Drink-6-fl-oz-Cans-1-PACK-6-Count/14996917908?classType=REGULAR&amp;from=/search</t>
  </si>
  <si>
    <t>current price Now $11.49</t>
  </si>
  <si>
    <t>Dole Light Pineapple Juice Drink, 46 fl oz Can (Pack of 2)</t>
  </si>
  <si>
    <t>https://www.walmart.com/ip/Dole-Light-Pineapple-Juice-Drink-46-fl-oz-Can-Pack-of-2/8465666782?classType=REGULAR&amp;from=/search</t>
  </si>
  <si>
    <t>Dole Light Pineapple Juice Drink, 46 fl oz Can</t>
  </si>
  <si>
    <t>https://www.walmart.com/ip/Dole-Light-Pineapple-Juice-Drink-46-fl-oz-Can/2060777784?classType=VARIANT&amp;from=/search</t>
  </si>
  <si>
    <t>current price $38.45</t>
  </si>
  <si>
    <t>Dole Ez Open In 100% Juice Sliced Pineapple, 8 oz - 2 Case of 12</t>
  </si>
  <si>
    <t>https://www.walmart.com/ip/Dole-Ez-Open-In-100-Juice-Sliced-Pineapple-8-oz-2-Case-of-12/120073906?classType=REGULAR&amp;from=/search</t>
  </si>
  <si>
    <t>current price Now $42.21</t>
  </si>
  <si>
    <t>Dole Crushed Pineapple in Juice, 20 oz - Case of 12</t>
  </si>
  <si>
    <t>https://www.walmart.com/ip/Dole-Crushed-Pineapple-in-Juice-20-oz-Case-of-12/122847108?classType=REGULAR&amp;from=/search</t>
  </si>
  <si>
    <t>current price Now $42.99</t>
  </si>
  <si>
    <t>Dole Crushed Pineapple in Juice, 20 Ounce -- 12 per case.</t>
  </si>
  <si>
    <t>https://www.walmart.com/ip/Dole-Crushed-Pineapple-in-Juice-20-Ounce-12-per-case/5522613367?classType=REGULAR&amp;from=/search</t>
  </si>
  <si>
    <t>current price Now $1.70</t>
  </si>
  <si>
    <t>Dole Crushed Pineapple in Heavy Syrup, 20 oz Can</t>
  </si>
  <si>
    <t>https://www.walmart.com/ip/Dole-Crushed-Pineapple-in-Heavy-Syrup-20-oz-Can/10304329?classType=REGULAR&amp;from=/search</t>
  </si>
  <si>
    <t>current price Now $5.00</t>
  </si>
  <si>
    <t>Dole Crushed Pineapple in 100% Pineapple Juice, 20 oz Can</t>
  </si>
  <si>
    <t>https://www.walmart.com/ip/Dole-Crushed-Pineapple-in-100-Pineapple-Juice-20-oz-Can/1955132902?classType=REGULAR&amp;from=/search</t>
  </si>
  <si>
    <t>current price $27.17</t>
  </si>
  <si>
    <t>Dole Crushed Pineapple 8 oz (Pack of 8)</t>
  </si>
  <si>
    <t>https://www.walmart.com/ip/Dole-Crushed-Pineapple-8-oz-Pack-of-8/5028005919?classType=REGULAR&amp;from=/search</t>
  </si>
  <si>
    <t>current price $19.18</t>
  </si>
  <si>
    <t>Dole Crushed Pineapple 8 oz (Pack of 5)</t>
  </si>
  <si>
    <t>https://www.walmart.com/ip/Dole-Crushed-Pineapple-8-oz-Pack-of-5/6836250220?classType=VARIANT&amp;from=/search</t>
  </si>
  <si>
    <t>current price $44.82</t>
  </si>
  <si>
    <t>Dole Crushed Pineapple 8 oz (Pack of 16)</t>
  </si>
  <si>
    <t>https://www.walmart.com/ip/Dole-Crushed-Pineapple-8-oz-Pack-of-16/872913805?classType=REGULAR&amp;from=/search</t>
  </si>
  <si>
    <t>Dole Canned Pineapple Chunks in 100% Pineapple Juice, 8 oz, Shelf Stable, Aluminum Can</t>
  </si>
  <si>
    <t>https://www.walmart.com/ip/Dole-Canned-Pineapple-Chunks-in-100-Pineapple-Juice-8-oz-Shelf-Stable-Aluminum-Can/10304326?classType=REGULAR&amp;from=/search</t>
  </si>
  <si>
    <t>Dole Canned Fruit, Pineapple Tidbits in 100% Pineapple Juice, Gluten Free, Pantry Staples, 8 Oz</t>
  </si>
  <si>
    <t>https://www.walmart.com/ip/Dole-Canned-Fruit-Pineapple-Tidbits-in-100-Pineapple-Juice-Gluten-Free-Pantry-Staples-8-Oz-Packaging-May-Vary/9528615504?classType=REGULAR&amp;from=/search</t>
  </si>
  <si>
    <t>current price $1.90</t>
  </si>
  <si>
    <t>Dole Canned Fruit, Pineapple Chunks in 100% Pineapple Juice, Gluten Free, Pantry Staples, 8 Oz</t>
  </si>
  <si>
    <t>https://www.walmart.com/ip/Dole-Canned-Fruit-Pineapple-Chunks-in-100-Pineapple-Juice-Gluten-Free-Pantry-Staples-8-Oz-Packaging-May-Vary/13531006839?classType=REGULAR&amp;from=/search</t>
  </si>
  <si>
    <t>Dole Canned Crushed Pineapple in 100% Pineapple Juice, 8 oz, Shelf Stable, Aluminum Can, New</t>
  </si>
  <si>
    <t>https://www.walmart.com/ip/Dole-Canned-Crushed-Pineapple-in-100-Pineapple-Juice-8-oz-Shelf-Stable-Aluminum-Can-New/10304358?classType=REGULAR&amp;from=/search</t>
  </si>
  <si>
    <t>Dole Canned Crushed Pineapple in 100% Pineapple Juice, 20 oz Can</t>
  </si>
  <si>
    <t>https://www.walmart.com/ip/Dole-Canned-Crushed-Pineapple-in-100-Pineapple-Juice-20-oz-Can/10304331?classType=VARIANT&amp;athbdg=L1600&amp;from=/search</t>
  </si>
  <si>
    <t>Dole All Natural 100% Pineapple Juice, 46 fl oz Can</t>
  </si>
  <si>
    <t>https://www.walmart.com/ip/Dole-All-Natural-100-Pineapple-Juice-46-fl-oz-Can/527621123?classType=VARIANT&amp;athbdg=L1600&amp;from=/search</t>
  </si>
  <si>
    <t>Dole 100% Pineapple Juice, Canned Pineapple Juice, 6 Oz, 6 Cans</t>
  </si>
  <si>
    <t>https://www.walmart.com/ip/Dole-100-Pineapple-Juice-Canned-Pineapple-Juice-6-Oz-6-Cans/10304384?classType=VARIANT&amp;athbdg=L1600&amp;from=/search</t>
  </si>
  <si>
    <t>current price $27.55</t>
  </si>
  <si>
    <t>Dole 100% Pineapple Juice, 8.4 Fluid Ounce (Pack of 24)</t>
  </si>
  <si>
    <t>https://www.walmart.com/ip/Dole-100-Pineapple-Juice-8-4-Fluid-Ounce-Pack-of-24/827747128?classType=REGULAR&amp;from=/search</t>
  </si>
  <si>
    <t>current price Now $5.50</t>
  </si>
  <si>
    <t>Dole 100% Juice, Pineapple, 46 Ounce Cans (Pack of 6)</t>
  </si>
  <si>
    <t>https://www.walmart.com/ip/Dole-100-Juice-Pineapple-46-Ounce-Cans-Pack-of-6/9544672818?classType=REGULAR&amp;from=/search</t>
  </si>
  <si>
    <t>Del Monte Yellow Freestone Sliced Peaches, Canned Fruit, 15.25 oz Can</t>
  </si>
  <si>
    <t>https://www.walmart.com/ip/Del-Monte-California-Freestone-Peaches-Sliced-15-25-Oz/10295238?classType=VARIANT&amp;from=/search</t>
  </si>
  <si>
    <t>Del Monte Yellow Cling Sliced Peaches, Canned Fruit, 15 oz Can</t>
  </si>
  <si>
    <t>https://www.walmart.com/sp/track?bt=1&amp;eventST=click&amp;plmt=sp-search-middle~desktop~&amp;pos=1&amp;tax=976759_976794_7433209_3707472&amp;rdf=1&amp;rd=https%3A%2F%2Fwww.walmart.com%2Fip%2FDel-Monte-Sliced-Yellow-Cling-100-Juice-Peaches-15-oz%2F10295233%3FclassType%3DREGULAR%26adsRedirect%3Dtrue&amp;adUid=e146aa0e-edca-48e3-bec7-c21299068e85&amp;mloc=sp-search-middle&amp;pltfm=desktop&amp;pgId=canned%20peach&amp;pt=search&amp;spQs=k_-yaGPEqpjtl3IvkK1X5zOJoo-l5fYWikqGsb-er17qs-t7aV3-vlyh77D5aE1BGn0JA8iPytwnKqERn8ir016WDy0OfvZimlEwKqXwJkU5Yn3FSyVwQEnx8GOTnt5x9OvprUiDh-ygnPt9SaMe-T6jIXrKwLTd_oX-6Ny9VVBKJmmxnteY2D7PBc6LnjqG3xQPjxNUSUoN8FIF12fxJmTlSlTe4makoj1s2NoubYTqnlJLs3pohowJCRFT76Vl&amp;storeId=2574&amp;specificity=broad&amp;specificityScore=0.5083529&amp;couponState=na&amp;bkt=ace1_11510%7Cace2_11458%7Cace3_default%7Ccoldstart_on%7Csearch_default&amp;classType=REGULAR</t>
  </si>
  <si>
    <t>current price $45.72</t>
  </si>
  <si>
    <t>Del Monte Yellow Cling Peaches, Lite, in Extra Light Syrup, 29 oz</t>
  </si>
  <si>
    <t>https://www.walmart.com/ip/Del-Monte-Yellow-Cling-Peaches-Lite-in-Extra-Light-Syrup-29-oz/455959876?classType=REGULAR&amp;from=/search</t>
  </si>
  <si>
    <t>Del Monte Yellow Cling Peach Halves, Canned Fruit, 29 oz Can</t>
  </si>
  <si>
    <t>https://www.walmart.com/ip/Del-Monte-Peach-Halves-In-Heavy-Syrup-Canned-Fruit-29-oz-Shelf-Stable-Aluminum-Can/10794821?classType=VARIANT&amp;from=/search</t>
  </si>
  <si>
    <t>Del Monte Yellow Cling Peach Halves in Heavy Syrup, 15.25 oz Can</t>
  </si>
  <si>
    <t>https://www.walmart.com/ip/Del-Monte-Peach-Halves-Heavy-Syrup-Canned-Fruit-15-25-oz-Can/10295234?classType=REGULAR&amp;from=/search</t>
  </si>
  <si>
    <t>Del Monte Yellow Cling Peach Chunks, Canned Fruit, 15.25 oz Can</t>
  </si>
  <si>
    <t>https://www.walmart.com/sp/track?bt=1&amp;eventST=click&amp;plmt=sp-search-middle~desktop~&amp;pos=3&amp;tax=976759_976794_7433209_3707472&amp;rdf=1&amp;rd=https%3A%2F%2Fwww.walmart.com%2Fip%2FDel-Monte-Yellow-Cling-In-Heavy-Syrup-Peach-Chunks%2F10295187%3FclassType%3DVARIANT%26adsRedirect%3Dtrue&amp;adUid=e146aa0e-edca-48e3-bec7-c21299068e85&amp;mloc=sp-search-middle&amp;pltfm=desktop&amp;pgId=canned%20peach&amp;pt=search&amp;spQs=cEOR3HHni-N2x6uoHrUcmDOJoo-l5fYWikqGsb-er17qs-t7aV3-vlyh77D5aE1BEx9pTv9e1KAsUFcHzq3fqgAnKwbtiCJ9BfmDRCah3KU3I6ASFQ2w2F2dVvq_GjYscnRwWDICOSM6xOCm2uqAWuDB-Ppc0J7dNZLoz_syjDPc9mbFjchzDVj568dM2fs13xQPjxNUSUoN8FIF12fxJmTlSlTe4makoj1s2NoubYTqnlJLs3pohowJCRFT76Vl&amp;storeId=2574&amp;specificity=broad&amp;specificityScore=0.5083529&amp;couponState=na&amp;bkt=ace1_11510%7Cace2_11458%7Cace3_default%7Ccoldstart_on%7Csearch_default&amp;classType=VARIANT</t>
  </si>
  <si>
    <t>current price $6.26</t>
  </si>
  <si>
    <t>Del Monte Yellow Cling Peach Chunks in Heavy Syrup Canned Fruit</t>
  </si>
  <si>
    <t>https://www.walmart.com/ip/Del-Monte-Yellow-Cling-Peach-Chunks-in-Heavy-Syrup-Canned-Fruit/12856709494?classType=REGULAR&amp;from=/search</t>
  </si>
  <si>
    <t>current price Now $8.35</t>
  </si>
  <si>
    <t>Del Monte Yellow Cling Peach Chunks Canned Fruit 15.25 oz Can (Pack of 2)</t>
  </si>
  <si>
    <t>https://www.walmart.com/ip/Del-Monte-Yellow-Cling-Peach-Chunks-Canned-Fruit-15-25-oz-Can-Pack-of-2/14784463861?classType=VARIANT&amp;athbdg=L1400&amp;from=/search</t>
  </si>
  <si>
    <t>current price $13.97</t>
  </si>
  <si>
    <t>Del Monte Sliced Yellow Cling Peaches in Extra Light Syrup, 105 oz Can</t>
  </si>
  <si>
    <t>https://www.walmart.com/ip/Del-Monte-Sliced-Peaches-in-Extra-Light-Syrup-105-oz-NON-GMO-Metal-Can/452626723?classType=VARIANT&amp;from=/search</t>
  </si>
  <si>
    <t>Del Monte Sliced Yellow Cling Peaches in 100% Juice 15 oz Can (Pack of 6)</t>
  </si>
  <si>
    <t>https://www.walmart.com/ip/Del-Monte-Sliced-Yellow-Cling-Peaches-in-100-Juice-15-oz-Can-Pack-of-6/160557128?classType=VARIANT&amp;from=/search</t>
  </si>
  <si>
    <t>Del Monte Sliced Peaches in Heavy Syrup, Canned Fruit, 29 oz Can</t>
  </si>
  <si>
    <t>https://www.walmart.com/ip/Del-Monte-Sliced-Peaches-in-Heavy-Syrup-Canned-Fruit-29-oz-Can/10295101?classType=VARIANT&amp;from=/search</t>
  </si>
  <si>
    <t>current price $15.24</t>
  </si>
  <si>
    <t>Del Monte Sliced Peaches in 100% Juice 6 Pk, 15 oz.</t>
  </si>
  <si>
    <t>https://www.walmart.com/ip/Del-Monte-Sliced-Peaches-in-100-Juice-6-Pk-15-oz/943208684?classType=REGULAR&amp;from=/search</t>
  </si>
  <si>
    <t>current price $62.15</t>
  </si>
  <si>
    <t>Del Monte Peach Narrow Base Sliced Yellow Cling, 15 oz - Case of 12</t>
  </si>
  <si>
    <t>https://www.walmart.com/ip/Del-Monte-Peach-Narrow-Base-Sliced-Yellow-Cling-15-oz-Case-of-12/692563308?classType=REGULAR&amp;from=/search</t>
  </si>
  <si>
    <t>current price $9.01</t>
  </si>
  <si>
    <t>Del Monte Peach Chunks In Heavy Syrup, 15.25 Oz (Pack of 2)</t>
  </si>
  <si>
    <t>https://www.walmart.com/ip/Del-Monte-Peach-Chunks-In-Heavy-Syrup-15-25-Oz-Pack-of-2/14541464508?classType=REGULAR&amp;from=/search</t>
  </si>
  <si>
    <t>Del Monte No Sugar Added Sliced Peaches, Canned Fruit, 14.5 oz Can</t>
  </si>
  <si>
    <t>https://www.walmart.com/sp/track?bt=1&amp;eventST=click&amp;plmt=sp-search-middle~desktop~&amp;pos=2&amp;tax=976759_976794_7433209_3707472&amp;rdf=1&amp;rd=https%3A%2F%2Fwww.walmart.com%2Fip%2FDel-Monte-No-Sugar-Added-Sliced-Peaches-Canned-Fruit-14-5-oz-Can%2F10295193%3FclassType%3DVARIANT%26adsRedirect%3Dtrue&amp;adUid=e146aa0e-edca-48e3-bec7-c21299068e85&amp;mloc=sp-search-middle&amp;pltfm=desktop&amp;pgId=canned%20peach&amp;pt=search&amp;spQs=b04Q10U5GpmN4yBUi8-TfzOJoo-l5fYWikqGsb-er17qs-t7aV3-vlyh77D5aE1BEx9pTv9e1KAsUFcHzq3fqgAnKwbtiCJ9BfmDRCah3KU3I6ASFQ2w2F2dVvq_GjYscnRwWDICOSM6xOCm2uqAWlfHb3U2gWm2Ac5m8C6Og0s6jSjKNbca0EpXqUU2JpwIAalRPYDS-PHnuG7FWPVnmZFqf-qBavNj05T1Nq2pNehuz7Dbb20UOTH0NIaeZOxr&amp;storeId=2574&amp;specificity=broad&amp;specificityScore=0.5083529&amp;couponState=na&amp;bkt=ace1_11510%7Cace2_11458%7Cace3_default%7Ccoldstart_on%7Csearch_default&amp;classType=VARIANT</t>
  </si>
  <si>
    <t>current price $23.70</t>
  </si>
  <si>
    <t>Del Monte No Sugar Added Sliced Peaches Canned Fruit 14.5 oz Can (Pack of 4)</t>
  </si>
  <si>
    <t>https://www.walmart.com/ip/Del-Monte-No-Sugar-Added-Sliced-Peaches-Canned-Fruit-14-5-oz-Can-Pack-of-4/14812465545?classType=VARIANT&amp;from=/search</t>
  </si>
  <si>
    <t>current price $8.14</t>
  </si>
  <si>
    <t>Del Monte No Sugar Added Diced Peaches Fruit Cup Snacks 3.75 oz Cup (Pack of 12)</t>
  </si>
  <si>
    <t>https://www.walmart.com/sp/track?bt=1&amp;eventST=click&amp;plmt=sp-search-middle~desktop~&amp;pos=11&amp;tax=976759_976794_7433209_3707472&amp;rdf=1&amp;rd=https%3A%2F%2Fwww.walmart.com%2Fip%2FDel-Monte-Nsa-Peach-12-Pk-Cup%2F867913788%3FclassType%3DREGULAR%26adsRedirect%3Dtrue&amp;adUid=e146aa0e-edca-48e3-bec7-c21299068e85&amp;mloc=sp-search-middle&amp;pltfm=desktop&amp;pgId=canned%20peach&amp;pt=search&amp;spQs=9MQUE6d1mqrzucuhZjiXFAjCrCuOF728GlGpdmOpt2VfjuIWlkQ6bh47PvWjYMbBFY_PrFkKe410iyfPn3PKJMJu473yUfFFrBHzZgev2ccpelYlDWSDLWIb_IRnCkncHntvLfMGGS7gpkQJBZwe78bDSf4PCIiqr1-qrpRRJsalfB000SS5MHJl4HAOZFnV3xQPjxNUSUoN8FIF12fxJmTlSlTe4makoj1s2NoubYTqnlJLs3pohowJCRFT76Vl&amp;storeId=2574&amp;specificity=broad&amp;specificityScore=0.5083529&amp;couponState=na&amp;bkt=ace1_11510%7Cace2_11458%7Cace3_default%7Ccoldstart_on%7Csearch_default&amp;classType=REGULAR</t>
  </si>
  <si>
    <t>current price $17.00</t>
  </si>
  <si>
    <t>Del Monte Lite Sliced Peaches, 105 oz</t>
  </si>
  <si>
    <t>https://www.walmart.com/ip/Del-Monte-Lite-Sliced-Peaches-105-oz/663747511?classType=REGULAR&amp;from=/search</t>
  </si>
  <si>
    <t>current price $40.25</t>
  </si>
  <si>
    <t>Del Monte Fruit Sliced Yellow Cling Peach, 8.5 oz - Case of 12</t>
  </si>
  <si>
    <t>https://www.walmart.com/ip/Del-Monte-Fruit-Sliced-Yellow-Cling-Peach-8-5-oz-Case-of-12/134388515?classType=REGULAR&amp;from=/search</t>
  </si>
  <si>
    <t>Del Monte Diced Peaches Fruit Cup Snacks in 100% Fruit Juice, 4 oz Cup (Pack of 12)</t>
  </si>
  <si>
    <t>https://www.walmart.com/sp/track?bt=1&amp;eventST=click&amp;plmt=sp-search-middle~desktop~&amp;pos=4&amp;tax=976759_976794_7433209_3707472&amp;rdf=1&amp;rd=https%3A%2F%2Fwww.walmart.com%2Fip%2FDel-Monte-Diced-Peaches-Fruit-Cup-Snacks-4-oz-12-count%2F21849152%3FclassType%3DVARIANT%26athbdg%3DL1600%26adsRedirect%3Dtrue&amp;adUid=e146aa0e-edca-48e3-bec7-c21299068e85&amp;mloc=sp-search-middle&amp;pltfm=desktop&amp;pgId=canned%20peach&amp;pt=search&amp;spQs=AT5NIXfqsc5rwlJKDZ2bArKLxTT-prWE5fx4WB2adG4jHP1PjRXeqZ9tMFDR1fIg9vIFyCxIeg5WSr4bOpRhHQAnKwbtiCJ9BfmDRCah3KXIwGaJ69LAVZZfj7uCKIYI8g4hgFWifvniQ4K2sa0m8_UfWnveRxPNwEdr0dRsKQeMSgYqPmrMVN9n1DMkqRI73xQPjxNUSUoN8FIF12fxJmTlSlTe4makoj1s2NoubYTqnlJLs3pohowJCRFT76Vl&amp;storeId=2574&amp;specificity=broad&amp;specificityScore=0.5083529&amp;couponState=na&amp;bkt=ace1_11510%7Cace2_11458%7Cace3_default%7Ccoldstart_on%7Csearch_default&amp;classType=VARIANT&amp;athbdg=L1600</t>
  </si>
  <si>
    <t>current price $29.96</t>
  </si>
  <si>
    <t>Del Monte Canned Sliced Peaches In Extra-Light Syrup, 8.25 Ounce (Pack Of 12)</t>
  </si>
  <si>
    <t>https://www.walmart.com/ip/Del-Monte-Canned-Sliced-Peaches-In-Extra-Light-Syrup-8-25-Ounce-Pack-Of-12/552022950?classType=REGULAR&amp;from=/search</t>
  </si>
  <si>
    <t>Del Monte Canned Peach Chunks, 2 Pack, 15.25 oz</t>
  </si>
  <si>
    <t>https://www.walmart.com/ip/Del-Monte-Canned-Peach-Chunks-2-Pack-15-25-oz/14010469739?classType=REGULAR&amp;from=/search</t>
  </si>
  <si>
    <t>1.2 ¢/oz</t>
  </si>
  <si>
    <t>Dannon Light + Fit Vanilla Original Fat Free Yogurt Pack, 5.3 oz, 4 Count</t>
  </si>
  <si>
    <t>https://www.walmart.com/ip/Dannon-Light-Fit-Vanilla-Original-Fat-Free-Yogurt-Pack-5-3-oz-4-Count/54199504?classType=REGULAR&amp;from=/search</t>
  </si>
  <si>
    <t>16.2 ¢/oz</t>
  </si>
  <si>
    <t>current price $5.17</t>
  </si>
  <si>
    <t>Dannon Light + Fit Vanilla Greek Fat Free Yogurt Tub, 32 OZ</t>
  </si>
  <si>
    <t>https://www.walmart.com/ip/Dannon-Light-Fit-Vanilla-Greek-Fat-Free-Yogurt-Tub-32-oz/25460584?classType=REGULAR&amp;from=/search</t>
  </si>
  <si>
    <t>18.8 ¢/oz</t>
  </si>
  <si>
    <t>Dannon Light + Fit Vanilla Flavored Greek Fat Free Yogurt Pack, 5.3 oz, 4 Count</t>
  </si>
  <si>
    <t>https://www.walmart.com/ip/Dannon-Light-Fit-Vanilla-Flavored-Greek-Fat-Free-Yogurt-Pack-5-3-oz-4-Count/21961723?classType=REGULAR&amp;from=/search</t>
  </si>
  <si>
    <t>22.3 ¢/oz</t>
  </si>
  <si>
    <t>Dannon Light + Fit Toasted Marshmallow Greek Fat Free Yogurt Cup, 5.3 oz</t>
  </si>
  <si>
    <t>https://www.walmart.com/ip/Dannon-Light-Fit-Toasted-Marshmallow-Greek-Fat-Free-Yogurt-Cup-5-3-oz/2954767661?classType=REGULAR&amp;from=/search</t>
  </si>
  <si>
    <t>Dannon Light + Fit Toasted Coconut Vanilla Greek Fat Free Yogurt Cups, 5.3 oz, 4 Count</t>
  </si>
  <si>
    <t>https://www.walmart.com/ip/Dannon-Light-Fit-Toasted-Coconut-Vanilla-Greek-Fat-Free-Yogurt-Cups-5-3-oz-4-Count/47737965?classType=REGULAR&amp;from=/search</t>
  </si>
  <si>
    <t>Dannon Light + Fit Toasted Coconut Vanilla Greek Fat Free Yogurt Cup, 5.3 oz</t>
  </si>
  <si>
    <t>https://www.walmart.com/ip/Dannon-Light-Fit-Toasted-Coconut-Vanilla-Greek-Fat-Free-Yogurt-Cup-5-3-oz/25460585?classType=REGULAR&amp;from=/search</t>
  </si>
  <si>
    <t>Dannon Light + Fit Tiramisu Greek Fat Free Yogurt Cup, 5.3 oz</t>
  </si>
  <si>
    <t>https://www.walmart.com/ip/Dannon-Light-Fit-Tiramisu-Greek-Fat-Free-Yogurt-Cup-5-3-oz/193315863?classType=REGULAR&amp;from=/search</t>
  </si>
  <si>
    <t>11.5 ¢/oz</t>
  </si>
  <si>
    <t>Dannon Light + Fit Strawberry Original Fat Free Yogurt Pack, 5.3 oz, 4 Count</t>
  </si>
  <si>
    <t>https://www.walmart.com/ip/Dannon-Light-Fit-Strawberry-Original-Fat-Free-Yogurt-Pack-5-3-oz-4-Count/190182527?classType=REGULAR&amp;from=/search</t>
  </si>
  <si>
    <t>Dannon Light + Fit Strawberry Flavored Greek Fat Free Yogurt Pack, 5.3 oz, 4 Count</t>
  </si>
  <si>
    <t>https://www.walmart.com/ip/Dannon-Light-Fit-Strawberry-Flavored-Greek-Fat-Free-Yogurt-Pack-5-3-oz-4-Count/21961722?classType=REGULAR&amp;from=/search</t>
  </si>
  <si>
    <t>Dannon Light + Fit Strawberry Cheesecake Greek Fat Free Yogurt Cup, 5.3 oz</t>
  </si>
  <si>
    <t>https://www.walmart.com/ip/Dannon-Light-Fit-Strawberry-Cheesecake-Greek-Fat-Free-Yogurt-Cup-5-3-oz/32177128?classType=REGULAR&amp;from=/search</t>
  </si>
  <si>
    <t>Dannon Light + Fit Strawberry Cheesecake Flavored Greek Fat Free Yogurt Pack, 5.3 oz, 4 Count</t>
  </si>
  <si>
    <t>https://www.walmart.com/ip/Dannon-Light-Fit-Strawberry-Cheesecake-Flavored-Greek-Fat-Free-Yogurt-Pack-5-3-oz-4-Count/47737964?classType=REGULAR&amp;from=/search</t>
  </si>
  <si>
    <t>17.5 ¢/oz</t>
  </si>
  <si>
    <t>Dannon Light + Fit Strawberry Cheesecake and Toasted Coconut Vanilla Flavored Greek Fat Free Yogurt Pack, 5.3 oz, 6 Count</t>
  </si>
  <si>
    <t>https://www.walmart.com/ip/Dannon-Light-Fit-Strawberry-Cheesecake-and-Toasted-Coconut-Vanilla-Flavored-Greek-Fat-Free-Yogurt-Pack-5-3-oz-6-Count/36618160?classType=REGULAR&amp;from=/search</t>
  </si>
  <si>
    <t>Dannon Light + Fit Strawberry Cheesecake and Lemon Meringue Flavored Greek Fat Free Yogurt Pack, 5.3 oz, 4 Count</t>
  </si>
  <si>
    <t>https://www.walmart.com/ip/Dannon-Light-Fit-Strawberry-Cheesecake-and-Lemon-Meringue-Flavored-Greek-Fat-Free-Yogurt-Pack-5-3-oz-4-Count/10438024752?classType=REGULAR&amp;from=/search</t>
  </si>
  <si>
    <t>13.5 ¢/fl oz</t>
  </si>
  <si>
    <t>Dannon Light + Fit Strawberry Banana Fat Free Yogurt Smoothie Drinks, 4 Count, 7 fl oz Bottles</t>
  </si>
  <si>
    <t>https://www.walmart.com/ip/Dannon-Light-Fit-Strawberry-Banana-Fat-Free-Yogurt-Smoothie-Drinks-4-Count-7-fl-oz-Bottles/54188304?classType=REGULAR&amp;from=/search</t>
  </si>
  <si>
    <t>Dannon Light + Fit Strawberry and Blueberry Flavored Greek Fat Free Yogurt Pack, 5.3 oz, 6 Count</t>
  </si>
  <si>
    <t>https://www.walmart.com/ip/Dannon-Light-Fit-Strawberry-and-Blueberry-Flavored-Greek-Fat-Free-Yogurt-Pack-5-3-oz-6-Count/36618158?classType=REGULAR&amp;from=/search</t>
  </si>
  <si>
    <t>Dannon Light + Fit REMIX Strawberry Cheesecake Nonfat Greek Yogurt with Graham Cookies, Caramel Pearls and Dark Chocolate Mix-Ins Yogurt Cups, 4.5 OZ</t>
  </si>
  <si>
    <t>https://www.walmart.com/ip/Dannon-Light-Fit-REMIX-Strawberry-Cheesecake-Fat-Free-Greek-Yogurt-Cups-with-Graham-Cookies-Caramel-Pearls-and-Dark-Chocolate-Mix-Ins-4-5-oz/5346568960?classType=REGULAR&amp;from=/search</t>
  </si>
  <si>
    <t>Dannon Light + Fit REMIX Key Lime Pie Fat Free Greek Yogurt Cups with Graham Cookies and White Fudge Chunks Mix-Ins, 4.5 OZ</t>
  </si>
  <si>
    <t>https://www.walmart.com/ip/Dannon-Light-Fit-REMIX-Key-Lime-Pie-Fat-Free-Greek-Yogurt-Cups-with-Graham-Cookies-and-White-Fudge-Chunks-Mix-Ins-4-5-oz/5342322443?classType=REGULAR&amp;from=/search</t>
  </si>
  <si>
    <t>Dannon Light + Fit REMIX Brownie Sundae Vanilla Fat Free Greek Yogurt Cups with Brownie Crumbles, Honey Praline Almonds and Butter Toffee Mix-Ins, 4.5 OZ</t>
  </si>
  <si>
    <t>https://www.walmart.com/ip/Dannon-Light-Fit-REMIX-Brownie-Sundae-Vanilla-Fat-Free-Greek-Yogurt-Cups-Brownie-Crumbles-Honey-Praline-Almonds-Butter-Toffee-Mix-Ins-4-5-oz/5343905025?classType=REGULAR&amp;athbdg=L1600&amp;from=/search</t>
  </si>
  <si>
    <t>Dannon Light + Fit Peach Greek Fat Free Yogurt Cup, 5.3 oz</t>
  </si>
  <si>
    <t>https://www.walmart.com/ip/Dannon-Light-Fit-Peach-Greek-Fat-Free-Yogurt-Cup-5-3-oz/27735835?classType=REGULAR&amp;from=/search</t>
  </si>
  <si>
    <t>Dannon Light + Fit Mixed Berry Fat Free Yogurt Smoothie Drinks, 4 Count, 7 fl oz Bottles</t>
  </si>
  <si>
    <t>https://www.walmart.com/ip/Dannon-Light-Fit-Mixed-Berry-Fat-Free-Yogurt-Smoothie-Drinks-4-Count-7-fl-oz-Bottles/54188303?classType=REGULAR&amp;from=/search</t>
  </si>
  <si>
    <t>Dannon Light + Fit Key Lime Greek Fat Free Yogurt Cup, 5.3 oz</t>
  </si>
  <si>
    <t>https://www.walmart.com/ip/Dannon-Light-Fit-Key-Lime-Greek-Fat-Free-Yogurt-Cup-5-3-oz/25460586?classType=REGULAR&amp;from=/search</t>
  </si>
  <si>
    <t>9.9 ¢/oz</t>
  </si>
  <si>
    <t>current price $3.17</t>
  </si>
  <si>
    <t>Dannon Light + Fit Gluten Free, Vanilla Fat Free Yogurt, 32 oz</t>
  </si>
  <si>
    <t>https://www.walmart.com/ip/Dannon-Light-Fit-Gluten-Free-Vanilla-Fat-Free-Yogurt-32-oz/10291170?classType=REGULAR&amp;from=/search</t>
  </si>
  <si>
    <t>Dannon Light + Fit Creme Brulee Greek Fat Free Yogurt Cup, 5.3 oz</t>
  </si>
  <si>
    <t>https://www.walmart.com/ip/Dannon-Light-Fit-Creme-Brulee-Greek-Fat-Free-Yogurt-Cup-5-3-oz/10442005295?classType=REGULAR&amp;from=/search</t>
  </si>
  <si>
    <t>Dannon Light + Fit Cherry Original Fat Free Yogurt Pack, 5.3 oz, 4 Count</t>
  </si>
  <si>
    <t>https://www.walmart.com/ip/Dannon-Light-Fit-Cherry-Original-Fat-Free-Yogurt-Pack-5-3-oz-4-Count/182399968?classType=REGULAR&amp;from=/search</t>
  </si>
  <si>
    <t>75.1 ¢/oz</t>
  </si>
  <si>
    <t>Dannon Light + Fit Cherry Flavored Greek Fat Free Yogurt Pack, 5.3 oz, 4 Count</t>
  </si>
  <si>
    <t>https://www.walmart.com/ip/Dannon-Light-Fit-Cherry-Flavored-Greek-Fat-Free-Yogurt-Pack-5-3-oz-4-Count/21961725?classType=REGULAR&amp;from=/search</t>
  </si>
  <si>
    <t>Dannon Light + Fit Caramel Apple Pie Greek Fat Free Yogurt Cup, 5.3 oz</t>
  </si>
  <si>
    <t>https://www.walmart.com/ip/Dannon-Light-Fit-Caramel-Apple-Pie-Greek-Fat-Free-Yogurt-Cup-5-3-oz/54188301?classType=REGULAR&amp;athbdg=L1600&amp;from=/search</t>
  </si>
  <si>
    <t>Dannon Light + Fit Boston Cream Pie Greek Fat Free Yogurt Cup, 5.3 oz</t>
  </si>
  <si>
    <t>https://www.walmart.com/ip/Dannon-Light-Fit-Boston-Cream-Pie-Greek-Fat-Free-Yogurt-Cup-5-3-oz/43285662?classType=REGULAR&amp;from=/search</t>
  </si>
  <si>
    <t>Dannon Light + Fit Blueberry Flavored Greek Fat Free Yogurt Pack, 5.3 oz, 4 Count</t>
  </si>
  <si>
    <t>https://www.walmart.com/ip/Dannon-Light-Fit-Blueberry-Flavored-Greek-Fat-Free-Yogurt-Pack-5-3-oz-4-Count/21961724?classType=REGULAR&amp;from=/search</t>
  </si>
  <si>
    <t>Dannon Light + Fit Banana Cream Greek Fat Free Yogurt Cup, 5.3 oz</t>
  </si>
  <si>
    <t>https://www.walmart.com/ip/Dannon-Light-Fit-Banana-Cream-Greek-Fat-Free-Yogurt-Cup-5-3-oz/25460588?classType=REGULAR&amp;from=/search</t>
  </si>
  <si>
    <t>Chobani Zero Sugar Yogurt, Vanilla 4 - 5.3 oz Cup</t>
  </si>
  <si>
    <t>https://www.walmart.com/ip/Chobani-Zero-Sugar-Yogurt-Vanilla-4-5-3-oz-Cup/888394935?classType=REGULAR&amp;from=/search</t>
  </si>
  <si>
    <t>Chobani Zero Sugar Yogurt, Mixed Berry 4 - 5.3 oz Cup</t>
  </si>
  <si>
    <t>https://www.walmart.com/ip/Chobani-Zero-Sugar-Yogurt-Mixed-Berry-4-5-3-oz-Cup/421618822?classType=REGULAR&amp;from=/search</t>
  </si>
  <si>
    <t>Chobani Reduced Fat Greek Yogurt Limited Batch Fruit Punch 5.3oz</t>
  </si>
  <si>
    <t>https://www.walmart.com/ip/Chobani-Reduced-Fat-Greek-Yogurt-Limited-Batch-Fruit-Punch-5-3oz/15338012129?classType=REGULAR&amp;from=/search</t>
  </si>
  <si>
    <t>Chobani Non-Fat Greek Yogurt, Zero Sugar Vanilla 5.3 oz Cup</t>
  </si>
  <si>
    <t>https://www.walmart.com/ip/Chobani-Non-Fat-Greek-Yogurt-Zero-Sugar-Vanilla-5-3-oz-Cup/432307379?classType=REGULAR&amp;from=/search</t>
  </si>
  <si>
    <t>Chobani Non-Fat Greek Yogurt, Zero Sugar Vanilla 32 Oz Tub</t>
  </si>
  <si>
    <t>https://www.walmart.com/ip/Chobani-Non-Fat-Greek-Yogurt-Zero-Sugar-Vanilla-32-Oz-Tub/805195430?classType=REGULAR&amp;from=/search</t>
  </si>
  <si>
    <t>Chobani Non-Fat Greek Yogurt, Zero Sugar Toasted Coconut Vanilla 5.3 oz Cup</t>
  </si>
  <si>
    <t>https://www.walmart.com/sp/track?bt=1&amp;eventST=click&amp;plmt=sp-search-bottom~desktop~&amp;pos=18&amp;tax=976759_9176907_1001470_8975761&amp;rdf=1&amp;rd=https%3A%2F%2Fwww.walmart.com%2Fip%2FChobani-Non-Fat-Greek-Yogurt-Zero-Sugar-Toasted-Coconut-Vanilla-5-3-oz-Cup%2F403059308%3FadsRedirect%3Dtrue&amp;adUid=b1889536-293a-4042-ab4b-103f99054268&amp;mloc=sp-search-bottom&amp;pltfm=desktop&amp;pgId=yogurt&amp;pt=search&amp;spQs=Z9E6oJZ_rXO4tf8fHDxm6FYVy_JoCLSSZ3zhkYyLVggpdhOWx8mVAA_cLtO67up3cZiNGnA2BU-9HEH9-vervqXks4o465zPOJ0Kj2lLOfuDeN3YW0H4k8jG2cdLtR-Nva78REVDi5qLIlyJ2gadkM909hpOvXq-JjsjQ_Dv6y_3K1_d5rZ1JhxM5AUZgl2ryZU5lvx8yUVMKKkKXpg4oVctouJWqapuoGnohLLZXfn4Pj02wr9bLfYH2kOpIz6H&amp;storeId=2574&amp;specificity=broad&amp;specificityScore=0.18992049&amp;couponState=na&amp;bkt=ace1_11536%7Cace2_11460%7Cace3_default&amp;/ip/Chobani-Non-Fat-Greek-Yogurt-Zero-Sugar-Toasted-Coconut-Vanilla-5-3-oz-Cup/403059308</t>
  </si>
  <si>
    <t>Chobani Non-Fat Greek Yogurt, Zero Sugar Strawberry Cheesecake 5.3 oz Cup</t>
  </si>
  <si>
    <t>https://www.walmart.com/ip/Chobani-Non-Fat-Greek-Yogurt-Zero-Sugar-Strawberry-Cheesecake-5-3-oz-Cup/562666722?classType=REGULAR&amp;from=/search</t>
  </si>
  <si>
    <t>Chobani Non-Fat Greek Yogurt, Zero Sugar Peach 5.3 oz Cup</t>
  </si>
  <si>
    <t>https://www.walmart.com/ip/Chobani-Non-Fat-Greek-Yogurt-Zero-Sugar-Peach-5-3-oz-Cup/161194827?classType=REGULAR&amp;from=/search</t>
  </si>
  <si>
    <t>Chobani Non-Fat Greek Yogurt, Zero Sugar Mixed Berry 5.3 oz Cup</t>
  </si>
  <si>
    <t>https://www.walmart.com/ip/Chobani-Non-Fat-Greek-Yogurt-Zero-Sugar-Mixed-Berry-5-3-oz-Cup/528731027?classType=REGULAR&amp;from=/search</t>
  </si>
  <si>
    <t>Chobani Non-Fat Greek Yogurt, Zero Sugar Milk &amp; Cookies 5.3 oz Cup</t>
  </si>
  <si>
    <t>https://www.walmart.com/ip/Chobani-Non-Fat-Greek-Yogurt-Zero-Sugar-Milk-Cookies-5-3-oz-Cup/399211388?classType=REGULAR&amp;from=/search</t>
  </si>
  <si>
    <t>Chobani Non-Fat Greek Yogurt Whole Milk Plain 32 oz Tub</t>
  </si>
  <si>
    <t>https://www.walmart.com/ip/Chobani-Non-Fat-Greek-Yogurt-Whole-Milk-Plain-32-Oz-Tub/25205752?classType=REGULAR&amp;from=/search</t>
  </si>
  <si>
    <t>Chobani Non-Fat Greek Yogurt Vanilla 5.3oz, 4-Pack</t>
  </si>
  <si>
    <t>https://www.walmart.com/sp/track?bt=1&amp;eventST=click&amp;plmt=sp-search-bottom~desktop~&amp;pos=8&amp;tax=976759_9176907_1001470_8975761&amp;rdf=1&amp;rd=https%3A%2F%2Fwww.walmart.com%2Fip%2FChobani-Non-Fat-Greek-Yogurt-Vanilla-Blended-5-3oz-4-pack%2F49581358%3FadsRedirect%3Dtrue&amp;adUid=b1889536-293a-4042-ab4b-103f99054268&amp;mloc=sp-search-bottom&amp;pltfm=desktop&amp;pgId=yogurt&amp;pt=search&amp;spQs=iklM-_eR1Jm_p4kdd2QfgtzVSYVIwl1ZfiI0TzslnfGFkflfrJ-AAX1DDD_j5SV3J83dxLOcW4sfwByAMFlxszF40QYdo81YMutGpbKgx7ITzGEK0hRqSXQNw2URA_xSd_MFkaHLa5BStT1eVT7gO6VgvMZtrL7AepUZxY2eZVQ78UbxcHzTEhqec2ZT0l4_q0hyIFoK2ZEyZP-B8tNiKQ&amp;storeId=2574&amp;specificity=broad&amp;specificityScore=0.18992049&amp;couponState=na&amp;bkt=ace1_11536%7Cace2_11460%7Cace3_default&amp;/ip/Chobani-Non-Fat-Greek-Yogurt-Vanilla-Blended-5-3oz-4-pack/49581358</t>
  </si>
  <si>
    <t>Chobani Non-Fat Greek Yogurt Vanilla 5.3 oz Cup</t>
  </si>
  <si>
    <t>https://www.walmart.com/sp/track?bt=1&amp;eventST=click&amp;plmt=sp-search-bottom~desktop~&amp;pos=10&amp;tax=976759_9176907_1001470_8975761&amp;rdf=1&amp;rd=https%3A%2F%2Fwww.walmart.com%2Fip%2FChobani-Non-Fat-Greek-Yogurt-Vanilla-5-3-oz-Cup%2F21291502%3FadsRedirect%3Dtrue&amp;adUid=b1889536-293a-4042-ab4b-103f99054268&amp;mloc=sp-search-bottom&amp;pltfm=desktop&amp;pgId=yogurt&amp;pt=search&amp;spQs=w8yh76rCuREetkFkKVGpKdzVSYVIwl1ZfiI0TzslnfGha5BWGTECdQJTk8onJQ3RW_rwwgV_8JuHXdAjBJ9nqDF40QYdo81YMutGpbKgx7JOzBvZOOP4mP7CEq0IvsDIgxNBrA7RCdsWRZJUsBRG7Z22ectbo9AebpfUG9DQlPhLG1r-iLHaeJrwX1SDADwYq0hyIFoK2ZEyZP-B8tNiKQ&amp;storeId=2574&amp;specificity=broad&amp;specificityScore=0.18992049&amp;couponState=na&amp;bkt=ace1_11536%7Cace2_11460%7Cace3_default&amp;/ip/Chobani-Non-Fat-Greek-Yogurt-Vanilla-5-3-oz-Cup/21291502</t>
  </si>
  <si>
    <t>Chobani Non-Fat Greek Yogurt Vanilla 32 oz Tub</t>
  </si>
  <si>
    <t>https://www.walmart.com/ip/Chobani-Non-Fat-Greek-Yogurt-Vanilla-32-Oz-Tub/21291512?classType=REGULAR&amp;from=/search</t>
  </si>
  <si>
    <t>Chobani Non-Fat Greek Yogurt Strawberry On The Bottom 5.3 oz Cup</t>
  </si>
  <si>
    <t>https://www.walmart.com/ip/Chobani-Non-Fat-Greek-Yogurt-Strawberry-5-3-oz-Cup/21291504?classType=REGULAR&amp;from=/search</t>
  </si>
  <si>
    <t>Chobani Non-Fat Greek Yogurt Strawberry On The Bottom 5.3 oz 4PK</t>
  </si>
  <si>
    <t>https://www.walmart.com/sp/track?bt=1&amp;eventST=click&amp;plmt=sp-search-middle~desktop~&amp;pos=1&amp;tax=976759_9176907_1001470_8975761&amp;rdf=1&amp;rd=https%3A%2F%2Fwww.walmart.com%2Fip%2FChobani-Strawberry-Non-Fat-Greek-Yogurt-Value-Pack-5-3-oz-4-Pack-Plastic%2F27419993%3FclassType%3DREGULAR%26adsRedirect%3Dtrue&amp;adUid=56e7ceee-4be0-4635-af0d-8bd5058834cd&amp;mloc=sp-search-middle&amp;pltfm=desktop&amp;pgId=yogurt&amp;pt=search&amp;spQs=IrFlk1_1GSdJAIKRWNk8P9zVSYVIwl1ZfiI0TzslnfGFkflfrJ-AAX1DDD_j5SV33ejuq9ZuPtj9ATZQP0HT7s1vdglm7t2GmACoJazIFu31JxJ1yoz5DHU7I0HkBzgaG_rsDIxJMepicohtIwwg61LozPfBlBQp0vTchM1a6pq0Tb0DHQ0mJ7zhdWQC-NM33xQPjxNUSUoN8FIF12fxJmTlSlTe4makoj1s2NoubYTqnlJLs3pohowJCRFT76Vl&amp;storeId=2574&amp;specificity=broad&amp;specificityScore=0.18992049&amp;couponState=na&amp;bkt=ace1_11510%7Cace2_11458%7Cace3_default%7Ccoldstart_off%7Csearch_default&amp;classType=REGULAR</t>
  </si>
  <si>
    <t>Chobani Non-Fat Greek Yogurt Strawberry Blended 32 oz Tub</t>
  </si>
  <si>
    <t>https://www.walmart.com/ip/Chobani-Non-Fat-Greek-Yogurt-Strawberry-32-Oz-Tub/25205749?classType=REGULAR&amp;from=/search</t>
  </si>
  <si>
    <t>Chobani Non-Fat Greek Yogurt Raspberry On The Bottom 5.3 oz Cup</t>
  </si>
  <si>
    <t>https://www.walmart.com/ip/Chobani-Non-Fat-Greek-Yogurt-Raspberry-5-3-oz-Cup/21291510?classType=REGULAR&amp;from=/search</t>
  </si>
  <si>
    <t>Chobani Non-Fat Greek Yogurt Raspberry on the Bottom 5.3 oz 4PK</t>
  </si>
  <si>
    <t>https://www.walmart.com/ip/Chobani-Non-Fat-Greek-Yogurt-Raspberry-on-the-Bottom-5-3-oz-4PK/49259029?classType=REGULAR&amp;from=/search</t>
  </si>
  <si>
    <t>Chobani Non-Fat Greek Yogurt Plain 5.3 oz Cup</t>
  </si>
  <si>
    <t>https://www.walmart.com/ip/Chobani-Non-Fat-Greek-Yogurt-Plain-5-3-oz-Cup/21291501?classType=REGULAR&amp;from=/search</t>
  </si>
  <si>
    <t>Chobani Non-Fat Greek Yogurt Plain 32 oz Tub</t>
  </si>
  <si>
    <t>https://www.walmart.com/ip/Chobani-Non-Fat-Greek-Yogurt-Plain-32-Oz-Tub/21291511?classType=REGULAR&amp;from=/search</t>
  </si>
  <si>
    <t>Chobani Non-Fat Greek Yogurt Peach On The Bottom 5.3 oz Cup</t>
  </si>
  <si>
    <t>https://www.walmart.com/ip/Chobani-Non-Fat-Greek-Yogurt-Peach-5-3-oz-Cup/21291506?classType=REGULAR&amp;from=/search</t>
  </si>
  <si>
    <t>Chobani Non-Fat Greek Yogurt Peach On The Bottom 5.3 oz 4PK</t>
  </si>
  <si>
    <t>https://www.walmart.com/sp/track?bt=1&amp;eventST=click&amp;plmt=sp-search-middle~desktop~&amp;pos=11&amp;tax=976759_9176907_1001470_8975761&amp;rdf=1&amp;rd=https%3A%2F%2Fwww.walmart.com%2Fip%2FChobani-Non-Fat-Greek-Yogurt-Peach-on-the-Bottom-5-3-oz-4-Count-Plastic-Cup%2F27420003%3FclassType%3DREGULAR%26adsRedirect%3Dtrue&amp;adUid=70f814a3-633c-4747-95eb-1c40276c1b16&amp;mloc=sp-search-middle&amp;pltfm=desktop&amp;pgId=yogurt&amp;pt=search&amp;spQs=3Y-XQkBGuEDvjHImv8ioxYgE0BauwV4MCp5LC1gxEYxV8kVUX7ovWtVpIj3OzoDdNKmroGBMsNXjaocBZEhBDzPWqd3ajW2vvgbkHLKjD_kdvwd7OHxq2EwHzOwl8wekl527deFJqU5yQaPEk9FaWw_wVcGtmxrsXQ4zGrDG6Y4cnkXT9rTbxFNbCHXnpWUoyZU5lvx8yUVMKKkKXpg4oVctouJWqapuoGnohLLZXflnCcq2CLbcqedix_C2YFKGb6fOI22j5pRBlbcoqeNDeP9CW0sfUJZnqA0mzTgxc4I&amp;storeId=2574&amp;specificity=broad&amp;specificityScore=0.18992049&amp;couponState=na&amp;bkt=ace1_11510%7Cace2_11458%7Cace3_default%7Ccoldstart_on%7Csearch_default&amp;classType=REGULAR</t>
  </si>
  <si>
    <t>Chobani Non-Fat Greek Yogurt Blueberry On The Bottom 5.3 oz Cup</t>
  </si>
  <si>
    <t>https://www.walmart.com/sp/track?bt=1&amp;eventST=click&amp;plmt=sp-search-middle~desktop~&amp;pos=22&amp;tax=976759_9176907_1001470_8975761&amp;rdf=1&amp;rd=https%3A%2F%2Fwww.walmart.com%2Fip%2FChobani-Non-Fat-Blueberry-on-the-Bottom-Greek-Yogurt-5-3oz-Plastic-Cup%2F21291505%3FclassType%3DREGULAR%26adsRedirect%3Dtrue&amp;adUid=56e7ceee-4be0-4635-af0d-8bd5058834cd&amp;mloc=sp-search-middle&amp;pltfm=desktop&amp;pgId=yogurt&amp;pt=search&amp;spQs=Lmf4kaPmFeAqVR94EcwCBdzVSYVIwl1ZfiI0TzslnfGha5BWGTECdQJTk8onJQ3RJ9i7sT7VC4_b3FoKdGmMJM1vdglm7t2GmACoJazIFu0_Q-LgSBPYXXjeM8pORht6gxNBrA7RCdsWRZJUsBRG7TBtTug0YitDlPYzEC9IXekN0RIoHF-vqPhtfhyk1fC13xQPjxNUSUoN8FIF12fxJmTlSlTe4makoj1s2NoubYTqnlJLs3pohowJCRFT76Vl&amp;storeId=2574&amp;specificity=broad&amp;specificityScore=0.18992049&amp;couponState=na&amp;bkt=ace1_11510%7Cace2_11458%7Cace3_default%7Ccoldstart_off%7Csearch_default&amp;classType=REGULAR</t>
  </si>
  <si>
    <t>Chobani Non-Fat Greek Yogurt Blackberry On The Bottom 5.3 oz Cup</t>
  </si>
  <si>
    <t>https://www.walmart.com/ip/Chobani-Non-Fat-Greek-Yogurt-Blackberry-5-3-oz-Cup/27419990?classType=REGULAR&amp;from=/search</t>
  </si>
  <si>
    <t>Chobani Non-Fat Greek Yogurt Black Cherry On The Bottom 5.3 oz 4PK</t>
  </si>
  <si>
    <t>https://www.walmart.com/sp/track?bt=1&amp;eventST=click&amp;plmt=sp-search-middle~desktop~&amp;pos=12&amp;tax=976759_9176907_1001470_8975761&amp;rdf=1&amp;rd=https%3A%2F%2Fwww.walmart.com%2Fip%2FChobani-Non-Fat-Greek-Yogurt-Black-Cherry-on-the-Bottom-5-3-oz-4-Count-Plastic%2F27420000%3FclassType%3DREGULAR%26adsRedirect%3Dtrue&amp;adUid=56e7ceee-4be0-4635-af0d-8bd5058834cd&amp;mloc=sp-search-middle&amp;pltfm=desktop&amp;pgId=yogurt&amp;pt=search&amp;spQs=9Oj6h8AFLBEI6s-fYXqoRdzVSYVIwl1ZfiI0TzslnfGFkflfrJ-AAX1DDD_j5SV3hVf_dp2uIuaHeQCMnI7e7M1vdglm7t2GmACoJazIFu2tqVcoi5pKewhL9W_krwqRYXYwFwGTj6EyHxuy_jeWzYDa4fI9bLFGLM8zDJcRxCq5aEkIuVdbxhtrjw4IGazq3xQPjxNUSUoN8FIF12fxJmTlSlTe4makoj1s2NoubYTqnlJLs3pohowJCRFT76Vl&amp;storeId=2574&amp;specificity=broad&amp;specificityScore=0.18992049&amp;couponState=na&amp;bkt=ace1_11510%7Cace2_11458%7Cace3_default%7Ccoldstart_off%7Csearch_default&amp;classType=REGULAR</t>
  </si>
  <si>
    <t>Chobani Low-Fat Vanilla Greek Yogurt Mixed Berry On The Bottom, Hero Batch 5.3oz 4PK</t>
  </si>
  <si>
    <t>https://www.walmart.com/ip/Chobani-Low-Fat-Vanilla-Greek-Yogurt-Mixed-Berry-on-the-Bottom-Hero-Batch-5-3oz-4PK/519060542?classType=REGULAR&amp;athbdg=L1600&amp;from=/search</t>
  </si>
  <si>
    <t>Chobani Low-Fat Greek Yogurt Mixed Berry Blended 5.3 oz Cup</t>
  </si>
  <si>
    <t>https://www.walmart.com/ip/Chobani-Non-Fat-Greek-Yogurt-Mixed-Berry-5-3-oz-Cup/46161834?classType=REGULAR&amp;from=/search</t>
  </si>
  <si>
    <t>Chobani Low-Fat Greek Yogurt Mango On The Bottom 5.3 oz Cup</t>
  </si>
  <si>
    <t>https://www.walmart.com/ip/Chobani-Non-Fat-Greek-Yogurt-Mango-5-3-oz-Cup/21291516?classType=REGULAR&amp;from=/search</t>
  </si>
  <si>
    <t>Chobani Low-Fat Greek Yogurt Key Lime Blended 5.3oz 4PK</t>
  </si>
  <si>
    <t>https://www.walmart.com/sp/track?bt=1&amp;eventST=click&amp;plmt=sp-search-bottom~desktop~&amp;pos=3&amp;tax=976759_9176907_1001470_8975761&amp;rdf=1&amp;rd=https%3A%2F%2Fwww.walmart.com%2Fip%2FChobani-Non-Fat-Greek-Yogurt-Key-Lime-4PK-Cup%2F32635977%3FadsRedirect%3Dtrue&amp;adUid=b1889536-293a-4042-ab4b-103f99054268&amp;mloc=sp-search-bottom&amp;pltfm=desktop&amp;pgId=yogurt&amp;pt=search&amp;spQs=ZV7MHatRJQIP3Bw6VVDZR9zVSYVIwl1ZfiI0TzslnfGFkflfrJ-AAX1DDD_j5SV3P-LFzh-qYmOd7Td9jOrXMxJ1T0L6u0SZfyK28cCxhwWhbJWwMQi0dbZKVfZbEu1S5GrXSzK5C61C5fAs7dAzwiMxZ7zngIZtpB8cNRMztRwhReFTFVBUpwg7wpDkkjMCq0hyIFoK2ZEyZP-B8tNiKQ&amp;storeId=2574&amp;specificity=broad&amp;specificityScore=0.18992049&amp;couponState=na&amp;bkt=ace1_11536%7Cace2_11460%7Cace3_default&amp;/ip/Chobani-Non-Fat-Greek-Yogurt-Key-Lime-4PK-Cup/32635977</t>
  </si>
  <si>
    <t>Chobani Greek Yogurt Drink, Mango 7 Oz Bottle</t>
  </si>
  <si>
    <t>https://www.walmart.com/sp/track?bt=1&amp;eventST=click&amp;plmt=sp-search-bottom~desktop~&amp;pos=4&amp;tax=976759_9176907_1001470_8975761&amp;rdf=1&amp;rd=https%3A%2F%2Fwww.walmart.com%2Fip%2FChobani-Greek-Yogurt-Drink-Mango-7-Oz-Bottle%2F750394420%3FadsRedirect%3Dtrue&amp;adUid=b1889536-293a-4042-ab4b-103f99054268&amp;mloc=sp-search-bottom&amp;pltfm=desktop&amp;pgId=yogurt&amp;pt=search&amp;spQs=PE34S0I8-LsbOtZsGuI8fYEdBrQPKeZj626gjamLqjWaDtjbPtAxJrhq8kLt4nIyTpavSgC93EFtooI--1ojRMozIh1qKi-5covd_KJd5uLetLI4FXD0fLTvoHETfPLUOaUbOqNe4tj7-pzvWbPbAbKNoYmeoGT2NG2y1PCBpfe2XxnpJ5ooB76WtOiP8TPVO6yPPatXMMidwiGNg2l-rQ&amp;storeId=2574&amp;specificity=broad&amp;specificityScore=0.18992049&amp;couponState=na&amp;bkt=ace1_11536%7Cace2_11460%7Cace3_default&amp;/ip/Chobani-Greek-Yogurt-Drink-Mango-7-Oz-Bottle/750394420</t>
  </si>
  <si>
    <t>Chobani Flip Low-Fat Greek Yogurt, Salted Caramel Crunch 4.5 oz, Cup</t>
  </si>
  <si>
    <t>https://www.walmart.com/ip/Chobani-Flip-Low-Fat-Greek-Yogurt-Salted-Caramel-Crunch-4-5-oz-Cup/42701881?classType=REGULAR&amp;from=/search</t>
  </si>
  <si>
    <t>Chobani Flip Low-Fat Greek Yogurt, S'more S'mores 4.5 oz Cup</t>
  </si>
  <si>
    <t>https://www.walmart.com/ip/Chobani-Flip-Low-Fat-Greek-Yogurt-S-more-S-mores-4-5-oz-Cup/119057088?classType=REGULAR&amp;athbdg=L1600&amp;from=/search</t>
  </si>
  <si>
    <t>Chobani Flip Low-Fat Greek Yogurt, Perfect Peach Cobbler 4.5 oz Cup</t>
  </si>
  <si>
    <t>https://www.walmart.com/ip/Chobani-Flip-Low-Fat-Greek-Yogurt-Perfect-Peach-Cobbler-4-5-oz-Cup/1375340303?classType=REGULAR&amp;from=/search</t>
  </si>
  <si>
    <t>Chobani Flip Low-Fat Greek Yogurt, Mint Chocolate Chip With 9g of Protein,  4.5 oz, Plastic Cup</t>
  </si>
  <si>
    <t>https://www.walmart.com/ip/Chobani-Flip-Low-Fat-Greek-Yogurt-Mint-Chocolate-Chip-With-9g-of-Protein-4-5-oz-Plastic-Cup/883484654?classType=REGULAR&amp;from=/search</t>
  </si>
  <si>
    <t>Chobani Flip Low-Fat Greek Yogurt Strawberry Cheesecake 4.5 oz Cup</t>
  </si>
  <si>
    <t>https://www.walmart.com/ip/Chobani-Low-Fat-Greek-Yogurt-Strawberry-Cheesecake-4-5-oz-Cup/1001691615?classType=REGULAR&amp;athbdg=L1600&amp;from=/search</t>
  </si>
  <si>
    <t>Chobani Flip Low-Fat Greek Yogurt Strawberry Cheesecake 4.5 oz 4 Pack</t>
  </si>
  <si>
    <t>https://www.walmart.com/ip/Chobani-Low-Fat-Greek-Yogurt-Strawberry-Cheesecake-4PK-Cup/1282009660?classType=REGULAR&amp;from=/search</t>
  </si>
  <si>
    <t>Chobani Flip Low-Fat Greek Yogurt S'more S'mores 4.5 oz 4PK</t>
  </si>
  <si>
    <t>https://www.walmart.com/ip/Chobani-Low-Fat-Greek-Yogurt-S-mores-4PK-Cup/552442322?classType=REGULAR&amp;from=/search</t>
  </si>
  <si>
    <t>current price $9.67</t>
  </si>
  <si>
    <t>Chobani Flip Low-Fat Greek Yogurt S'more S'mores &amp; Cookie Dough 4.5 oz 8PK</t>
  </si>
  <si>
    <t>https://www.walmart.com/ip/Chobani-Low-Fat-Greek-Yogurt-S-mores-Cookie-Dough-8PK-Cup/1577034654?classType=REGULAR&amp;from=/search</t>
  </si>
  <si>
    <t>Chobani Flip Low-Fat Greek Yogurt Peanut Butter Dream 4.5 oz Cup</t>
  </si>
  <si>
    <t>https://www.walmart.com/ip/Chobani-Low-Fat-Greek-Yogurt-Peanut-Butter-Dream-4-5-oz-Cup/46180334?classType=REGULAR&amp;from=/search</t>
  </si>
  <si>
    <t>Chobani Flip Low-Fat Greek Yogurt Peanut Butter Cup 4.5 oz Cup</t>
  </si>
  <si>
    <t>https://www.walmart.com/ip/Chobani-Low-Fat-Greek-Yogurt-Peanut-Butter-Cup-4-5-oz-Cup/54164823?classType=REGULAR&amp;athbdg=L1600&amp;from=/search</t>
  </si>
  <si>
    <t>Chobani Flip Low-Fat Greek Yogurt Peanut Butter Cup 4.5 oz 4 Pack</t>
  </si>
  <si>
    <t>https://www.walmart.com/ip/Chobani-Low-Fat-Greek-Yogurt-Peanut-Butter-Cup-4PK-Cup/1465517996?classType=REGULAR&amp;from=/search</t>
  </si>
  <si>
    <t>Chobani Flip Low-Fat Greek Yogurt Mint Chocolate Chip 4.5 oz Cup</t>
  </si>
  <si>
    <t>https://www.walmart.com/ip/Chobani-Low-Fat-Greek-Yogurt-Mint-Chocolate-Chip-4-5-oz-Cup/1796988351?classType=REGULAR&amp;from=/search</t>
  </si>
  <si>
    <t>Chobani Flip Low-Fat Greek Yogurt Limited Batch Red, White &amp; Poppin' 4.5oz Cup</t>
  </si>
  <si>
    <t>https://www.walmart.com/ip/Chobani-Flip-Lowfat-Greek-Yogurt-Limited-Batch-Red-White-Poppin-4-5oz/14793865033?classType=REGULAR&amp;from=/search</t>
  </si>
  <si>
    <t>Chobani Flip Low-Fat Greek Yogurt Key Lime Crumble 4.5 oz Cup</t>
  </si>
  <si>
    <t>https://www.walmart.com/ip/Chobani-Low-Fat-Greek-Yogurt-Key-Lime-Crumble-4-5-oz-Cup/23984451?classType=REGULAR&amp;athbdg=L1600&amp;from=/search</t>
  </si>
  <si>
    <t>Chobani Flip Low-Fat Greek Yogurt Key Lime Crumble 4.5 oz 4PK</t>
  </si>
  <si>
    <t>https://www.walmart.com/ip/Chobani-Non-Fat-Greek-Yogurt-Key-Lime-Crumble-4PK-Cup/155111640?classType=REGULAR&amp;from=/search</t>
  </si>
  <si>
    <t>Chobani Flip Low-Fat Greek Yogurt Cookies and Cream 4.5 oz Cup</t>
  </si>
  <si>
    <t>https://www.walmart.com/ip/Chobani-Low-Fat-Greek-Yogurt-Cookies-and-Cream-4-5-oz-Cup/1560445349?classType=REGULAR&amp;athbdg=L1600&amp;from=/search</t>
  </si>
  <si>
    <t>Chobani Flip Low-Fat Greek Yogurt Cookies and Cream 4.5 oz 4 Pack</t>
  </si>
  <si>
    <t>https://www.walmart.com/ip/Chobani-Non-Fat-Greek-Yogurt-Cookies-and-Cream-4PK-Cup/1942330902?classType=REGULAR&amp;from=/search</t>
  </si>
  <si>
    <t>Chobani Flip Low-Fat Greek Yogurt Cookie Dough 4.5 oz 4 Pack</t>
  </si>
  <si>
    <t>https://www.walmart.com/ip/Chobani-Low-Fat-Greek-Yogurt-Cookie-Dough-4PK-Cup/2625319859?classType=REGULAR&amp;from=/search</t>
  </si>
  <si>
    <t>Chobani Flip Low-Fat Greek Yogurt Coconut Caramel Cookie 4.5 oz Cup</t>
  </si>
  <si>
    <t>https://www.walmart.com/ip/Chobani-Low-Fat-Greek-Yogurt-Coconut-Caramel-Cookie-4-5-oz-Cup/418916760?classType=REGULAR&amp;from=/search</t>
  </si>
  <si>
    <t>Chobani Flip Low-Fat Greek Yogurt Cinnamon French Toast 4.5 oz Cup</t>
  </si>
  <si>
    <t>https://www.walmart.com/ip/Chobani-Low-Fat-Greek-Yogurt-Cinnamon-French-Toast-4-5-oz-Cup/3865778399?classType=REGULAR&amp;from=/search</t>
  </si>
  <si>
    <t>Chobani Flip Low-Fat Greek Yogurt Chocolate Chip Cookie Dough 4.5 oz Cup</t>
  </si>
  <si>
    <t>https://www.walmart.com/ip/Chobani-Low-Fat-Greek-Yogurt-Chocolate-Chip-Cookie-Dough-4-5-oz-Cup/392510678?classType=REGULAR&amp;athbdg=L1600&amp;from=/search</t>
  </si>
  <si>
    <t>Chobani Flip Low-Fat Greek Yogurt Boston Cream Pie 4.5 oz Cup</t>
  </si>
  <si>
    <t>https://www.walmart.com/ip/Chobani-Flip-Greek-Yogurt-Boston-Cream-Pie-4-5-oz-Cup/260747208?classType=REGULAR&amp;from=/search</t>
  </si>
  <si>
    <t>Chobani Flip Low-Fat Greek Yogurt Almond Coco Loco 4.5 oz 4PK</t>
  </si>
  <si>
    <t>https://www.walmart.com/ip/Chobani-Low-Fat-Greek-Yogurt-Almond-Coco-Loco-4PK-Cup/46083074?classType=REGULAR&amp;from=/search</t>
  </si>
  <si>
    <t>Chobani Creations Cherry Cheesecake 5.3 oz Cup</t>
  </si>
  <si>
    <t>https://www.walmart.com/ip/Chobani-Creations-Cherry-Cheesecake-5-3-Oz-Cup/3578127217?classType=REGULAR&amp;from=/search</t>
  </si>
  <si>
    <t>Chobani 20g Protein Lowfat Greek Yogurt Drink Peaches and Cream 10 fl oz</t>
  </si>
  <si>
    <t>https://www.walmart.com/ip/Chobani-20g-Protein-Lowfat-Greek-Yogurt-Drink-Peaches-and-Cream-10-fl-oz/5293140360?classType=REGULAR&amp;from=/search</t>
  </si>
  <si>
    <t>Cheerios, Heart Healthy Gluten Free Breakfast Cereal, Resealable Bag, 28 oz</t>
  </si>
  <si>
    <t>https://www.walmart.com/ip/Big-G-Cereal-Original-Cheerios-Gluten-Free-Cereal-32-OZ-Resealable-Bag/160046060?classType=VARIANT&amp;from=/search</t>
  </si>
  <si>
    <t>24.9 ¢/oz</t>
  </si>
  <si>
    <t>Cheerios, Heart Healthy Gluten Free Breakfast Cereal, Mega Size, 24 oz</t>
  </si>
  <si>
    <t>https://www.walmart.com/ip/Cheerios-Heart-Healthy-Cereal-Happy-Heart-Shapes-Mega-Size-24-oz/5346489523?classType=VARIANT&amp;from=/search</t>
  </si>
  <si>
    <t>Cheerios, Heart Healthy Gluten Free Breakfast Cereal, Family Size, 18 oz</t>
  </si>
  <si>
    <t>https://www.walmart.com/ip/Cheerios-Heart-Healthy-Cereal-Happy-Heart-Shapes-Family-Size-18-oz/363183524?classType=REGULAR&amp;athbdg=L1200&amp;from=/search</t>
  </si>
  <si>
    <t>Cheerios, Heart Healthy Cereal, Happy Heart Shapes, 8.9 oz</t>
  </si>
  <si>
    <t>https://www.walmart.com/ip/Cheerios-Heart-Healthy-Cereal-Happy-Heart-Shapes-8-9-oz/10311408?classType=VARIANT&amp;athbdg=L1600&amp;from=/search</t>
  </si>
  <si>
    <t>Cheerios Veggie Blends Breakfast Cereal, Blueberry Banana, Family Size, 18 oz</t>
  </si>
  <si>
    <t>https://www.walmart.com/ip/Cheerios-Veggie-Blends-Breakfast-Cereal-Blueberry-Banana-Flavored-Family-Size-18-oz/5040379845?classType=VARIANT&amp;from=/search</t>
  </si>
  <si>
    <t>Cheerios Veggie Blends Breakfast Cereal, Apple Strawberry, Family Size, 18 oz</t>
  </si>
  <si>
    <t>https://www.walmart.com/ip/Cheerios-Veggie-Blends-Breakfast-Cereal-Apple-Strawberry-Flavored-Family-Size-18-oz/5073661919?classType=VARIANT&amp;from=/search</t>
  </si>
  <si>
    <t>32.9 ¢/oz</t>
  </si>
  <si>
    <t>Cheerios Protein Cereal, Strawberry, 8g Protein, Family Size, 15 oz</t>
  </si>
  <si>
    <t>https://www.walmart.com/ip/Cheerios-Protein-Cereal-Strawberry-8g-Protein-Family-Size-15-oz/10438370323?classType=VARIANT&amp;athbdg=L1600&amp;from=/search</t>
  </si>
  <si>
    <t>Cheerios Protein Cereal, Cookies and Crme, 8g Protein, Family Size, 15 oz</t>
  </si>
  <si>
    <t>https://www.walmart.com/ip/Cheerios-Protein-Cookies-N-Cream-Breakfast-Cereal-Family-Size/14641922586?classType=REGULAR&amp;from=/search</t>
  </si>
  <si>
    <t>Cheerios Protein Cereal, Cinnamon, 8g Protein, Family Size, 15 oz</t>
  </si>
  <si>
    <t>https://www.walmart.com/ip/Cheerios-Protein-Cereal-Cinnamon-8g-Protein-Family-Size-15-oz/10606518926?classType=VARIANT&amp;athbdg=L1600&amp;from=/search</t>
  </si>
  <si>
    <t>Cheerios Oat Crunch Oats 'N Honey Breakfast Cereal, Family Size, 24 oz</t>
  </si>
  <si>
    <t>https://www.walmart.com/ip/Cheerios-Oat-Crunch-Oats-N-Honey-Breakfast-Cereal-Family-Size-24-oz/872651478?classType=VARIANT&amp;from=/search</t>
  </si>
  <si>
    <t>Cheerios Oat Crunch Almond Breakfast Cereal, Made with Whole Grain, Family Size, 24 oz</t>
  </si>
  <si>
    <t>https://www.walmart.com/ip/Cheerios-Oat-Crunch-Almond-Breakfast-Cereal-Made-with-Whole-Grain-Family-Size-24-oz/258980495?classType=VARIANT&amp;from=/search</t>
  </si>
  <si>
    <t>Cheerios Hearty Nut Medley Breakfast Cereal, Maple Cinnamon Flavored, Family Size, 20 oz</t>
  </si>
  <si>
    <t>https://www.walmart.com/ip/Cheerios-Hearty-Nut-Medley-Breakfast-Cereal-Maple-Cinnamon-Flavored-Family-Size-20-oz/5023829898?classType=VARIANT&amp;from=/search</t>
  </si>
  <si>
    <t>76.9 ¢/oz</t>
  </si>
  <si>
    <t>Cheerios Breakfast Cereal Cup, Gluten Free, Single Serve Cereal, 1.3 oz</t>
  </si>
  <si>
    <t>https://www.walmart.com/ip/Original-Cheerios-Heart-Healthy-Cereal-Cup-1-3-OZ-Single-Serve-Cereal-Cup/37586842?classType=VARIANT&amp;from=/search</t>
  </si>
  <si>
    <t>Bush's Zero Sugar Added Baked Beans, Canned Beans, 27.5 oz Can</t>
  </si>
  <si>
    <t>https://www.walmart.com/ip/Bush-s-Zero-Sugar-Added-Baked-Beans-Canned-Beans-27-5-oz-Can/2227061297?filtersQueryString=%5B%7B%22intent%22%3A%22retailer%22%2C%22values%22%3A%5B%22Walmart%22%5D%7D%5D&amp;classType=VARIANT&amp;from=/search</t>
  </si>
  <si>
    <t>current price $2.14</t>
  </si>
  <si>
    <t>Bush's Zero Sugar Added Baked Beans, Canned Beans, 15.8 oz Can</t>
  </si>
  <si>
    <t>https://www.walmart.com/ip/Bush-s-Zero-Sugar-Added-Baked-Beans-Canned-Beans-15-8-oz-Can/2163283694?filtersQueryString=%5B%7B%22intent%22%3A%22retailer%22%2C%22values%22%3A%5B%22Walmart%22%5D%7D%5D&amp;classType=VARIANT&amp;from=/search</t>
  </si>
  <si>
    <t>current price $1.82</t>
  </si>
  <si>
    <t>Bush's White Chili Beans, Canned Great Northern Beans in Mild Chili Sauce, 15.5 oz Can</t>
  </si>
  <si>
    <t>https://www.walmart.com/ip/Bush-s-White-Chili-Beans-Canned-Great-Northern-Beans-in-Mild-Chili-Sauce-15-5-oz-Can/41155022?filtersQueryString=%5B%7B%22intent%22%3A%22retailer%22%2C%22values%22%3A%5B%22Walmart%22%5D%7D%5D&amp;classType=REGULAR&amp;from=/search</t>
  </si>
  <si>
    <t>Bush's Vegetarian Baked Beans, Canned Beans, 28 oz</t>
  </si>
  <si>
    <t>https://www.walmart.com/ip/Bush-s-Vegetarian-Baked-Beans-Canned-Beans-28-oz/10306773?filtersQueryString=%5B%7B%22intent%22%3A%22retailer%22%2C%22values%22%3A%5B%22Walmart%22%5D%7D%5D&amp;classType=VARIANT&amp;from=/search</t>
  </si>
  <si>
    <t>Bush's Vegetarian Baked Beans, Canned Beans, 16 oz Can</t>
  </si>
  <si>
    <t>https://www.walmart.com/ip/Bush-s-Vegetarian-Baked-Beans-Canned-Beans-16-oz-Can/10306772?filtersQueryString=%5B%7B%22intent%22%3A%22retailer%22%2C%22values%22%3A%5B%22Walmart%22%5D%7D%5D&amp;classType=REGULAR&amp;from=/search</t>
  </si>
  <si>
    <t>current price $1.64</t>
  </si>
  <si>
    <t>Bush's Traditional Refried Beans, Canned Mashed Pinto Beans, 16 oz Can</t>
  </si>
  <si>
    <t>https://www.walmart.com/ip/Bush-s-Traditional-Refried-Beans-Canned-Mashed-Pinto-Beans-16-oz-Can/10306802?filtersQueryString=%5B%7B%22intent%22%3A%22retailer%22%2C%22values%22%3A%5B%22Walmart%22%5D%7D%5D&amp;classType=VARIANT&amp;from=/search</t>
  </si>
  <si>
    <t>Bush's Steakhouse Recipe Grillin' Beans, Canned Beans in Sweet and Smoky Sauce, 22 oz</t>
  </si>
  <si>
    <t>https://www.walmart.com/ip/Bush-s-Steakhouse-Recipe-Grillin-Beans-Canned-Beans-in-Sweet-and-Smoky-Sauce-22-oz/10306807?filtersQueryString=%5B%7B%22intent%22%3A%22retailer%22%2C%22values%22%3A%5B%22Walmart%22%5D%7D%5D&amp;classType=REGULAR&amp;from=/search</t>
  </si>
  <si>
    <t>current price $1.54</t>
  </si>
  <si>
    <t>Bush's Sidekicks Taco Fiesta Black Beans, Canned Black Beans, 15.1 oz Can</t>
  </si>
  <si>
    <t>https://www.walmart.com/ip/Bush-s-Sidekicks-Taco-Fiesta-Black-Beans-Canned-Black-Beans-15-1-oz-Can/596137010?filtersQueryString=%5B%7B%22intent%22%3A%22retailer%22%2C%22values%22%3A%5B%22Walmart%22%5D%7D%5D&amp;classType=VARIANT&amp;from=/search</t>
  </si>
  <si>
    <t>Bush's Sidekicks Southwest Zest Pinto Beans, Canned Beans, 15 oz Can</t>
  </si>
  <si>
    <t>https://www.walmart.com/ip/Bush-s-Sidekicks-Southwest-Zest-Pinto-Beans-Canned-Beans-15-oz-Can/777500384?filtersQueryString=%5B%7B%22intent%22%3A%22retailer%22%2C%22values%22%3A%5B%22Walmart%22%5D%7D%5D&amp;classType=REGULAR&amp;from=/search</t>
  </si>
  <si>
    <t>Bush's Sidekicks Rustic Tuscany Chickpeas, Canned Seasoned Garbanzo Beans, 15.5 oz</t>
  </si>
  <si>
    <t>https://www.walmart.com/ip/Bush-s-Sidekicks-Rustic-Tuscany-Chickpeas-Canned-Seasoned-Garbanzo-Beans-15-5-oz/642901817?filtersQueryString=%5B%7B%22intent%22%3A%22retailer%22%2C%22values%22%3A%5B%22Walmart%22%5D%7D%5D&amp;classType=VARIANT&amp;from=/search</t>
  </si>
  <si>
    <t>Bush's Seasoned Black Beans, Canned Black Beans, 15 oz Can</t>
  </si>
  <si>
    <t>https://www.walmart.com/ip/Bush-s-Seasoned-Black-Beans-Canned-Black-Beans-15-oz-Can/10306801?filtersQueryString=%5B%7B%22intent%22%3A%22retailer%22%2C%22values%22%3A%5B%22Walmart%22%5D%7D%5D&amp;classType=REGULAR&amp;from=/search</t>
  </si>
  <si>
    <t>Bush's Reduced Sodium Black Beans, 15 oz Can</t>
  </si>
  <si>
    <t>https://www.walmart.com/ip/Bush-s-Reduced-Sodium-Black-Beans-15-oz-Can/12166525?filtersQueryString=%5B%7B%22intent%22%3A%22retailer%22%2C%22values%22%3A%5B%22Walmart%22%5D%7D%5D&amp;classType=VARIANT&amp;from=/search</t>
  </si>
  <si>
    <t>current price $4.68</t>
  </si>
  <si>
    <t>Bush's Original Baked Beans, Canned Beans, 55 oz Can</t>
  </si>
  <si>
    <t>https://www.walmart.com/ip/Bush-s-Original-Baked-Beans-Canned-Beans-55-oz-Can/15754224?filtersQueryString=%5B%7B%22intent%22%3A%22retailer%22%2C%22values%22%3A%5B%22Walmart%22%5D%7D%5D&amp;classType=VARIANT&amp;from=/search</t>
  </si>
  <si>
    <t>Bush's Original Baked Beans, Canned Beans, 28 oz Can</t>
  </si>
  <si>
    <t>https://www.walmart.com/ip/Bush-s-Original-Baked-Beans-Canned-Beans-28-oz-Can/10306771?filtersQueryString=%5B%7B%22intent%22%3A%22retailer%22%2C%22values%22%3A%5B%22Walmart%22%5D%7D%5D&amp;classType=VARIANT&amp;athbdg=L1600&amp;from=/search</t>
  </si>
  <si>
    <t>Bush's Original Baked Beans, Canned Beans, 16 oz Can</t>
  </si>
  <si>
    <t>https://www.walmart.com/ip/Bush-s-Original-Baked-Beans-Canned-Beans-16-oz-Can/10306770?filtersQueryString=%5B%7B%22intent%22%3A%22retailer%22%2C%22values%22%3A%5B%22Walmart%22%5D%7D%5D&amp;classType=VARIANT&amp;from=/search</t>
  </si>
  <si>
    <t>Bush's Original Baked Beans, Canned Beans, 117 oz Can</t>
  </si>
  <si>
    <t>https://www.walmart.com/ip/Bush-s-Original-Baked-Beans-Canned-Beans-117-oz-Can/21560291?filtersQueryString=%5B%7B%22intent%22%3A%22retailer%22%2C%22values%22%3A%5B%22Walmart%22%5D%7D%5D&amp;classType=VARIANT&amp;from=/search</t>
  </si>
  <si>
    <t>current price $1.52</t>
  </si>
  <si>
    <t>Bush's Original Baked Beans with Bacon and Brown Sugar, 8.3 oz</t>
  </si>
  <si>
    <t>https://www.walmart.com/ip/Bush-s-Original-Baked-Beans-with-Bacon-and-Brown-Sugar-8-3-oz/15673600?filtersQueryString=%5B%7B%22intent%22%3A%22retailer%22%2C%22values%22%3A%5B%22Walmart%22%5D%7D%5D&amp;classType=VARIANT&amp;athbdg=L1600&amp;from=/search</t>
  </si>
  <si>
    <t>Bush's Maple and Cured Bacon Baked Beans, Canned Beans, 28 oz</t>
  </si>
  <si>
    <t>https://www.walmart.com/ip/Bush-s-Maple-and-Cured-Bacon-Baked-Beans-Canned-Beans-28-oz/10306812?filtersQueryString=%5B%7B%22intent%22%3A%22retailer%22%2C%22values%22%3A%5B%22Walmart%22%5D%7D%5D&amp;classType=VARIANT&amp;from=/search</t>
  </si>
  <si>
    <t>Bush's Maple and Cured Bacon Baked Beans, Canned Beans, 16 oz Can</t>
  </si>
  <si>
    <t>https://www.walmart.com/ip/Bush-s-Maple-and-Cured-Bacon-Baked-Beans-Canned-Beans-16-oz-Can/10306811?filtersQueryString=%5B%7B%22intent%22%3A%22retailer%22%2C%22values%22%3A%5B%22Walmart%22%5D%7D%5D&amp;classType=VARIANT&amp;from=/search</t>
  </si>
  <si>
    <t>Bush's Low Sodium Garbanzo Beans, Canned Chickpeas, 111 oz Can</t>
  </si>
  <si>
    <t>https://www.walmart.com/ip/Bush-s-Low-Sodium-Garbanzo-Beans-Canned-Chickpeas-111-oz-Can/123556930?filtersQueryString=%5B%7B%22intent%22%3A%22retailer%22%2C%22values%22%3A%5B%22Walmart%22%5D%7D%5D&amp;classType=REGULAR&amp;from=/search</t>
  </si>
  <si>
    <t>Bush's Low Sodium Dark Red Kidney Beans, Canned Dark Red Kidney Beans, 111 oz Can</t>
  </si>
  <si>
    <t>https://www.walmart.com/ip/Bush-s-Low-Sodium-Dark-Red-Kidney-Beans-Canned-Dark-Red-Kidney-Beans-111-oz-Can/194766473?filtersQueryString=%5B%7B%22intent%22%3A%22retailer%22%2C%22values%22%3A%5B%22Walmart%22%5D%7D%5D&amp;classType=REGULAR&amp;from=/search</t>
  </si>
  <si>
    <t>Bush's Light Red Kidney Beans, Canned Dark Red Kidney Beans, 16 oz Can</t>
  </si>
  <si>
    <t>https://www.walmart.com/ip/Bush-s-Light-Red-Kidney-Beans-Canned-Dark-Red-Kidney-Beans-16-oz-Can/10306790?filtersQueryString=%5B%7B%22intent%22%3A%22retailer%22%2C%22values%22%3A%5B%22Walmart%22%5D%7D%5D&amp;classType=VARIANT&amp;from=/search</t>
  </si>
  <si>
    <t>current price $1.47</t>
  </si>
  <si>
    <t>Bush's Large Butter Beans Beans, Canned Butter Beans, 16 oz Can</t>
  </si>
  <si>
    <t>https://www.walmart.com/ip/Bush-s-Large-Butter-Beans-Beans-Canned-Butter-Beans-16-oz-Can/10306775?filtersQueryString=%5B%7B%22intent%22%3A%22retailer%22%2C%22values%22%3A%5B%22Walmart%22%5D%7D%5D&amp;classType=VARIANT&amp;athbdg=L1600&amp;from=/search</t>
  </si>
  <si>
    <t>Bush's Hot Honey Grillin' Beans 21.7 oz</t>
  </si>
  <si>
    <t>https://www.walmart.com/ip/Bush-s-Hot-Honey-Grillin-Beans-21-7-oz/5402495434?filtersQueryString=%5B%7B%22intent%22%3A%22retailer%22%2C%22values%22%3A%5B%22Walmart%22%5D%7D%5D&amp;classType=REGULAR&amp;from=/search</t>
  </si>
  <si>
    <t>Bush's Honey Sweet Baked Beans, Canned Beans, 16 oz Can</t>
  </si>
  <si>
    <t>https://www.walmart.com/ip/Bush-s-Honey-Sweet-Baked-Beans-Canned-Beans-16-oz-Can/10306815?filtersQueryString=%5B%7B%22intent%22%3A%22retailer%22%2C%22values%22%3A%5B%22Walmart%22%5D%7D%5D&amp;classType=REGULAR&amp;from=/search</t>
  </si>
  <si>
    <t>Bush's Homestyle Baked Beans, Canned Beans, 55 oz Can</t>
  </si>
  <si>
    <t>https://www.walmart.com/ip/Bush-s-Homestyle-Baked-Beans-Canned-Beans-55-oz-Can/19593703?filtersQueryString=%5B%7B%22intent%22%3A%22retailer%22%2C%22values%22%3A%5B%22Walmart%22%5D%7D%5D&amp;classType=VARIANT&amp;from=/search</t>
  </si>
  <si>
    <t>Bush's Homestyle Baked Beans, Canned Beans, 28 oz Can</t>
  </si>
  <si>
    <t>https://www.walmart.com/ip/Bush-s-Homestyle-Baked-Beans-Canned-Beans-28-oz-Can/10306767?filtersQueryString=%5B%7B%22intent%22%3A%22retailer%22%2C%22values%22%3A%5B%22Walmart%22%5D%7D%5D&amp;classType=VARIANT&amp;from=/search</t>
  </si>
  <si>
    <t>Bush's Homestyle Baked Beans, Canned Beans, 16 oz Can</t>
  </si>
  <si>
    <t>https://www.walmart.com/ip/Bush-s-Homestyle-Baked-Beans-Canned-Beans-16-oz-Can/10306766?filtersQueryString=%5B%7B%22intent%22%3A%22retailer%22%2C%22values%22%3A%5B%22Walmart%22%5D%7D%5D&amp;classType=VARIANT&amp;from=/search</t>
  </si>
  <si>
    <t>Bush's Great Northern Beans, Canned Beans, 15.8 oz</t>
  </si>
  <si>
    <t>https://www.walmart.com/ip/Bush-s-Great-Northern-Beans-Canned-Beans-15-8-oz/10306793?filtersQueryString=%5B%7B%22intent%22%3A%22retailer%22%2C%22values%22%3A%5B%22Walmart%22%5D%7D%5D&amp;classType=VARIANT&amp;from=/search</t>
  </si>
  <si>
    <t>current price $1.86</t>
  </si>
  <si>
    <t>Bush's Dark Red Kidney Beans, Plant-Based Protein, Canned Kidney Beans, 27 oz</t>
  </si>
  <si>
    <t>https://www.walmart.com/ip/Bush-s-Dark-Red-Kidney-Beans-Plant-Based-Protein-Canned-Kidney-Beans-27-oz/10306789?filtersQueryString=%5B%7B%22intent%22%3A%22retailer%22%2C%22values%22%3A%5B%22Walmart%22%5D%7D%5D&amp;classType=VARIANT&amp;from=/search</t>
  </si>
  <si>
    <t>Bush's Dark Red Kidney Beans, Canned Beans, 16 oz</t>
  </si>
  <si>
    <t>https://www.walmart.com/ip/Bush-s-Dark-Red-Kidney-Beans-Canned-Beans-16-oz/10306788?filtersQueryString=%5B%7B%22intent%22%3A%22retailer%22%2C%22values%22%3A%5B%22Walmart%22%5D%7D%5D&amp;classType=VARIANT&amp;athbdg=L1600&amp;from=/search</t>
  </si>
  <si>
    <t>Bush's Country Style Baked Beans, Canned Beans, 8.3 oz</t>
  </si>
  <si>
    <t>https://www.walmart.com/ip/Bush-s-Country-Style-Baked-Beans-Canned-Beans-8-3-oz/24087289?filtersQueryString=%5B%7B%22intent%22%3A%22retailer%22%2C%22values%22%3A%5B%22Walmart%22%5D%7D%5D&amp;classType=REGULAR&amp;from=/search</t>
  </si>
  <si>
    <t>Bush's Country Style Baked Beans, Canned Beans, 28 oz Can</t>
  </si>
  <si>
    <t>https://www.walmart.com/ip/Bush-s-Country-Style-Baked-Beans-Canned-Beans-28-oz-Can/10306814?filtersQueryString=%5B%7B%22intent%22%3A%22retailer%22%2C%22values%22%3A%5B%22Walmart%22%5D%7D%5D&amp;classType=VARIANT&amp;from=/search</t>
  </si>
  <si>
    <t>Bush's Country Style Baked Beans, Canned Beans, 16 oz Can</t>
  </si>
  <si>
    <t>https://www.walmart.com/ip/Bush-s-Country-Style-Baked-Beans-Canned-Beans-16-oz-Can/10306813?filtersQueryString=%5B%7B%22intent%22%3A%22retailer%22%2C%22values%22%3A%5B%22Walmart%22%5D%7D%5D&amp;classType=VARIANT&amp;from=/search</t>
  </si>
  <si>
    <t>Bush's Classic Homestyle Chili Magic, Canned Beans, 15.5 oz Can</t>
  </si>
  <si>
    <t>https://www.walmart.com/ip/Bush-s-Classic-Homestyle-Chili-Magic-Canned-Beans-15-5-oz-Can/10449117?filtersQueryString=%5B%7B%22intent%22%3A%22retailer%22%2C%22values%22%3A%5B%22Walmart%22%5D%7D%5D&amp;classType=VARIANT&amp;from=/search</t>
  </si>
  <si>
    <t>Bush's Chili Magic Beans, Campfire Style Pinto Beans in Medium Chili Sauce, 15.5 oz Can</t>
  </si>
  <si>
    <t>https://www.walmart.com/ip/Bush-s-Chili-Magic-Beans-Campfire-Style-Pinto-Beans-in-Medium-Chili-Sauce-15-5-oz-Can/104902660?filtersQueryString=%5B%7B%22intent%22%3A%22retailer%22%2C%22values%22%3A%5B%22Walmart%22%5D%7D%5D&amp;classType=VARIANT&amp;from=/search</t>
  </si>
  <si>
    <t>current price $2.42</t>
  </si>
  <si>
    <t>Bush's Chili Beans, Canned Red Beans in Mild Chili Sauce, 27 oz Can</t>
  </si>
  <si>
    <t>https://www.walmart.com/ip/Bush-s-Chili-Beans-Canned-Red-Beans-in-Mild-Chili-Sauce-27-oz-Can/10306782?filtersQueryString=%5B%7B%22intent%22%3A%22retailer%22%2C%22values%22%3A%5B%22Walmart%22%5D%7D%5D&amp;classType=VARIANT&amp;from=/search</t>
  </si>
  <si>
    <t>Bush's Chili Beans, Canned Red Beans in Medium Chili Sauce, 16 oz Can</t>
  </si>
  <si>
    <t>https://www.walmart.com/ip/Bush-s-Chili-Beans-Canned-Red-Beans-in-Medium-Chili-Sauce-16-oz-Can/10306780?filtersQueryString=%5B%7B%22intent%22%3A%22retailer%22%2C%22values%22%3A%5B%22Walmart%22%5D%7D%5D&amp;classType=REGULAR&amp;from=/search</t>
  </si>
  <si>
    <t>Bush's Chili Beans, Canned Red Beans in Hot Chili Sauce, 16 oz Can</t>
  </si>
  <si>
    <t>https://www.walmart.com/ip/Bush-s-Chili-Beans-Canned-Red-Beans-in-Hot-Chili-Sauce-16-oz-Can/10306781?filtersQueryString=%5B%7B%22intent%22%3A%22retailer%22%2C%22values%22%3A%5B%22Walmart%22%5D%7D%5D&amp;classType=REGULAR&amp;from=/search</t>
  </si>
  <si>
    <t>Bush's Chili Beans, Canned Pinto Beans in Mild Chili Sauce, 27 oz Can</t>
  </si>
  <si>
    <t>https://www.walmart.com/ip/Bush-s-Chili-Beans-Canned-Pinto-Beans-in-Mild-Chili-Sauce-27-oz-Can/10306777?filtersQueryString=%5B%7B%22intent%22%3A%22retailer%22%2C%22values%22%3A%5B%22Walmart%22%5D%7D%5D&amp;classType=VARIANT&amp;from=/search</t>
  </si>
  <si>
    <t>Bush's Chili Beans, Canned Pinto Beans in Mild Chili Sauce, 16 oz Can</t>
  </si>
  <si>
    <t>https://www.walmart.com/ip/Bush-s-Chili-Beans-Canned-Pinto-Beans-in-Mild-Chili-Sauce-16-oz-Can/10306778?filtersQueryString=%5B%7B%22intent%22%3A%22retailer%22%2C%22values%22%3A%5B%22Walmart%22%5D%7D%5D&amp;classType=VARIANT&amp;athbdg=L1600&amp;from=/search</t>
  </si>
  <si>
    <t>current price $9.72</t>
  </si>
  <si>
    <t>Bush's Chili Beans, Canned Pinto Beans in Mild Chili Sauce, 111 oz Can</t>
  </si>
  <si>
    <t>https://www.walmart.com/ip/Bush-s-Chili-Beans-Canned-Pinto-Beans-in-Mild-Chili-Sauce-111-oz-Can/22617040?filtersQueryString=%5B%7B%22intent%22%3A%22retailer%22%2C%22values%22%3A%5B%22Walmart%22%5D%7D%5D&amp;classType=VARIANT&amp;from=/search</t>
  </si>
  <si>
    <t>Bush's Chili Beans, Canned Pinto Beans in Medium Chili Sauce, 16 oz Can</t>
  </si>
  <si>
    <t>https://www.walmart.com/ip/Bush-s-Chili-Beans-Canned-Pinto-Beans-in-Medium-Chili-Sauce-16-oz-Can/19593704?filtersQueryString=%5B%7B%22intent%22%3A%22retailer%22%2C%22values%22%3A%5B%22Walmart%22%5D%7D%5D&amp;classType=VARIANT&amp;from=/search</t>
  </si>
  <si>
    <t>Bush's Chili Beans, Canned Pinto Beans in Hot Chili Sauce, 16 oz Can</t>
  </si>
  <si>
    <t>https://www.walmart.com/ip/Bush-s-Chili-Beans-Canned-Pinto-Beans-in-Hot-Chili-Sauce-16-oz-Can/10306776?filtersQueryString=%5B%7B%22intent%22%3A%22retailer%22%2C%22values%22%3A%5B%22Walmart%22%5D%7D%5D&amp;classType=REGULAR&amp;from=/search</t>
  </si>
  <si>
    <t>Bush's Chili Beans, Canned Kidney Beans in Mild Chili Sauce, 16 oz Can</t>
  </si>
  <si>
    <t>https://www.walmart.com/ip/Bush-s-Chili-Beans-Canned-Kidney-Beans-in-Mild-Chili-Sauce-16-oz-Can/41155024?filtersQueryString=%5B%7B%22intent%22%3A%22retailer%22%2C%22values%22%3A%5B%22Walmart%22%5D%7D%5D&amp;classType=VARIANT&amp;from=/search</t>
  </si>
  <si>
    <t>Bush's Cannellini Beans, Canned White Kidney Beans, 15.5 oz Can</t>
  </si>
  <si>
    <t>https://www.walmart.com/ip/Bush-s-Cannellini-Beans-Canned-White-Kidney-Beans-15-5-oz-Can/10306799?filtersQueryString=%5B%7B%22intent%22%3A%22retailer%22%2C%22values%22%3A%5B%22Walmart%22%5D%7D%5D&amp;classType=VARIANT&amp;from=/search</t>
  </si>
  <si>
    <t>Bush's Canned Pinto Beans, Canned Beans, 27 oz Can</t>
  </si>
  <si>
    <t>https://www.walmart.com/ip/Bush-s-Canned-Pinto-Beans-Canned-Beans-27-oz-Can/10306795?filtersQueryString=%5B%7B%22intent%22%3A%22retailer%22%2C%22values%22%3A%5B%22Walmart%22%5D%7D%5D&amp;classType=VARIANT&amp;from=/search</t>
  </si>
  <si>
    <t>Bush's Canned Pinto Beans, Canned Beans, 16 oz Can</t>
  </si>
  <si>
    <t>https://www.walmart.com/ip/Bush-s-Canned-Pinto-Beans-Canned-Beans-16-oz-Can/10306794?filtersQueryString=%5B%7B%22intent%22%3A%22retailer%22%2C%22values%22%3A%5B%22Walmart%22%5D%7D%5D&amp;classType=VARIANT&amp;athbdg=L1600&amp;from=/search</t>
  </si>
  <si>
    <t>Bush's Canned Garbanzo Beans, Canned Chickpeas, 16 oz Can</t>
  </si>
  <si>
    <t>https://www.walmart.com/ip/Bush-s-Canned-Garbanzo-Beans-Canned-Chickpeas-16-oz-Can/10306783?filtersQueryString=%5B%7B%22intent%22%3A%22retailer%22%2C%22values%22%3A%5B%22Walmart%22%5D%7D%5D&amp;classType=VARIANT&amp;from=/search</t>
  </si>
  <si>
    <t>Bush's Brown Sugar Hickory Baked Beans, Canned Beans, 28 oz Can</t>
  </si>
  <si>
    <t>https://www.walmart.com/ip/Bush-s-Brown-Sugar-Hickory-Baked-Beans-Canned-Beans-28-oz-Can/45207653?filtersQueryString=%5B%7B%22intent%22%3A%22retailer%22%2C%22values%22%3A%5B%22Walmart%22%5D%7D%5D&amp;classType=VARIANT&amp;athbdg=L1600&amp;from=/search</t>
  </si>
  <si>
    <t>Bush's Brown Sugar Hickory Baked Beans, Canned Beans, 16 oz Can</t>
  </si>
  <si>
    <t>https://www.walmart.com/ip/Bush-s-Brown-Sugar-Hickory-Baked-Beans-Canned-Beans-16-oz-Can/50425981?filtersQueryString=%5B%7B%22intent%22%3A%22retailer%22%2C%22values%22%3A%5B%22Walmart%22%5D%7D%5D&amp;classType=REGULAR&amp;from=/search</t>
  </si>
  <si>
    <t>Bush's Bourbon and Brown Sugar Grillin' Beans, Canned Navy Beans, 22 oz</t>
  </si>
  <si>
    <t>https://www.walmart.com/ip/Bush-s-Bourbon-and-Brown-Sugar-Grillin-Beans-Canned-Navy-Beans-22-oz/10306804?filtersQueryString=%5B%7B%22intent%22%3A%22retailer%22%2C%22values%22%3A%5B%22Walmart%22%5D%7D%5D&amp;classType=REGULAR&amp;from=/search</t>
  </si>
  <si>
    <t>Bush's Blackeye Peas, Canned Black Eyed Peas, 15.8 oz</t>
  </si>
  <si>
    <t>https://www.walmart.com/ip/Bush-s-Blackeye-Peas-Canned-Black-Eyed-Peas-15-8-oz/10306762?filtersQueryString=%5B%7B%22intent%22%3A%22retailer%22%2C%22values%22%3A%5B%22Walmart%22%5D%7D%5D&amp;classType=VARIANT&amp;from=/search</t>
  </si>
  <si>
    <t>Bush's Blackeye Peas with Bacon 15.5 OZ</t>
  </si>
  <si>
    <t>https://www.walmart.com/ip/Bushs-Blackeye-Peas-with-Bacon-15-5-OZ/10306761?filtersQueryString=%5B%7B%22intent%22%3A%22retailer%22%2C%22values%22%3A%5B%22Walmart%22%5D%7D%5D&amp;classType=REGULAR&amp;from=/search</t>
  </si>
  <si>
    <t>Bush's Black Beans, Plant Based Protein, Canned Beans, 26.5 oz</t>
  </si>
  <si>
    <t>https://www.walmart.com/ip/BUSH-S-Black-Beans-Plant-Based-Protein-Canned-Beans-26-5-oz/19593707?filtersQueryString=%5B%7B%22intent%22%3A%22retailer%22%2C%22values%22%3A%5B%22Walmart%22%5D%7D%5D&amp;classType=VARIANT&amp;from=/search</t>
  </si>
  <si>
    <t>Bush's Black Beans, Canned Beans, 15 oz</t>
  </si>
  <si>
    <t>https://www.walmart.com/ip/Bush-s-Black-Beans-Canned-Beans-15-oz/10306800?filtersQueryString=%5B%7B%22intent%22%3A%22retailer%22%2C%22values%22%3A%5B%22Walmart%22%5D%7D%5D&amp;classType=VARIANT&amp;athbdg=L1600&amp;from=/search</t>
  </si>
  <si>
    <t>Bush's Black Bean Fiesta Beans, 15.5 oz, Can</t>
  </si>
  <si>
    <t>https://www.walmart.com/ip/Bush-s-Black-Bean-Fiesta-Beans-15-5-oz-Can/796323101?filtersQueryString=%5B%7B%22intent%22%3A%22retailer%22%2C%22values%22%3A%5B%22Walmart%22%5D%7D%5D&amp;classType=REGULAR&amp;from=/search</t>
  </si>
  <si>
    <t>Bush's Beans Southwestern Style Pinto Beans in Red Chile Sauce, 15.4 oz</t>
  </si>
  <si>
    <t>https://www.walmart.com/ip/Bush-s-Beans-Southwestern-Style-Pinto-Beans-in-Red-Chile-Sauce-15-4-oz/789163107?filtersQueryString=%5B%7B%22intent%22%3A%22retailer%22%2C%22values%22%3A%5B%22Walmart%22%5D%7D%5D&amp;classType=REGULAR&amp;from=/search</t>
  </si>
  <si>
    <t>current price $7.73</t>
  </si>
  <si>
    <t>Ben's Original Whole Grain Brown Rice, 5 lb Bag</t>
  </si>
  <si>
    <t>https://www.walmart.com/ip/BEN-S-ORIGINAL-Whole-Grain-Brown-Rice-5-lb-Bag/282817857?filtersQueryString=%5B%7B%22intent%22%3A%22retailer%22%2C%22values%22%3A%5B%22Walmart%22%5D%7D%5D&amp;classType=REGULAR&amp;from=/search</t>
  </si>
  <si>
    <t>Ben's Original Whole Grain Brown Rice, 2 lb Bag</t>
  </si>
  <si>
    <t>https://www.walmart.com/ip/Ben-s-Original-Whole-Grain-Brown-Rice-2-lb-Bag/1370089087?filtersQueryString=%5B%7B%22intent%22%3A%22retailer%22%2C%22values%22%3A%5B%22Walmart%22%5D%7D%5D&amp;classType=VARIANT&amp;athbdg=L1600&amp;from=/search</t>
  </si>
  <si>
    <t>current price $2.18</t>
  </si>
  <si>
    <t>Ben's Original Ready Whole Grain Brown Rice, Easy Dinner Side, 8.8 Ounce Pouch</t>
  </si>
  <si>
    <t>https://www.walmart.com/ip/Ben-s-Original-Ready-Whole-Grain-Brown-Rice-Easy-Dinner-Side-8-8-Ounce-Pouch/874088030?filtersQueryString=%5B%7B%22intent%22%3A%22retailer%22%2C%22values%22%3A%5B%22Walmart%22%5D%7D%5D&amp;classType=VARIANT&amp;from=/search</t>
  </si>
  <si>
    <t>Ben's Original Ready Rice. Fried Rice, 8.5 oz. Pouch. Microwaves in Just 90 Seconds! Ready to Heat and Eat.</t>
  </si>
  <si>
    <t>https://www.walmart.com/ip/Ben-s-Original-Ready-Rice-Fried-Rice-8-5-oz-Pouch-Microwaves-in-Just-90-Seconds-Ready-to-Heat-and-Eat/782318805?filtersQueryString=%5B%7B%22intent%22%3A%22retailer%22%2C%22values%22%3A%5B%22Walmart%22%5D%7D%5D&amp;classType=VARIANT&amp;from=/search</t>
  </si>
  <si>
    <t>Ben's Original READY RICE, Roasted Chicken, 8.8 oz. pouch</t>
  </si>
  <si>
    <t>https://www.walmart.com/ip/BEN-S-ORIGINAL-READY-RICE-Roasted-Chicken-8-8-oz-pouch/819423897?filtersQueryString=%5B%7B%22intent%22%3A%22retailer%22%2C%22values%22%3A%5B%22Walmart%22%5D%7D%5D&amp;classType=VARIANT&amp;from=/search</t>
  </si>
  <si>
    <t>Ben's Original Ready Rice, Red Beans &amp; Rice, 8.5 oz. pouch</t>
  </si>
  <si>
    <t>https://www.walmart.com/ip/Ben-s-Original-Ready-Rice-Red-Beans-Rice-8-5-oz-pouch/878775669?filtersQueryString=%5B%7B%22intent%22%3A%22retailer%22%2C%22values%22%3A%5B%22Walmart%22%5D%7D%5D&amp;classType=VARIANT&amp;from=/search</t>
  </si>
  <si>
    <t>Ben's Original Ready Rice, Cilantro Lime Flavored, Easy Dinner Side, 8.5 Ounce Pouch</t>
  </si>
  <si>
    <t>https://www.walmart.com/ip/Ben-s-Original-Ready-Rice-Cilantro-Lime-Flavored-Easy-Dinner-Side-8-5-Ounce-Pouch/977368745?filtersQueryString=%5B%7B%22intent%22%3A%22retailer%22%2C%22values%22%3A%5B%22Walmart%22%5D%7D%5D&amp;classType=VARIANT&amp;athbdg=L1600&amp;from=/search</t>
  </si>
  <si>
    <t>current price $5.38</t>
  </si>
  <si>
    <t>Ben's Original Ready Rice Whole Grain Medley, Brown &amp; Wild, 8.5 Ounce Pouch</t>
  </si>
  <si>
    <t>https://www.walmart.com/ip/Ben-s-Original-Ready-Rice-Whole-Grain-Medley-Brown-Wild-8-5-Ounce-Pouch/310710571?filtersQueryString=%5B%7B%22intent%22%3A%22retailer%22%2C%22values%22%3A%5B%22Walmart%22%5D%7D%5D&amp;classType=REGULAR&amp;from=/search</t>
  </si>
  <si>
    <t>current price $5.93</t>
  </si>
  <si>
    <t>Ben's Original Ready Rice Whole Grain Medley Quinoa and Brown Rice, Easy Dinner Side, 8.5 Ounce Pouch</t>
  </si>
  <si>
    <t>https://www.walmart.com/ip/Ben-s-Original-Ready-Rice-Whole-Grain-Medley-Quinoa-and-Brown-Rice-Easy-Dinner-Side-8-5-Ounce-Pouch/919508822?filtersQueryString=%5B%7B%22intent%22%3A%22retailer%22%2C%22values%22%3A%5B%22Walmart%22%5D%7D%5D&amp;classType=REGULAR&amp;from=/search</t>
  </si>
  <si>
    <t>Ben's Original Ready Rice Spicy Mexican</t>
  </si>
  <si>
    <t>https://www.walmart.com/ip/Ben-s-Original-Ready-Rice-Spicy-Mexican/5439978348?filtersQueryString=%5B%7B%22intent%22%3A%22retailer%22%2C%22values%22%3A%5B%22Walmart%22%5D%7D%5D&amp;classType=VARIANT&amp;athbdg=L1600&amp;from=/search</t>
  </si>
  <si>
    <t>Ben's Original Ready Rice Spanish Style Flavored Rice, Easy Dinner Side, 8.8 Ounce Pouch</t>
  </si>
  <si>
    <t>https://www.walmart.com/ip/Ben-s-Original-Ready-Rice-Spanish-Style-Flavored-Rice-Easy-Dinner-Side-8-8-Ounce-Pouch/440208788?filtersQueryString=%5B%7B%22intent%22%3A%22retailer%22%2C%22values%22%3A%5B%22Walmart%22%5D%7D%5D&amp;classType=VARIANT&amp;from=/search</t>
  </si>
  <si>
    <t>Ben's Original Ready Rice Original Long Grain White Rice, Easy Dinner Side, 8.8 Ounce Pouch</t>
  </si>
  <si>
    <t>https://www.walmart.com/ip/BEN-S-ORIGINAL-Ready-Rice-Original-Long-Grain-White-Rice-Easy-Dinner-Side-8-8-Ounce-Pouch/401094547?filtersQueryString=%5B%7B%22intent%22%3A%22retailer%22%2C%22values%22%3A%5B%22Walmart%22%5D%7D%5D&amp;classType=VARIANT&amp;from=/search</t>
  </si>
  <si>
    <t>Ben's Original Ready Rice Long Grain and Wild Flavored Rice, Easy Dinner Side, 8.8 Ounce Pouch</t>
  </si>
  <si>
    <t>https://www.walmart.com/ip/Ben-s-Original-Ready-Rice-Long-Grain-and-Wild-Flavored-Rice-Easy-Dinner-Side-8-8-Ounce-Pouch/240233486?filtersQueryString=%5B%7B%22intent%22%3A%22retailer%22%2C%22values%22%3A%5B%22Walmart%22%5D%7D%5D&amp;classType=VARIANT&amp;from=/search</t>
  </si>
  <si>
    <t>Ben's Original Ready Rice Jasmine Rice, Easy Dinner Side, 8.5 Ounce Pouch</t>
  </si>
  <si>
    <t>https://www.walmart.com/ip/Ben-s-Original-Ready-Rice-Jasmine-Rice-Easy-Dinner-Side-8-5-Ounce-Pouch/131735446?filtersQueryString=%5B%7B%22intent%22%3A%22retailer%22%2C%22values%22%3A%5B%22Walmart%22%5D%7D%5D&amp;classType=VARIANT&amp;athbdg=L1600&amp;from=/search</t>
  </si>
  <si>
    <t>Ben's Original Ready Rice Jasmine Family Size Rice, Easy Dinner Side, 17.3 oz Pouch</t>
  </si>
  <si>
    <t>https://www.walmart.com/ip/Ben-s-Original-Ready-Rice-Jasmine-Family-Size-Rice-Easy-Dinner-Side-17-3-oz-Pouch/793095072?filtersQueryString=%5B%7B%22intent%22%3A%22retailer%22%2C%22values%22%3A%5B%22Walmart%22%5D%7D%5D&amp;classType=VARIANT&amp;athbdg=L1600&amp;from=/search</t>
  </si>
  <si>
    <t>Ben's Original Ready Rice Garden Vegetable Flavored Rice, Easy Dinner Side, 8.8 Ounce Pouch</t>
  </si>
  <si>
    <t>https://www.walmart.com/ip/Ben-s-Original-Ready-Rice-Garden-Vegetable-Flavored-Rice-Easy-Dinner-Side-8-8-Ounce-Pouch/433370810?filtersQueryString=%5B%7B%22intent%22%3A%22retailer%22%2C%22values%22%3A%5B%22Walmart%22%5D%7D%5D&amp;classType=VARIANT&amp;from=/search</t>
  </si>
  <si>
    <t>Ben's Original Ready Rice Coconut Jasmine Flavored Rice, Easy Dinner Side, 8.5 Ounce Pouch</t>
  </si>
  <si>
    <t>https://www.walmart.com/ip/BEN-S-ORIGINAL-Ready-Rice-Coconut-Jasmine-Flavored-Rice-Easy-Dinner-Side-8-5-Ounce-Pouch/167854833?filtersQueryString=%5B%7B%22intent%22%3A%22retailer%22%2C%22values%22%3A%5B%22Walmart%22%5D%7D%5D&amp;classType=VARIANT&amp;from=/search</t>
  </si>
  <si>
    <t>Ben's Original Ready Rice Cilantro Lime Family Size 17 Ounce. Microwavable Pouch Ready In 90 Seconds!</t>
  </si>
  <si>
    <t>https://www.walmart.com/ip/Ben-s-Original-Ready-Rice-Cilantro-Lime-Family-Size-17-Ounce-Microwavable-Pouch-Ready-In-90-Seconds/5479125707?filtersQueryString=%5B%7B%22intent%22%3A%22retailer%22%2C%22values%22%3A%5B%22Walmart%22%5D%7D%5D&amp;classType=VARIANT&amp;from=/search</t>
  </si>
  <si>
    <t>Ben's Original Ready Rice Butter and Garlic Flavored Rice, Easy Dinner Side, 8.8 OZ Pouch</t>
  </si>
  <si>
    <t>https://www.walmart.com/ip/BEN-S-ORIGINAL-Ready-Rice-Butter-and-Garlic-Flavored-Rice-Easy-Dinner-Side-8-8-OZ-Pouch/971795893?filtersQueryString=%5B%7B%22intent%22%3A%22retailer%22%2C%22values%22%3A%5B%22Walmart%22%5D%7D%5D&amp;classType=VARIANT&amp;from=/search</t>
  </si>
  <si>
    <t>Ben's Original Ready Rice Basmati Rice, Easy Side Dish, 8.5 Ounce Pouch</t>
  </si>
  <si>
    <t>https://www.walmart.com/ip/Ben-s-Original-Ready-Rice-Basmati-Rice-Easy-Side-Dish-8-5-Ounce-Pouch/837445450?filtersQueryString=%5B%7B%22intent%22%3A%22retailer%22%2C%22values%22%3A%5B%22Walmart%22%5D%7D%5D&amp;classType=VARIANT&amp;from=/search</t>
  </si>
  <si>
    <t>Ben's Original Ready Rice Basmati Family Size 17.3 Oz Microwave Pouch</t>
  </si>
  <si>
    <t>https://www.walmart.com/ip/Ben-s-Original-Ready-Rice-Basmati-Family-Size-17-3-Oz-Microwave-Pouch/2478078647?filtersQueryString=%5B%7B%22intent%22%3A%22retailer%22%2C%22values%22%3A%5B%22Walmart%22%5D%7D%5D&amp;classType=VARIANT&amp;from=/search</t>
  </si>
  <si>
    <t>current price $6.00</t>
  </si>
  <si>
    <t>Ben's Original Long Grain Rice and Wild Rice, Fast Cook Rice, 6.2 OZ Box</t>
  </si>
  <si>
    <t>https://www.walmart.com/ip/BEN-S-ORIGINAL-Long-Grain-Rice-and-Wild-Rice-Fast-Cook-Rice-6-2-OZ-Box/186625685?filtersQueryString=%5B%7B%22intent%22%3A%22retailer%22%2C%22values%22%3A%5B%22Walmart%22%5D%7D%5D&amp;classType=VARIANT&amp;from=/search</t>
  </si>
  <si>
    <t>Ben's Original Flavored Long Grain Rice &amp; Wild Rice, Boxed Rice, 6 OZ Box</t>
  </si>
  <si>
    <t>https://www.walmart.com/ip/BEN-S-ORIGINAL-Flavored-Long-Grain-Rice-Wild-Rice-Boxed-Rice-6-OZ-Box/763239786?filtersQueryString=%5B%7B%22intent%22%3A%22retailer%22%2C%22values%22%3A%5B%22Walmart%22%5D%7D%5D&amp;classType=VARIANT&amp;athbdg=L1600&amp;from=/search</t>
  </si>
  <si>
    <t>current price $8.16</t>
  </si>
  <si>
    <t>Ben's Original Enriched Long Grain White Rice, Parboiled Rice, 5 LB Bag</t>
  </si>
  <si>
    <t>https://www.walmart.com/ip/BEN-S-ORIGINAL-Enriched-Long-Grain-White-Rice-Parboiled-Rice-5-LB-Bag/402352596?filtersQueryString=%5B%7B%22intent%22%3A%22retailer%22%2C%22values%22%3A%5B%22Walmart%22%5D%7D%5D&amp;classType=VARIANT&amp;from=/search</t>
  </si>
  <si>
    <t>Ben's Original Converted Brand Enriched Long Grain White Rice, Parboiled Rice, 2 lb Box</t>
  </si>
  <si>
    <t>https://www.walmart.com/ip/BEN-S-ORIGINAL-Converted-Brand-Enriched-Long-Grain-White-Rice-Parboiled-Rice-2-lb-Box/215015094?filtersQueryString=%5B%7B%22intent%22%3A%22retailer%22%2C%22values%22%3A%5B%22Walmart%22%5D%7D%5D&amp;classType=REGULAR&amp;from=/search</t>
  </si>
  <si>
    <t>28.0 ¢/fl oz</t>
  </si>
  <si>
    <t>Ben &amp; Jerry's The Tonight Dough Chunky Caramel &amp; Chocolate Ice Cream Kosher Milk, 1 Pint</t>
  </si>
  <si>
    <t>https://www.walmart.com/ip/Ben-Jerry-s-The-Tonight-Dough-Chunky-Caramel-Chocolate-Ice-Cream-Kosher-Milk-1-Pint/46726157?classType=REGULAR&amp;from=/search</t>
  </si>
  <si>
    <t>Ben &amp; Jerry's Strawberry Cheesecake Ice Cream Cage-Free Eggs Kosher Milk, 1 Pint 1 Count</t>
  </si>
  <si>
    <t>https://www.walmart.com/ip/Ben-Jerry-s-Strawberry-Cheesecake-Ice-Cream-Cage-Free-Eggs-Kosher-Milk-1-Pint-1-Count/10309263?classType=REGULAR&amp;athbdg=L1600&amp;from=/search</t>
  </si>
  <si>
    <t>Ben &amp; Jerry's Phish Food Chocolate Ice Cream, 16 oz</t>
  </si>
  <si>
    <t>https://www.walmart.com/ip/Ben-Jerry-s-Phish-Food-Chocolate-Ice-Cream-16-oz/10309253?classType=REGULAR&amp;from=/search</t>
  </si>
  <si>
    <t>Ben &amp; Jerry's Peanut Butter Half Baked Ice Cream Cage-Free Eggs Kosher Milk, 1 Pint</t>
  </si>
  <si>
    <t>https://www.walmart.com/ip/Ben-Jerry-s-Peanut-Butter-Half-Baked-Ice-Cream-Cage-Free-Eggs-Kosher-Milk-1-Pint/154450819?classType=REGULAR&amp;from=/search</t>
  </si>
  <si>
    <t>29.5 ¢/fl oz</t>
  </si>
  <si>
    <t>Ben &amp; Jerry's Non-GMO Top Dirt Cake Ice Cream Cage-Free Eggs Kosher Milk, 1 Pint</t>
  </si>
  <si>
    <t>https://www.walmart.com/ip/Ben-Jerry-s-Non-GMO-Top-Dirt-Cake-Ice-Cream-Cage-Free-Eggs-Kosher-Milk-1-Pint/1132498239?classType=REGULAR&amp;from=/search</t>
  </si>
  <si>
    <t>Ben &amp; Jerry's Non-GMO SLTD Caramel Brownie Ice Cream Cage-Free, Kosher Milk, 1 Pint. Allergens not contained: Peanuts.</t>
  </si>
  <si>
    <t>https://www.walmart.com/ip/Ben-Jerry-s-Non-GMO-SLTD-Caramel-Brownie-Ice-Cream-Cage-Free-Kosher-Milk-1-Pint-Allergens-not-contained-Peanuts/964910905?classType=REGULAR&amp;from=/search</t>
  </si>
  <si>
    <t>Ben &amp; Jerry's Non-GMO Peanut Butter over The Top Ice Cream Cage-Free Eggs Kosher, 1 Pint</t>
  </si>
  <si>
    <t>https://www.walmart.com/ip/Ben-Jerry-s-Non-GMO-Peanut-Butter-over-The-Top-Ice-Cream-Cage-Free-Eggs-Kosher-1-Pint/941474429?classType=REGULAR&amp;from=/search</t>
  </si>
  <si>
    <t>Ben &amp; Jerry's Non-GMO Milk &amp; Cookies Vanilla Ice Cream Cage-Free Eggs Kosher Milk, 1 Pint</t>
  </si>
  <si>
    <t>https://www.walmart.com/ip/Ben-Jerry-s-Non-GMO-Milk-Cookies-Vanilla-Ice-Cream-Cage-Free-Eggs-Kosher-Milk-1-Pint/15754304?classType=REGULAR&amp;from=/search</t>
  </si>
  <si>
    <t>Ben &amp; Jerry's Non-GMO Gluten-Free Peanut Butter Cup Ice Cream Cage-Free Eggs, 1 Pint</t>
  </si>
  <si>
    <t>https://www.walmart.com/ip/Ben-Jerry-s-Non-GMO-Gluten-Free-Peanut-Butter-Cup-Ice-Cream-Cage-Free-Eggs-1-Pint/10309252?classType=REGULAR&amp;from=/search</t>
  </si>
  <si>
    <t>Ben &amp; Jerry's Non-GMO Core Salted Caramel Sweet Cream Ice Cream, 1 Pint</t>
  </si>
  <si>
    <t>https://www.walmart.com/ip/Ben-Jerry-s-Non-GMO-Core-Salted-Caramel-Sweet-Cream-Ice-Cream-1-Pint/35734410?classType=REGULAR&amp;from=/search</t>
  </si>
  <si>
    <t>Ben &amp; Jerry's Netflix &amp; Chill Peanut Butter Ice Cream Kosher Milk Cage-Free Eggs, 1 Pint</t>
  </si>
  <si>
    <t>https://www.walmart.com/ip/Ben-Jerry-s-Netflix-Chill-Peanut-Butter-Ice-Cream-Kosher-Milk-Cage-Free-Eggs-1-Pint/998108855?classType=REGULAR&amp;from=/search</t>
  </si>
  <si>
    <t>Ben &amp; Jerry's Half Baked Chocolate Vanilla Ice Cream Kosher Milk Cage-Free Eggs, 1 Pint</t>
  </si>
  <si>
    <t>https://www.walmart.com/ip/Ben-Jerry-s-Half-Baked-Chocolate-Vanilla-Ice-Cream-Kosher-Milk-Cage-Free-Eggs-1-Pint/10309255?classType=REGULAR&amp;athbdg=L1600&amp;from=/search</t>
  </si>
  <si>
    <t>Ben &amp; Jerry's Gimme Smore Ice Cream Kosher Milk Cage-Free Eggs, 1 Pint</t>
  </si>
  <si>
    <t>https://www.walmart.com/ip/Ben-Jerry-s-Gimme-Smore-Ice-Cream-Kosher-Milk-Cage-Free-Eggs-1-Pint/590384976?classType=REGULAR&amp;from=/search</t>
  </si>
  <si>
    <t>Ben &amp; Jerry's Dairy-Free Oat Milk Vanilla Lights Caramel Action Frozen Dessert, 1 Pint</t>
  </si>
  <si>
    <t>https://www.walmart.com/ip/Ben-Jerry-s-Dairy-Free-Oat-Milk-Vanilla-Lights-Caramel-Action-Frozen-Dessert-1-Pint/1157518816?classType=REGULAR&amp;from=/search</t>
  </si>
  <si>
    <t>Ben &amp; Jerry's Dairy-Free Almond or Oat Milk Chocolate Fudge Brownie Frozen Dessert, 1 Pint</t>
  </si>
  <si>
    <t>https://www.walmart.com/ip/Ben-Jerry-s-Dairy-Free-Almond-or-Oat-Milk-Chocolate-Fudge-Brownie-Frozen-Dessert-1-Pint/51517607?classType=REGULAR&amp;athbdg=L1600&amp;from=/search</t>
  </si>
  <si>
    <t>Ben &amp; Jerry's Chunky Monkey Banana Ice Cream Gluten-Free Cage-Free Eggs Kosher Milk, 1 Pint</t>
  </si>
  <si>
    <t>https://www.walmart.com/ip/Ben-Jerry-s-Chunky-Monkey-Banana-Ice-Cream-Gluten-Free-Cage-Free-Eggs-Kosher-Milk-1-Pint/10309249?classType=REGULAR&amp;from=/search</t>
  </si>
  <si>
    <t>Ben &amp; Jerry's Chocolate Fudge Brownie Ice Cream Kosher Milk Cage-Free Eggs, 1 Pint 1 Count</t>
  </si>
  <si>
    <t>https://www.walmart.com/ip/Ben-Jerry-s-Chocolate-Fudge-Brownie-Ice-Cream-Kosher-Milk-Cage-Free-Eggs-1-Pint-1-Count/10309250?classType=REGULAR&amp;athbdg=L1600&amp;from=/search</t>
  </si>
  <si>
    <t>Ben &amp; Jerry's Chocolate Chip Cookie Dough Vanilla Ice Cream Cage-Free Eggs, 16 oz 1 Count</t>
  </si>
  <si>
    <t>https://www.walmart.com/ip/Ben-Jerry-s-Chocolate-Chip-Cookie-Dough-Vanilla-Ice-Cream-Cage-Free-Eggs-16-oz-1-Count/10309251?classType=REGULAR&amp;athbdg=L1600&amp;from=/search</t>
  </si>
  <si>
    <t>Ben &amp; Jerry's Chocolate Chip Cookie Dough Ice Cream Kosher Cage Free Eggs, 1 Pint</t>
  </si>
  <si>
    <t>https://www.walmart.com/ip/Ben-Jerry-s-Chocolate-Chip-Cookie-Dough-Ice-Cream-Kosher-Cage-Free-Eggs-1-Pint/603336067?classType=REGULAR&amp;from=/search</t>
  </si>
  <si>
    <t>Ben &amp; Jerry's Chocolate Caramel Brownie Frozen Dessert Non-Dairy Certified Vegan Pint 16 oz</t>
  </si>
  <si>
    <t>https://www.walmart.com/ip/BEN-JERRYS-ND-CHOCOLATE-CARAMEL-BROWNIE-1-PINT/13408503910?classType=REGULAR&amp;athbdg=L1600&amp;from=/search</t>
  </si>
  <si>
    <t>Ben &amp; Jerry's Cherry Fudge Flakes Ice Cream Kosher Milk Cage-Free Eggs, 1 Pint 1 Count</t>
  </si>
  <si>
    <t>https://www.walmart.com/ip/Ben-Jerry-s-Cherry-Fudge-Flakes-Ice-Cream-Kosher-Milk-Cage-Free-Eggs-1-Pint-1-Count/10309247?classType=REGULAR&amp;athbdg=L1600&amp;from=/search</t>
  </si>
  <si>
    <t>Ben &amp; Jerry's Change Is Brewing Coffee Ice Cream Cage-Free Eggs Kosher Milk, 1 Pint 1 Count</t>
  </si>
  <si>
    <t>https://www.walmart.com/ip/Ben-Jerry-s-Change-Is-Brewing-Coffee-Ice-Cream-Cage-Free-Eggs-Kosher-Milk-1-Pint-1-Count/15754303?classType=REGULAR&amp;from=/search</t>
  </si>
  <si>
    <t>Ben &amp; Jerry's Brownie Batter Chocolate Vanilla Ice Cream Kosher Milk Cage-Free Eggs, 1 Pint</t>
  </si>
  <si>
    <t>https://www.walmart.com/ip/Ben-Jerry-s-Brownie-Batter-Chocolate-Vanilla-Ice-Cream-Kosher-Milk-Cage-Free-Eggs-1-Pint-Allergens-not-contained-peanuts-fish/51316819?classType=REGULAR&amp;from=/search</t>
  </si>
  <si>
    <t>Ben &amp; Jerry's Americone Dream Vanilla Ice Cream Kosher Milk Cage-Free Eggs, 1 Pint 1 Count</t>
  </si>
  <si>
    <t>https://www.walmart.com/ip/Ben-Jerry-s-Americone-Dream-Vanilla-Ice-Cream-Kosher-Milk-Cage-Free-Eggs-1-Pint-1-Count/10309259?classType=REGULAR&amp;from=/search</t>
  </si>
  <si>
    <t>Ben &amp; Jerry's Almond Milk Half Baked Peanut Butter Frozen Dairy-Free Dessert, 1 Pint</t>
  </si>
  <si>
    <t>https://www.walmart.com/ip/Ben-Jerry-s-Almond-Milk-Half-Baked-Peanut-Butter-Frozen-Dairy-Free-Dessert-1-Pint/775535262?classType=REGULAR&amp;from=/search</t>
  </si>
  <si>
    <t>current price $6.46</t>
  </si>
  <si>
    <t>BelGioioso Fresh Mozzarella Snacking Cheese, plastic sealed Specialty Cheese Snack Packs, 10 oz</t>
  </si>
  <si>
    <t>https://www.walmart.com/ip/BelGioioso-Fresh-Mozzarella-Snacking-Cheese-plastic-sealed-Specialty-Cheese-Snack-Packs-10-oz/182988382?classType=REGULAR&amp;from=/search</t>
  </si>
  <si>
    <t>current price $4.26</t>
  </si>
  <si>
    <t>BelGioioso Fresh Mozzarella Smoked Cheese Ball, Specialty Soft Cheese, Refrigerated 8 oz Plastic Wrapping</t>
  </si>
  <si>
    <t>https://www.walmart.com/ip/BelGioioso-Fresh-Mozzarella-Smoked-Cheese-Ball-Specialty-Soft-Cheese-Refrigerated-8-oz-Plastic-Wrapping/175462955?classType=REGULAR&amp;from=/search</t>
  </si>
  <si>
    <t>current price $7.97</t>
  </si>
  <si>
    <t>BelGioioso Fresh Mozzarella Log, Pre-Sliced Specialty Cheese, 16 oz Refrigerated Plastic Packet</t>
  </si>
  <si>
    <t>https://www.walmart.com/ip/BelGioioso-Fresh-Mozzarella-Log-Pre-Sliced-Specialty-Cheese-16-oz-Refrigerated-Plastic-Packet/15860346?classType=REGULAR&amp;athbdg=L1600&amp;from=/search</t>
  </si>
  <si>
    <t>BelGioioso Fresh Mozzarella Cheese Pearls Mini Snacking Cheese, 8 oz Refrigerated Plastic Packet</t>
  </si>
  <si>
    <t>https://www.walmart.com/ip/BelGioioso-Fresh-Mozzarella-Cheese-Pearls-Mini-Snacking-Cheese-8-oz-Refrigerated-Plastic-Packet/14255252?classType=REGULAR&amp;athbdg=L1600&amp;from=/search</t>
  </si>
  <si>
    <t>BelGioioso Fresh Mozzarella Cheese Ball, Specialty Soft Cheese, Refrigerated 8 oz Plastic Wrapping</t>
  </si>
  <si>
    <t>https://www.walmart.com/ip/BelGioioso-Fresh-Mozzarella-Cheese-Ball-Specialty-Soft-Cheese-Refrigerated-8-oz-Plastic-Wrapping/15754144?classType=REGULAR&amp;athbdg=L1600&amp;from=/search</t>
  </si>
  <si>
    <t>current price $1.84</t>
  </si>
  <si>
    <t>Barilla Whole Grain Spaghetti, 100% Whole Wheat, 16 oz. Box</t>
  </si>
  <si>
    <t>https://www.walmart.com/ip/Barilla-Whole-Grain-Spaghetti-100-Whole-Wheat-16-oz-Box/47757014?filtersQueryString=%5B%7B%22intent%22%3A%22retailer%22%2C%22values%22%3A%5B%22Walmart%22%5D%7D%5D&amp;classType=VARIANT&amp;from=/search</t>
  </si>
  <si>
    <t>Barilla Whole Grain Penne Pasta, 100% Whole Wheat, 16 oz. Box</t>
  </si>
  <si>
    <t>https://www.walmart.com/ip/Barilla-Whole-Grain-Penne-Pasta-100-Whole-Wheat-16-oz-Box/47757015?filtersQueryString=%5B%7B%22intent%22%3A%22retailer%22%2C%22values%22%3A%5B%22Walmart%22%5D%7D%5D&amp;classType=VARIANT&amp;from=/search</t>
  </si>
  <si>
    <t>current price $19.64</t>
  </si>
  <si>
    <t>Barilla Red Lentil Spaghetti &amp; Penne Pasta Variety Pack 6 pc Box</t>
  </si>
  <si>
    <t>https://www.walmart.com/ip/Barilla-Red-Lentil-Spaghetti-Penne-Pasta-Variety-Pack-6-pc-Box/493664183?filtersQueryString=%5B%7B%22intent%22%3A%22retailer%22%2C%22values%22%3A%5B%22Walmart%22%5D%7D%5D&amp;classType=REGULAR&amp;from=/search</t>
  </si>
  <si>
    <t>Barilla Ready Pasta Fully Cooked Pasta Rotini, 7 oz</t>
  </si>
  <si>
    <t>https://www.walmart.com/ip/Barilla-Ready-Pasta-Fully-Cooked-Pasta-Rotini-7-oz/1040532214?filtersQueryString=%5B%7B%22intent%22%3A%22retailer%22%2C%22values%22%3A%5B%22Walmart%22%5D%7D%5D&amp;classType=VARIANT&amp;from=/search</t>
  </si>
  <si>
    <t>Barilla Ready Pasta Fully Cooked Pasta Penne, 7 oz</t>
  </si>
  <si>
    <t>https://www.walmart.com/ip/Barilla-Ready-Pasta-Fully-Cooked-Pasta-Penne-7-oz/2641243837?filtersQueryString=%5B%7B%22intent%22%3A%22retailer%22%2C%22values%22%3A%5B%22Walmart%22%5D%7D%5D&amp;classType=VARIANT&amp;from=/search</t>
  </si>
  <si>
    <t>Barilla Ready Pasta Fully Cooked Pasta Elbows, 7 oz</t>
  </si>
  <si>
    <t>https://www.walmart.com/ip/Barilla-Ready-Pasta-Fully-Cooked-Pasta-Elbows-7-oz/2683041896?filtersQueryString=%5B%7B%22intent%22%3A%22retailer%22%2C%22values%22%3A%5B%22Walmart%22%5D%7D%5D&amp;classType=VARIANT&amp;from=/search</t>
  </si>
  <si>
    <t>Barilla Protein+ Spaghetti Pasta, Plant Based Pasta, 14.5oz</t>
  </si>
  <si>
    <t>https://www.walmart.com/ip/Barilla-Protein-Spaghetti-Pasta-Plant-Based-Pasta-14-5oz/10309216?filtersQueryString=%5B%7B%22intent%22%3A%22retailer%22%2C%22values%22%3A%5B%22Walmart%22%5D%7D%5D&amp;classType=VARIANT&amp;athbdg=L1600&amp;from=/search</t>
  </si>
  <si>
    <t>Barilla Protein+ Penne Pasta, Plant Based Pasta, 14.5oz</t>
  </si>
  <si>
    <t>https://www.walmart.com/ip/Barilla-Protein-Penne-Pasta-Plant-Based-Pasta-14-5oz/10309224?filtersQueryString=%5B%7B%22intent%22%3A%22retailer%22%2C%22values%22%3A%5B%22Walmart%22%5D%7D%5D&amp;classType=VARIANT&amp;athbdg=L1600&amp;from=/search</t>
  </si>
  <si>
    <t>Barilla Protein+ Farfalle Pasta, Plant Based Pasta, 14.5oz</t>
  </si>
  <si>
    <t>https://www.walmart.com/ip/Barilla-Protein-Farfalle-Pasta-Plant-Based-Pasta-14-5oz/13908658?filtersQueryString=%5B%7B%22intent%22%3A%22retailer%22%2C%22values%22%3A%5B%22Walmart%22%5D%7D%5D&amp;classType=REGULAR&amp;from=/search</t>
  </si>
  <si>
    <t>current price $5.51</t>
  </si>
  <si>
    <t>Barilla Protein+ Elbows Pasta, Plant Based Pasta, 14.5oz</t>
  </si>
  <si>
    <t>https://www.walmart.com/ip/Barilla-Protein-Elbows-Pasta-Plant-Based-Pasta-14-5oz/10309218?filtersQueryString=%5B%7B%22intent%22%3A%22retailer%22%2C%22values%22%3A%5B%22Walmart%22%5D%7D%5D&amp;classType=VARIANT&amp;from=/search</t>
  </si>
  <si>
    <t>Barilla Protein+ Angel Hair Pasta, Plant Based Pasta, 14.5oz</t>
  </si>
  <si>
    <t>https://www.walmart.com/ip/Barilla-Protein-Angel-Hair-Pasta-Plant-Based-Pasta-14-5oz/10309214?filtersQueryString=%5B%7B%22intent%22%3A%22retailer%22%2C%22values%22%3A%5B%22Walmart%22%5D%7D%5D&amp;classType=VARIANT&amp;from=/search</t>
  </si>
  <si>
    <t>Barilla Gluten Free Spaghetti Pasta, 12 oz</t>
  </si>
  <si>
    <t>https://www.walmart.com/ip/Barilla-Gluten-Free-Spaghetti-Pasta-12-oz/32247485?filtersQueryString=%5B%7B%22intent%22%3A%22retailer%22%2C%22values%22%3A%5B%22Walmart%22%5D%7D%5D&amp;classType=VARIANT&amp;athbdg=L1600&amp;from=/search</t>
  </si>
  <si>
    <t>Barilla Gluten Free Rotini Pasta, 12 oz</t>
  </si>
  <si>
    <t>https://www.walmart.com/ip/Barilla-Gluten-Free-Rotini-Pasta-12-oz/32247487?filtersQueryString=%5B%7B%22intent%22%3A%22retailer%22%2C%22values%22%3A%5B%22Walmart%22%5D%7D%5D&amp;classType=VARIANT&amp;from=/search</t>
  </si>
  <si>
    <t>current price $2.92</t>
  </si>
  <si>
    <t>Barilla Gluten Free Red Lentil Rotini Pasta, 8.8 oz</t>
  </si>
  <si>
    <t>https://www.walmart.com/ip/Barilla-Gluten-Free-Red-Lentil-Rotini-Pasta-8-8-oz/529889874?filtersQueryString=%5B%7B%22intent%22%3A%22retailer%22%2C%22values%22%3A%5B%22Walmart%22%5D%7D%5D&amp;classType=VARIANT&amp;from=/search</t>
  </si>
  <si>
    <t>Barilla Gluten Free Penne Pasta, 12 oz</t>
  </si>
  <si>
    <t>https://www.walmart.com/ip/Barilla-Gluten-Free-Penne-Pasta-12-oz/32247486?filtersQueryString=%5B%7B%22intent%22%3A%22retailer%22%2C%22values%22%3A%5B%22Walmart%22%5D%7D%5D&amp;classType=VARIANT&amp;from=/search</t>
  </si>
  <si>
    <t>Barilla Gluten Free Fettuccine Pasta, 12 oz</t>
  </si>
  <si>
    <t>https://www.walmart.com/ip/Barilla-Gluten-Free-Fettuccine-Pasta-12-oz/177142396?filtersQueryString=%5B%7B%22intent%22%3A%22retailer%22%2C%22values%22%3A%5B%22Walmart%22%5D%7D%5D&amp;classType=VARIANT&amp;from=/search</t>
  </si>
  <si>
    <t>Barilla Gluten Free Chickpea Rotini Pasta, 8.8 oz</t>
  </si>
  <si>
    <t>https://www.walmart.com/ip/Barilla-Gluten-Free-Chickpea-Rotini-Pasta-8-8-oz/668950432?filtersQueryString=%5B%7B%22intent%22%3A%22retailer%22%2C%22values%22%3A%5B%22Walmart%22%5D%7D%5D&amp;classType=VARIANT&amp;from=/search</t>
  </si>
  <si>
    <t>Barilla Classic Whole Grain Pasta, Thin Spaghetti Noodles, 16 oz</t>
  </si>
  <si>
    <t>https://www.walmart.com/ip/Barilla-Classic-Whole-Grain-Pasta-Thin-Spaghetti-Noodles-16-oz/52295201?filtersQueryString=%5B%7B%22intent%22%3A%22retailer%22%2C%22values%22%3A%5B%22Walmart%22%5D%7D%5D&amp;classType=VARIANT&amp;from=/search</t>
  </si>
  <si>
    <t>Barilla Classic Non-GMO, Kosher Certified Ziti Pasta, 16 oz</t>
  </si>
  <si>
    <t>https://www.walmart.com/ip/Barilla-Classic-Non-GMO-Kosher-Certified-Ziti-Pasta-16-oz/10309179?filtersQueryString=%5B%7B%22intent%22%3A%22retailer%22%2C%22values%22%3A%5B%22Walmart%22%5D%7D%5D&amp;classType=VARIANT&amp;from=/search</t>
  </si>
  <si>
    <t>Barilla Classic Non-GMO, Kosher Certified Wavy Lasagne Pasta, 16 oz</t>
  </si>
  <si>
    <t>https://www.walmart.com/ip/Barilla-Classic-Non-GMO-Kosher-Certified-Wavy-Lasagne-Pasta-16-oz/10294353?filtersQueryString=%5B%7B%22intent%22%3A%22retailer%22%2C%22values%22%3A%5B%22Walmart%22%5D%7D%5D&amp;classType=VARIANT&amp;from=/search</t>
  </si>
  <si>
    <t>Barilla Classic Non-GMO, Kosher Certified Tri-Color Rotini Pasta, 12 oz</t>
  </si>
  <si>
    <t>https://www.walmart.com/ip/Barilla-Classic-Non-GMO-Kosher-Certified-Tri-Color-Rotini-Pasta-12-oz/10309200?filtersQueryString=%5B%7B%22intent%22%3A%22retailer%22%2C%22values%22%3A%5B%22Walmart%22%5D%7D%5D&amp;classType=VARIANT&amp;from=/search</t>
  </si>
  <si>
    <t>Barilla Classic Non-GMO, Kosher Certified Thin Spaghetti Pasta Noodles, 16 oz</t>
  </si>
  <si>
    <t>https://www.walmart.com/ip/Barilla-Classic-Non-GMO-Kosher-Certified-Thin-Spaghetti-Pasta-Noodles-16-oz/10309154?filtersQueryString=%5B%7B%22intent%22%3A%22retailer%22%2C%22values%22%3A%5B%22Walmart%22%5D%7D%5D&amp;classType=VARIANT&amp;from=/search</t>
  </si>
  <si>
    <t>Barilla Classic Non-GMO, Kosher Certified Thick Spaghetti Pasta, 16 oz</t>
  </si>
  <si>
    <t>https://www.walmart.com/ip/Barilla-Classic-Non-GMO-Kosher-Certified-Thick-Spaghetti-Pasta-16-oz/10309191?filtersQueryString=%5B%7B%22intent%22%3A%22retailer%22%2C%22values%22%3A%5B%22Walmart%22%5D%7D%5D&amp;classType=VARIANT&amp;from=/search</t>
  </si>
  <si>
    <t>current price $3.12</t>
  </si>
  <si>
    <t>Barilla Classic Non-GMO, Kosher Certified Spaghetti Pasta, 32 oz</t>
  </si>
  <si>
    <t>https://www.walmart.com/ip/Barilla-Classic-Non-GMO-Kosher-Certified-Spaghetti-Pasta-32-oz/10309210?filtersQueryString=%5B%7B%22intent%22%3A%22retailer%22%2C%22values%22%3A%5B%22Walmart%22%5D%7D%5D&amp;classType=VARIANT&amp;from=/search</t>
  </si>
  <si>
    <t>Barilla Classic Non-GMO, Kosher Certified Spaghetti Pasta, 16 oz</t>
  </si>
  <si>
    <t>https://www.walmart.com/ip/Barilla-Classic-Non-GMO-Kosher-Certified-Spaghetti-Pasta-16-oz/10309153?filtersQueryString=%5B%7B%22intent%22%3A%22retailer%22%2C%22values%22%3A%5B%22Walmart%22%5D%7D%5D&amp;classType=VARIANT&amp;athbdg=L1600&amp;from=/search</t>
  </si>
  <si>
    <t>Barilla Classic Non-GMO, Kosher Certified Snowfall Pasta, 12 oz.</t>
  </si>
  <si>
    <t>https://www.walmart.com/ip/Barilla-Classic-Non-GMO-Kosher-Certified-Snowfall-Pasta-12-oz/8957852639?filtersQueryString=%5B%7B%22intent%22%3A%22retailer%22%2C%22values%22%3A%5B%22Walmart%22%5D%7D%5D&amp;classType=VARIANT&amp;from=/search</t>
  </si>
  <si>
    <t>Barilla Classic Non-GMO, Kosher Certified Rotini Pasta, 16 oz</t>
  </si>
  <si>
    <t>https://www.walmart.com/ip/Barilla-Classic-Non-GMO-Kosher-Certified-Rotini-Pasta-16-oz/10309181?filtersQueryString=%5B%7B%22intent%22%3A%22retailer%22%2C%22values%22%3A%5B%22Walmart%22%5D%7D%5D&amp;classType=VARIANT&amp;athbdg=L1600&amp;from=/search</t>
  </si>
  <si>
    <t>Barilla Classic Non-GMO, Kosher Certified Rigatoni Pasta, 16 oz</t>
  </si>
  <si>
    <t>https://www.walmart.com/ip/Barilla-Classic-Non-GMO-Kosher-Certified-Rigatoni-Pasta-16-oz/10309184?filtersQueryString=%5B%7B%22intent%22%3A%22retailer%22%2C%22values%22%3A%5B%22Walmart%22%5D%7D%5D&amp;classType=VARIANT&amp;from=/search</t>
  </si>
  <si>
    <t>Barilla Classic Non-GMO, Kosher Certified Penne Pasta, 16 oz</t>
  </si>
  <si>
    <t>https://www.walmart.com/ip/Barilla-Classic-Non-GMO-Kosher-Certified-Penne-Pasta-16-oz/10309178?filtersQueryString=%5B%7B%22intent%22%3A%22retailer%22%2C%22values%22%3A%5B%22Walmart%22%5D%7D%5D&amp;classType=VARIANT&amp;athbdg=L1600&amp;from=/search</t>
  </si>
  <si>
    <t>Barilla Classic Non-GMO, Kosher Certified Orzo Pasta, 16 oz</t>
  </si>
  <si>
    <t>https://www.walmart.com/ip/Barilla-Classic-Non-GMO-Kosher-Certified-Orzo-Pasta-16-oz/10309188?filtersQueryString=%5B%7B%22intent%22%3A%22retailer%22%2C%22values%22%3A%5B%22Walmart%22%5D%7D%5D&amp;classType=VARIANT&amp;from=/search</t>
  </si>
  <si>
    <t>Barilla Classic Non-GMO, Kosher Certified Mini Penne Pasta, 16 oz</t>
  </si>
  <si>
    <t>https://www.walmart.com/ip/Barilla-Classic-Non-GMO-Kosher-Certified-Mini-Penne-Pasta-16-oz/10791072?filtersQueryString=%5B%7B%22intent%22%3A%22retailer%22%2C%22values%22%3A%5B%22Walmart%22%5D%7D%5D&amp;classType=VARIANT&amp;from=/search</t>
  </si>
  <si>
    <t>Barilla Classic Non-GMO, Kosher Certified Mini Farfalle Pasta, 16 oz</t>
  </si>
  <si>
    <t>https://www.walmart.com/ip/Barilla-Classic-Non-GMO-Kosher-Certified-Mini-Farfalle-Pasta-16-oz/10791070?filtersQueryString=%5B%7B%22intent%22%3A%22retailer%22%2C%22values%22%3A%5B%22Walmart%22%5D%7D%5D&amp;classType=VARIANT&amp;from=/search</t>
  </si>
  <si>
    <t>Barilla Classic Non-GMO, Kosher Certified Medium Shells Pasta, 16 oz</t>
  </si>
  <si>
    <t>https://www.walmart.com/ip/Barilla-Classic-Non-GMO-Kosher-Certified-Medium-Shells-Pasta-16-oz/10309199?filtersQueryString=%5B%7B%22intent%22%3A%22retailer%22%2C%22values%22%3A%5B%22Walmart%22%5D%7D%5D&amp;classType=VARIANT&amp;from=/search</t>
  </si>
  <si>
    <t>Barilla Classic Non-GMO, Kosher Certified Linguine Pasta, 16 oz</t>
  </si>
  <si>
    <t>https://www.walmart.com/ip/Barilla-Classic-Non-GMO-Kosher-Certified-Linguine-Pasta-16-oz/10309155?filtersQueryString=%5B%7B%22intent%22%3A%22retailer%22%2C%22values%22%3A%5B%22Walmart%22%5D%7D%5D&amp;classType=VARIANT&amp;from=/search</t>
  </si>
  <si>
    <t>Barilla Classic Non-GMO, Kosher Certified Fettuccine Pasta, 16 oz</t>
  </si>
  <si>
    <t>https://www.walmart.com/ip/Barilla-Classic-Non-GMO-Kosher-Certified-Fettuccine-Pasta-16-oz/10309187?filtersQueryString=%5B%7B%22intent%22%3A%22retailer%22%2C%22values%22%3A%5B%22Walmart%22%5D%7D%5D&amp;classType=VARIANT&amp;from=/search</t>
  </si>
  <si>
    <t>Barilla Classic Non-GMO, Kosher Certified Farfalle Pasta, 16 oz</t>
  </si>
  <si>
    <t>https://www.walmart.com/ip/Barilla-Classic-Non-GMO-Kosher-Certified-Farfalle-Pasta-16-oz/10309183?filtersQueryString=%5B%7B%22intent%22%3A%22retailer%22%2C%22values%22%3A%5B%22Walmart%22%5D%7D%5D&amp;classType=VARIANT&amp;from=/search</t>
  </si>
  <si>
    <t>Barilla Classic Non-GMO, Kosher Certified Elbows Pasta, 16 oz</t>
  </si>
  <si>
    <t>https://www.walmart.com/ip/Barilla-Classic-Non-GMO-Kosher-Certified-Elbows-Pasta-16-oz/10309193?filtersQueryString=%5B%7B%22intent%22%3A%22retailer%22%2C%22values%22%3A%5B%22Walmart%22%5D%7D%5D&amp;classType=VARIANT&amp;athbdg=L1600&amp;from=/search</t>
  </si>
  <si>
    <t>Barilla Classic Non-GMO, Kosher Certified Ditalini Pasta, 16 oz</t>
  </si>
  <si>
    <t>https://www.walmart.com/ip/Barilla-Classic-Non-GMO-Kosher-Certified-Ditalini-Pasta-16-oz/10309176?filtersQueryString=%5B%7B%22intent%22%3A%22retailer%22%2C%22values%22%3A%5B%22Walmart%22%5D%7D%5D&amp;classType=VARIANT&amp;from=/search</t>
  </si>
  <si>
    <t>Barilla Classic Non-GMO, Kosher Certified Cellentani Pasta, 16 oz</t>
  </si>
  <si>
    <t>https://www.walmart.com/ip/Barilla-Classic-Non-GMO-Kosher-Certified-Cellentani-Pasta-16-oz/10309190?filtersQueryString=%5B%7B%22intent%22%3A%22retailer%22%2C%22values%22%3A%5B%22Walmart%22%5D%7D%5D&amp;classType=VARIANT&amp;athbdg=L1600&amp;from=/search</t>
  </si>
  <si>
    <t>Barilla Classic Non-GMO, Kosher Certified Angel Hair Pasta, 16 oz</t>
  </si>
  <si>
    <t>https://www.walmart.com/ip/Barilla-Classic-Non-GMO-Kosher-Certified-Angel-Hair-Pasta-16-oz/10309182?filtersQueryString=%5B%7B%22intent%22%3A%22retailer%22%2C%22values%22%3A%5B%22Walmart%22%5D%7D%5D&amp;classType=VARIANT&amp;from=/search</t>
  </si>
  <si>
    <t>Barilla Classic Kosher Certified, Oven-Ready Lasagne Pasta, 9 oz</t>
  </si>
  <si>
    <t>https://www.walmart.com/ip/Barilla-Classic-Kosher-Certified-Oven-Ready-Lasagne-Pasta-9-oz/10309192?filtersQueryString=%5B%7B%22intent%22%3A%22retailer%22%2C%22values%22%3A%5B%22Walmart%22%5D%7D%5D&amp;classType=VARIANT&amp;from=/search</t>
  </si>
  <si>
    <t>current price $2.23</t>
  </si>
  <si>
    <t>Barilla Classic Blue Box Oven Pasta Jumbo Shells 12 oz</t>
  </si>
  <si>
    <t>https://www.walmart.com/ip/Barilla-Classic-Blue-Box-Oven-Pasta-Jumbo-Shells-12-oz/10309197?filtersQueryString=%5B%7B%22intent%22%3A%22retailer%22%2C%22values%22%3A%5B%22Walmart%22%5D%7D%5D&amp;classType=REGULAR&amp;from=/search</t>
  </si>
  <si>
    <t>current price $3.57</t>
  </si>
  <si>
    <t>Arizona Watermelon 128 Oz Gallon Single</t>
  </si>
  <si>
    <t>https://www.walmart.com/ip/Arizona-Watermelon-128-Oz-Gallon-Single/44981931?classType=REGULAR&amp;athbdg=L1600&amp;from=/search</t>
  </si>
  <si>
    <t>Arizona Sun Brewed Style Iced Tea with Lemon Flavor, 128 fl oz</t>
  </si>
  <si>
    <t>https://www.walmart.com/ip/AriZona-Sun-Brewed-Style-Iced-Tea-with-Lemon-Flavor-128-fl-oz/32267161?classType=VARIANT&amp;from=/search</t>
  </si>
  <si>
    <t>Arizona Southern Style Real Brewed Sweet Tea, 128 fl oz</t>
  </si>
  <si>
    <t>https://www.walmart.com/ip/AriZona-Southern-Style-Real-Brewed-Sweet-Tea-128-fl-oz/10450331?classType=VARIANT&amp;athbdg=L1600&amp;from=/search</t>
  </si>
  <si>
    <t>current price $0.88</t>
  </si>
  <si>
    <t>Arizona Real Brewed Southern Style Sweet Tea, 23 Fl. oz.</t>
  </si>
  <si>
    <t>https://www.walmart.com/ip/Arizona-Real-Brewed-Southern-Style-Sweet-Tea-23-Fl-oz/15673686?classType=REGULAR&amp;from=/search</t>
  </si>
  <si>
    <t>current price $4.53</t>
  </si>
  <si>
    <t>Arizona Mixed Fruit Snacks, 0.9 oz, 10 count</t>
  </si>
  <si>
    <t>https://www.walmart.com/ip/AriZona-Mixed-Fruit-Snacks-0-9-oz-10-count/679075632?classType=VARIANT&amp;from=/search</t>
  </si>
  <si>
    <t>Arizona Lite Arnold Palmer Half &amp; Half Iced Tea &amp; Lemonade, 22Fl. oz.</t>
  </si>
  <si>
    <t>https://www.walmart.com/ip/Arizona-Lite-Arnold-Palmer-Half-Half-Iced-Tea-Lemonade-22Fl-oz/44391394?classType=VARIANT&amp;from=/search</t>
  </si>
  <si>
    <t>Arizona Kiwi Strawberry Juice Cocktail, 128 Fl. Oz.</t>
  </si>
  <si>
    <t>https://www.walmart.com/ip/AriZona-Kiwi-Strawberry-Juice-Cocktail-128-Fl-Oz/47094255?classType=VARIANT&amp;athbdg=L1600&amp;from=/search</t>
  </si>
  <si>
    <t>Arizona Kiwi Mucho Mango Juice Cocktail, 128 Fl. Oz.</t>
  </si>
  <si>
    <t>https://www.walmart.com/ip/AriZona-Kiwi-Mucho-Mango-Juice-Cocktail-128-Fl-Oz/44981937?classType=VARIANT&amp;athbdg=L1600&amp;from=/search</t>
  </si>
  <si>
    <t>Arizona Kiwi Fruit Punch Juice Cocktail, 128 Fl. Oz.</t>
  </si>
  <si>
    <t>https://www.walmart.com/ip/AriZona-Kiwi-Fruit-Punch-Juice-Cocktail-128-Fl-Oz/44981917?classType=VARIANT&amp;athbdg=L1200&amp;from=/search</t>
  </si>
  <si>
    <t>Arizona Juice Variety Pack (20 Ounce ea. 24 Pack)</t>
  </si>
  <si>
    <t>https://www.walmart.com/ip/Arizona-Juice-Variety-Pack-20-Ounce-ea-24-Pack/449435005?classType=REGULAR&amp;from=/search</t>
  </si>
  <si>
    <t>Arizona Green Tea with Ginseng and Honey, 128 fl oz</t>
  </si>
  <si>
    <t>https://www.walmart.com/ip/AriZona-Green-Tea-with-Ginseng-and-Honey-128-fl-oz/10450329?classType=VARIANT&amp;athbdg=L1600&amp;from=/search</t>
  </si>
  <si>
    <t>Arizona Green Tea with Ginseng and Honey, 11.5 Fl Oz Cans (12-Pack)</t>
  </si>
  <si>
    <t>https://www.walmart.com/ip/Arizona-Green-Tea-with-Ginseng-and-Honey-11-5-Fl-Oz-Cans-12-Pack/17179660?classType=REGULAR&amp;from=/search</t>
  </si>
  <si>
    <t>Arizona Green Tea with Ginseng and Honey - 16 Fl Oz (Pack of 12)</t>
  </si>
  <si>
    <t>https://www.walmart.com/ip/Arizona-Green-Tea-with-Ginseng-and-Honey-16-Fl-Oz-12-Count/10813528?classType=VARIANT&amp;from=/search</t>
  </si>
  <si>
    <t>Arizona Green Tea with Ginseng &amp; Honey, 22 fl oz</t>
  </si>
  <si>
    <t>https://www.walmart.com/ip/Arizona-Green-Tea-with-Ginseng-Honey-22-fl-oz/15603565?classType=REGULAR&amp;athbdg=L1600&amp;from=/search</t>
  </si>
  <si>
    <t>Arizona Diet Green Tea with Ginseng, 128 fl oz</t>
  </si>
  <si>
    <t>https://www.walmart.com/ip/AriZona-Diet-Green-Tea-with-Ginseng-128-fl-oz/10450330?classType=VARIANT&amp;from=/search</t>
  </si>
  <si>
    <t>Arizona Cold Brew Concentrate Lemon Tea 28oz</t>
  </si>
  <si>
    <t>https://www.walmart.com/ip/AriZona-Cold-Brew-Concentrate-Lemon-Tea-28oz/5347546532?classType=VARIANT&amp;from=/search</t>
  </si>
  <si>
    <t>Arizona Cold Brew Concentrate Green Tea 28oz</t>
  </si>
  <si>
    <t>https://www.walmart.com/ip/AriZona-Cold-Brew-Concentrate-Green-Tea-28oz/5347546530?classType=VARIANT&amp;from=/search</t>
  </si>
  <si>
    <t>Arizona Arnold Palmer Zero Half &amp; Half Iced Tea Lemonade, 128.0 FL OZ</t>
  </si>
  <si>
    <t>https://www.walmart.com/ip/AriZona-Arnold-Palmer-Zero-Half-Half-Iced-Tea-Lemonade-128-0-FL-OZ/190119038?classType=VARIANT&amp;from=/search</t>
  </si>
  <si>
    <t>Arizona Arnold Palmer Half and Half - 16 Fl Oz (Pack of 12)</t>
  </si>
  <si>
    <t>https://www.walmart.com/ip/Arizona-Arnold-Palmer-Lite-Half-Half-Iced-Tea-Lemonade-16-Fl-oz-12-Count/116833342?classType=VARIANT&amp;from=/search</t>
  </si>
  <si>
    <t>Arizona Arnold Palmer Gallon</t>
  </si>
  <si>
    <t>https://www.walmart.com/ip/Arizona-Arnold-Palmer-Gallon/16213461?classType=VARIANT&amp;from=/search</t>
  </si>
  <si>
    <t>Apple Cinnamon Cheerios, Heart Healthy Gluten Free Breakfast Cereal, Family Size, 19 oz</t>
  </si>
  <si>
    <t>https://www.walmart.com/ip/Apple-Cinnamon-Cheerios-Heart-Healthy-Cereal-Happy-Heart-Shapes-Family-Size-19-oz/721747356?classType=VARIANT&amp;from=/search</t>
  </si>
  <si>
    <t>20.9 ¢/oz</t>
  </si>
  <si>
    <t>current price Now $2.19</t>
  </si>
  <si>
    <t>Annie's White Cheddar Shells Macaroni &amp; Cheese Dinner with Organic Pasta, 10.5 OZ</t>
  </si>
  <si>
    <t>https://www.walmart.com/ip/Annie-s-White-Cheddar-Shells-Macaroni-Cheese-Dinner-with-Organic-Pasta-10-5-OZ/29891758?classType=VARIANT</t>
  </si>
  <si>
    <t>current price $26.92</t>
  </si>
  <si>
    <t>Annie's Shells &amp; White Cheddar Macaroni And Cheese, 6 Oz (Pack Of 12)</t>
  </si>
  <si>
    <t>https://www.walmart.com/ip/Annies-Shells-White-Cheddar-Macaroni-And-Cheese-6-Oz-Pack-Of-12/108631424?classType=REGULAR</t>
  </si>
  <si>
    <t>current price $1.79</t>
  </si>
  <si>
    <t>Annie's Butter and Parmesan Spirals Macaroni &amp; Cheese Dinner with Organic Pasta, 5.25 OZ</t>
  </si>
  <si>
    <t>https://www.walmart.com/ip/Annie-s-Butter-and-Parmesan-Spirals-Macaroni-Cheese-Dinner-with-Organic-Pasta-5-25-OZ/29830529?classType=REGULAR</t>
  </si>
  <si>
    <t>Annie's Yummy Bunnies and Cheddar, Mac and Cheese Made with Organic Pasta, 6 oz</t>
  </si>
  <si>
    <t>https://www.walmart.com/ip/Annie-s-Macaroni-and-Cheese-Yummy-Bunnies-Cheddar-6-oz/10790916?classType=VARIANT</t>
  </si>
  <si>
    <t>current price $1.95</t>
  </si>
  <si>
    <t>Annie's White Cheddar Shells Macaroni and Cheese with Organic Pasta, 6 oz.</t>
  </si>
  <si>
    <t>https://www.walmart.com/ip/Annie-s-White-Cheddar-Shells-Macaroni-and-Cheese-with-Organic-Pasta-6-oz/12970212793?classType=REGULAR</t>
  </si>
  <si>
    <t>74.8 ¢/oz</t>
  </si>
  <si>
    <t>Annie's White Cheddar Microwave Mac and Cheese with Organic Pasta, 4 Cups, 8.04 oz</t>
  </si>
  <si>
    <t>https://www.walmart.com/ip/Annie-s-White-Cheddar-Mac-and-Cheese-Cups-4-Ct-8-04-oz/55357909?classType=REGULAR</t>
  </si>
  <si>
    <t>64.5 ¢/oz</t>
  </si>
  <si>
    <t>Annie's Super! Mac, Macaroni And Cheese, Shells and Real Aged Cheddar, 6 oz</t>
  </si>
  <si>
    <t>https://www.walmart.com/ip/Annie-s-Super-Mac-Macaroni-And-Cheese-Shells-and-Real-Aged-Cheddar-6-oz/3877300201?classType=VARIANT</t>
  </si>
  <si>
    <t>current price Now $2.00</t>
  </si>
  <si>
    <t>Annie's Shells and White Cheddar Macaroni and Cheese Kids After School Snack-6 oz</t>
  </si>
  <si>
    <t>https://www.walmart.com/ip/Annie-s-Shells-and-White-Cheddar-Macaroni-and-Cheese-Kids-After-School-Snack-6-oz/11030915061?classType=REGULAR</t>
  </si>
  <si>
    <t>23.6 ¢/oz</t>
  </si>
  <si>
    <t>Annie's Shells and White Cheddar Mac and Cheese with Organic Pasta, 4 Ct, 24 oz</t>
  </si>
  <si>
    <t>https://www.walmart.com/ip/Annie-s-White-Cheddar-Shells-Macaroni-Cheese-Dinner-with-Organic-Pasta-4-Ct-6-oz-Boxes/573671575?classType=REGULAR</t>
  </si>
  <si>
    <t>current price $2.49</t>
  </si>
  <si>
    <t>Annie's Real Aged Cheddar Shells Macaroni &amp; Cheese Dinner with Organic Pasta,Pack of 1</t>
  </si>
  <si>
    <t>https://www.walmart.com/ip/Annie-s-Real-Aged-Cheddar-Shells-Macaroni-Cheese-Dinner-with-Organic-Pasta-Pack-of-1/12993104664?classType=REGULAR</t>
  </si>
  <si>
    <t>Annie's Real Aged Cheddar Microwave Mac and Cheese with Organic Pasta, 4 Cups, 8.04 oz</t>
  </si>
  <si>
    <t>https://www.walmart.com/ip/Annie-s-Real-Aged-Cheddar-Microwave-Mac-and-Cheese-Cups-4-Ct-8-04-oz/55357908?classType=REGULAR</t>
  </si>
  <si>
    <t>46.2 ¢/oz</t>
  </si>
  <si>
    <t>current price Now $2.77</t>
  </si>
  <si>
    <t>Annie's Organic Macaroni and Classic Cheddar, Mac and Cheese, Dinner Side or Snack, 6 oz</t>
  </si>
  <si>
    <t>https://www.walmart.com/ip/Annie-s-Macaroni-Classic-Cheddar-Organic-Mac-and-Cheese-Dinner-with-Organic-Pasta-6-OZ/29810542?classType=VARIANT</t>
  </si>
  <si>
    <t>current price Now $5.60</t>
  </si>
  <si>
    <t>Annie's Organic Macaroni and Cheese, Shells and White Cheddar, 6 oz</t>
  </si>
  <si>
    <t>https://www.walmart.com/ip/Annie-s-Organic-Macaroni-and-Cheese-Shells-and-White-Cheddar-6-oz/30887446?classType=REGULAR</t>
  </si>
  <si>
    <t>79.7 ¢/oz</t>
  </si>
  <si>
    <t>Annie's Marvel Spidey and His Amazing Friends Mac and Cheese, Pasta and Cheddar, 4 Cups, 7.48 oz</t>
  </si>
  <si>
    <t>https://www.walmart.com/ip/Annie-s-Marvel-Spidey-and-His-Amazing-Friends-Mac-and-Cheese-Pasta-and-Cheddar-4-Cups-7-48-oz/2430755233?classType=VARIANT</t>
  </si>
  <si>
    <t>current price $1.44</t>
  </si>
  <si>
    <t>Annie's Macaroni and Classic Cheddar with Organic Pasta, Made with Real Cheese, 6 oz</t>
  </si>
  <si>
    <t>https://www.walmart.com/ip/Annie-s-Classic-Cheddar-Macaroni-and-Cheese-with-Organic-Pasta-6-oz/10535862?classType=VARIANT&amp;athbdg=L1200</t>
  </si>
  <si>
    <t>current price $25.89</t>
  </si>
  <si>
    <t>Annie's Macaroni and Cheese, Shells &amp; White Cheddar Mac and Cheese, 6 oz Box (Pack of 12)</t>
  </si>
  <si>
    <t>https://www.walmart.com/ip/Annie-s-Macaroni-and-Cheese-Shells-White-Cheddar-Mac-and-Cheese-6-oz-Box-Pack-of-12/839789901?classType=REGULAR</t>
  </si>
  <si>
    <t>Annie's Macaroni and Cheese, Classic Cheddar with Organic Pasta, 4 Ct, 24 oz</t>
  </si>
  <si>
    <t>https://www.walmart.com/ip/Annie-s-Macaroni-and-Cheese-Classic-Cheddar-with-Organic-Pasta-4-Ct-24-oz/808288619?classType=VARIANT</t>
  </si>
  <si>
    <t>current price $25.34</t>
  </si>
  <si>
    <t>Annie's Homegrown Organic Macaroni and Cheese Variety Pack, 12 ct./6 oz.</t>
  </si>
  <si>
    <t>https://www.walmart.com/ip/Annie-s-Homegrown-Organic-Macaroni-and-Cheese-Variety-Pack-12-ct-6-oz/652127019?classType=REGULAR</t>
  </si>
  <si>
    <t>current price Now $11.91</t>
  </si>
  <si>
    <t>Annie's Homegrown Macaroni &amp; Cheese Shells White Cheddar 24 oz (Pack Of 4)</t>
  </si>
  <si>
    <t>https://www.walmart.com/ip/Annie-s-Homegrown-Macaroni-Cheese-Shells-White-Cheddar-24-oz-Pack-Of-4/9855356568?classType=VARIANT</t>
  </si>
  <si>
    <t>current price $3.26</t>
  </si>
  <si>
    <t>Annie's Gluten Free Macaroni and Cheese, Rice Pasta and White Cheddar, 6 oz</t>
  </si>
  <si>
    <t>https://www.walmart.com/ip/Annie-s-Gluten-Free-Macaroni-and-Cheese-Rice-Pasta-and-White-Cheddar-6-oz/21265934?classType=VARIANT</t>
  </si>
  <si>
    <t>87.1 ¢/oz</t>
  </si>
  <si>
    <t>Annie's Gluten Free Macaroni and Cheese, Rice Pasta and Real Aged Cheddar, 4 Cups, 8.04 oz</t>
  </si>
  <si>
    <t>https://www.walmart.com/ip/Annie-s-Gluten-Free-Macaroni-and-Cheese-Rice-Pasta-and-Real-Aged-Cheddar-4-Cups-8-04-oz/362524741?classType=VARIANT</t>
  </si>
  <si>
    <t>Annie's Gluten Free Macaroni and Cheese, Rice Pasta and Cheddar, 6 oz</t>
  </si>
  <si>
    <t>https://www.walmart.com/ip/Annie-s-Gluten-Free-Macaroni-and-Cheese-Rice-Pasta-and-Cheddar-6-oz/13424372?classType=VARIANT</t>
  </si>
  <si>
    <t>31.0 ¢/oz</t>
  </si>
  <si>
    <t>Annie's Farm Friends Organic Pasta Shapes and Cheddar Macaroni and Cheese, 6 oz</t>
  </si>
  <si>
    <t>https://www.walmart.com/ip/Annie-s-Farm-Friends-Pasta-Shapes-and-Cheddar-Macaroni-and-Cheese-Dinner-with-Organic-Pasta-6-oz/36354174?classType=REGULAR</t>
  </si>
  <si>
    <t>current price Now $1.44</t>
  </si>
  <si>
    <t>Annie's Disney Mickey &amp; Friends, Macaroni and Cheese Dinner, Pasta &amp; Cheddar, 6 oz.</t>
  </si>
  <si>
    <t>https://www.walmart.com/ip/Annie-s-Disney-Mickey-Friends-Macaroni-and-Cheese-Dinner-Pasta-Cheddar-6-oz/437084261?classType=VARIANT</t>
  </si>
  <si>
    <t>45.5 ¢/oz</t>
  </si>
  <si>
    <t>current price $5.00</t>
  </si>
  <si>
    <t>Annie's Deluxe Shells and Aged Cheddar, Pasta and Cheese Sauce, Mac and Cheese, 11 oz</t>
  </si>
  <si>
    <t>https://www.walmart.com/ip/Annie-s-Shells-Real-Aged-Cheddar-Macaroni-and-Cheese-11-oz/10294620?classType=VARIANT</t>
  </si>
  <si>
    <t>43.1 ¢/oz</t>
  </si>
  <si>
    <t>current price $4.74</t>
  </si>
  <si>
    <t>Annie's Deluxe Gluten Free Mac and Cheese Sauce, Shells and Classic Cheddar, 11 oz</t>
  </si>
  <si>
    <t>https://www.walmart.com/ip/Annie-s-Deluxe-Gluten-Free-Mac-and-Cheese-Sauce-Shells-and-Classic-Cheddar-11-oz/30952807?classType=VARIANT</t>
  </si>
  <si>
    <t>current price $3.75</t>
  </si>
  <si>
    <t>Annie's Classic Cheddar Macaroni and Cheese with Organic Pasta, 6 oz</t>
  </si>
  <si>
    <t>https://www.walmart.com/ip/Annie-s-Classic-Cheddar-Macaroni-and-Cheese-with-Organic-Pasta-6-oz/14622414766?classType=REGULAR</t>
  </si>
  <si>
    <t>current price $17.01</t>
  </si>
  <si>
    <t>3x - Sara Lee Delightful White Bread 15 oz White Bread Bag</t>
  </si>
  <si>
    <t>https://www.walmart.com/ip/3x-Sara-Lee-Delightful-White-Bread-15-oz-White-Bread-Bag/15161564987?classType=REGULAR&amp;from=/search</t>
  </si>
  <si>
    <t>3x - Sara Lee Delightful Soft &amp; Smooth Wheat Bread 15 oz Whole Wheat Bread Wheat Bread Bag</t>
  </si>
  <si>
    <t>https://www.walmart.com/ip/3x-Sara-Lee-Delightful-Soft-Smooth-Wheat-Bread-15-oz-Whole-Wheat-Bread-Wheat-Bread-Bag/15166557917?classType=REGULAR&amp;from=/search</t>
  </si>
  <si>
    <t>current price Now $21.01</t>
  </si>
  <si>
    <t>3x - Sara Lee Delightful Honey Whole Wheat Bread 20 oz Honey Wheat Bread Bag</t>
  </si>
  <si>
    <t>https://www.walmart.com/ip/3x-Sara-Lee-Delightful-Honey-Whole-Wheat-Bread-20-oz-Honey-Wheat-Bread-Bag/15163912310?classType=REGULAR&amp;from=/search</t>
  </si>
  <si>
    <t>3x - Sara Lee Artesano Smooth Multigrain Bread 20 oz Whole Wheat Pre-sliced Multigrain Bread Bag</t>
  </si>
  <si>
    <t>https://www.walmart.com/ip/3x-Sara-Lee-Artesano-Smooth-Multigrain-Bread-20-oz-Whole-Wheat-Pre-sliced-Multigrain-Bread-Bag/15144419553?classType=REGULAR&amp;from=/search</t>
  </si>
  <si>
    <t>3x - Sara Lee Artesano Original Bread 20 oz White Pre-sliced White Bread Bag</t>
  </si>
  <si>
    <t>https://www.walmart.com/ip/3x-Sara-Lee-Artesano-Original-Bread-20-oz-White-Pre-sliced-White-Bread-Bag/15163502615?classType=REGULAR&amp;from=/search</t>
  </si>
  <si>
    <t>3x - SARA LEE ARTESANO HAWAIIAN BAKERY BREAD 20 OZ</t>
  </si>
  <si>
    <t>https://www.walmart.com/ip/3x-SARA-LEE-ARTESANO-HAWAIIAN-BAKERY-BREAD-20-OZ/15166557918?classType=REGULAR&amp;from=/search</t>
  </si>
  <si>
    <t>current price $16.51</t>
  </si>
  <si>
    <t>3x - Sara Lee Artesano Brioche Bakery Bread 20 oz Brioche Bread Bag</t>
  </si>
  <si>
    <t>https://www.walmart.com/ip/3x-Sara-Lee-Artesano-Brioche-Bakery-Bread-20-oz-Brioche-Bread-Bag/15190715314?classType=REGULAR&amp;from=/search</t>
  </si>
  <si>
    <t>2x - Sara Lee Delightful White Bread 15 oz White Bread Bag</t>
  </si>
  <si>
    <t>https://www.walmart.com/ip/2x-Sara-Lee-Delightful-White-Bread-15-oz-White-Bread-Bag/15149317493?classType=REGULAR&amp;from=/search</t>
  </si>
  <si>
    <t>current price $11.00</t>
  </si>
  <si>
    <t>2x - Sara Lee Delightful Soft &amp; Smooth Wheat Bread 15 oz Whole Wheat Bread Wheat Bread Bag</t>
  </si>
  <si>
    <t>https://www.walmart.com/ip/2x-Sara-Lee-Delightful-Soft-Smooth-Wheat-Bread-15-oz-Whole-Wheat-Bread-Wheat-Bread-Bag/15161564986?classType=REGULAR&amp;from=/search</t>
  </si>
  <si>
    <t>current price $12.01</t>
  </si>
  <si>
    <t>2x - Sara Lee Artesano Smooth Multigrain Bread 20 oz Whole Wheat Pre-sliced Multigrain Bread Bag</t>
  </si>
  <si>
    <t>https://www.walmart.com/ip/2x-Sara-Lee-Artesano-Smooth-Multigrain-Bread-20-oz-Whole-Wheat-Pre-sliced-Multigrain-Bread-Bag/15161564985?classType=REGULAR&amp;from=/search</t>
  </si>
  <si>
    <t>current price $16.95</t>
  </si>
  <si>
    <t>2x - Sara Lee Artesano Original Bread 20 oz White Pre-sliced White Bread Bag</t>
  </si>
  <si>
    <t>https://www.walmart.com/ip/2x-Sara-Lee-Artesano-Original-Bread-20-oz-White-Pre-sliced-White-Bread-Bag/15166607943?classType=REGULAR&amp;from=/search</t>
  </si>
  <si>
    <t>current price $11.40</t>
  </si>
  <si>
    <t>2x - Sara Lee ARTESANO HAWAIIAN BAKERY BREAD 20 OZ</t>
  </si>
  <si>
    <t>https://www.walmart.com/ip/2x-SARA-LEE-ARTESANO-HAWAIIAN-BAKERY-BREAD-20-OZ/15163912309?classType=REGULAR&amp;from=/search</t>
  </si>
  <si>
    <t>current price $11.51</t>
  </si>
  <si>
    <t>2x - Sara Lee Artesano Brioche Bakery Bread 20 oz Brioche Bread Bag</t>
  </si>
  <si>
    <t>https://www.walmart.com/ip/2x-Sara-Lee-Artesano-Brioche-Bakery-Bread-20-oz-Brioche-Bread-Bag/15158804185?classType=REGULAR&amp;from=/search</t>
  </si>
  <si>
    <t>current price $21.92</t>
  </si>
  <si>
    <t>2X - Dole Pineapple 100% Juice Cans - 36 fl oz - 6 cans</t>
  </si>
  <si>
    <t>https://www.walmart.com/ip/2X-Dole-Pineapple-100-Juice-Cans-36-fl-oz-6-cans/8648166968?classType=REGULAR&amp;from=/search</t>
  </si>
  <si>
    <t>current price $7.51</t>
  </si>
  <si>
    <t>2X - Dole Canned Pineapple Slices Fruit In Heavy Syrup - 20 oz</t>
  </si>
  <si>
    <t>https://www.walmart.com/ip/2X-Dole-Canned-Pineapple-Slices-Fruit-In-Heavy-Syrup-20-oz/8640009594?classType=REGULAR&amp;from=/search</t>
  </si>
  <si>
    <t>current price $13.78</t>
  </si>
  <si>
    <t>2X - Dole Canned Pineapple Slices Fruit In 100% Pineapple Juice - 20 oz</t>
  </si>
  <si>
    <t>https://www.walmart.com/ip/2X-Dole-Canned-Pineapple-Slices-Fruit-In-100-Pineapple-Juice-20-oz/8672610823?classType=REGULAR&amp;from=/search</t>
  </si>
  <si>
    <t>2x - Del Monte Peach Halves Heavy Syrup Canned Fruit 15.25 oz Can</t>
  </si>
  <si>
    <t>https://www.walmart.com/ip/2x-Del-Monte-Peach-Halves-Heavy-Syrup-Canned-Fruit-15-25-oz-Can/15150608981?classType=REGULAR&amp;from=/search</t>
  </si>
  <si>
    <t>current price $35.92</t>
  </si>
  <si>
    <t>2X - Lundberg Organic Brown Basmati Rice 32 oz</t>
  </si>
  <si>
    <t>https://www.walmart.com/ip/2X-Lundberg-Organic-Brown-Basmati-Rice-32-oz/5606206280?classType=REGULAR&amp;from=/search</t>
  </si>
  <si>
    <t>current price $15.91</t>
  </si>
  <si>
    <t>2X - Del Monte Peach Chunks In Heavy Syrup, 15.25 Oz</t>
  </si>
  <si>
    <t>https://www.walmart.com/ip/2X-Del-Monte-Peach-Chunks-In-Heavy-Syrup-15-25-Oz/5623300476?classType=REGULAR&amp;from=/search</t>
  </si>
  <si>
    <t>current price Now $8.81</t>
  </si>
  <si>
    <t>2 Pack - Starbucks Frappuccino Coffee Drink Chilled Mocha 13.7 oz Package May Vary</t>
  </si>
  <si>
    <t>https://www.walmart.com/ip/2-Pack-Starbucks-Frappuccino-Coffee-Drink-Chilled-Mocha-13-7-oz-Package-May-Vary/15007454339?classType=REGULAR&amp;from=/search</t>
  </si>
  <si>
    <t>current price $11.81</t>
  </si>
  <si>
    <t>2 Pack - Starbucks Frappuccino Coffee Drink Chilled Coffee 13.7 oz Package May Vary</t>
  </si>
  <si>
    <t>https://www.walmart.com/ip/2-Pack-Starbucks-Frappuccino-Coffee-Drink-Chilled-Coffee-13-7-oz-Package-May-Vary/15031555436?classType=REGULAR&amp;from=/search</t>
  </si>
  <si>
    <t>current price $17.59</t>
  </si>
  <si>
    <t>2 Pack - Starbucks Frappuccino Coffee Drink Chilled Caramel 13.7 oz Package May Vary</t>
  </si>
  <si>
    <t>https://www.walmart.com/ip/2-Pack-Starbucks-Frappuccino-Coffee-Drink-Chilled-Caramel-13-7-oz-Package-May-Vary/14962622455?classType=REGULAR&amp;from=/search</t>
  </si>
  <si>
    <t>current price $15.00</t>
  </si>
  <si>
    <t>2 Pack - Dole Pineapple Crushed In 100% Pineapple Juice 20 oz Package May Vary</t>
  </si>
  <si>
    <t>https://www.walmart.com/ip/2-Pack-Dole-Pineapple-Crushed-In-100-Pineapple-Juice-20-oz-Package-May-Vary/14995450029?classType=REGULAR&amp;from=/search</t>
  </si>
  <si>
    <t>current price Now $6.05</t>
  </si>
  <si>
    <t>2 Pack - Annie's Shells &amp; White Cheddar Macaroni &amp; Cheese - 6 oz Packaging may vary</t>
  </si>
  <si>
    <t>https://www.walmart.com/ip/2-Pack-Annie-s-Shells-White-Cheddar-Macaroni-Cheese-6-oz-Packaging-may-vary/14277123268?classType=REGULAR&amp;athbdg=L1400</t>
  </si>
  <si>
    <t>current price $4.30</t>
  </si>
  <si>
    <t>1x Annie's White Cheddar Shells Macaroni and Cheese with Organic Pasta, 6 oz</t>
  </si>
  <si>
    <t>https://www.walmart.com/ip/1x-Annie-s-White-Cheddar-Shells-Macaroni-and-Cheese-with-Organic-Pasta-6-oz/14922217307?classType=REGULAR</t>
  </si>
  <si>
    <t>current price $55.76</t>
  </si>
  <si>
    <t>(8 pack) Jif Reduced Fat Creamy Peanut Butter, 40 oz</t>
  </si>
  <si>
    <t>https://www.walmart.com/ip/8-pack-Jif-Reduced-Fat-Creamy-Peanut-Butter-40-oz/216815635?filtersQueryString=%5B%7B%22intent%22%3A%22retailer%22%2C%22values%22%3A%5B%22Walmart%22%5D%7D%5D&amp;classType=VARIANT&amp;from=/search</t>
  </si>
  <si>
    <t>current price Now $44.63</t>
  </si>
  <si>
    <t>(8 pack) Jif No Added Sugar Creamy Peanut Butter Spread, 33.5 oz. - Smooth, Creamy Texture, No Stir Peanut Butter Spread</t>
  </si>
  <si>
    <t>https://www.walmart.com/ip/8-pack-Jif-No-Added-Sugar-Creamy-Peanut-Butter-Spread-33-5-oz-Smooth-Creamy-Texture-No-Stir-Peanut-Butter-Spread/8108603491?filtersQueryString=%5B%7B%22intent%22%3A%22retailer%22%2C%22values%22%3A%5B%22Walmart%22%5D%7D%5D&amp;classType=VARIANT&amp;athbdg=L1300&amp;from=/search</t>
  </si>
  <si>
    <t>(8 pack) Jif Extra Crunchy Peanut Butter, 40 oz</t>
  </si>
  <si>
    <t>https://www.walmart.com/ip/8-pack-Jif-Extra-Crunchy-Peanut-Butter-40-oz/379433940?filtersQueryString=%5B%7B%22intent%22%3A%22retailer%22%2C%22values%22%3A%5B%22Walmart%22%5D%7D%5D&amp;classType=VARIANT&amp;from=/search</t>
  </si>
  <si>
    <t>current price $11.36</t>
  </si>
  <si>
    <t>(8 pack) Goya Small Canned Beans, Red, 15.5 oz</t>
  </si>
  <si>
    <t>https://www.walmart.com/ip/8-pack-Goya-Small-Canned-Beans-Red-15-5-oz/11236802905?classType=VARIANT&amp;from=/search</t>
  </si>
  <si>
    <t>current price $15.84</t>
  </si>
  <si>
    <t>(8 pack) Goya Refried Pinto Beans Traditional, 16 Oz</t>
  </si>
  <si>
    <t>https://www.walmart.com/ip/8-pack-Goya-Refried-Pinto-Beans-Traditional-16-Oz/14900709816?classType=VARIANT&amp;from=/search</t>
  </si>
  <si>
    <t>current price $15.76</t>
  </si>
  <si>
    <t>(8 pack) Dole Pineapple Slices in 100% Pineapple Juice, 20 oz Can</t>
  </si>
  <si>
    <t>https://www.walmart.com/ip/8-pack-Dole-Pineapple-Slices-in-100-Pineapple-Juice-20-oz-Can/11215461790?classType=VARIANT&amp;from=/search</t>
  </si>
  <si>
    <t>current price $12.16</t>
  </si>
  <si>
    <t>(8 pack) Bush's Original Baked Beans with Bacon and Brown Sugar, 8.3 oz</t>
  </si>
  <si>
    <t>https://www.walmart.com/ip/8-pack-Bush-s-Original-Baked-Beans-with-Bacon-and-Brown-Sugar-8-3-oz/11227974369?filtersQueryString=%5B%7B%22intent%22%3A%22retailer%22%2C%22values%22%3A%5B%22Walmart%22%5D%7D%5D&amp;classType=VARIANT&amp;from=/search</t>
  </si>
  <si>
    <t>current price $10.48</t>
  </si>
  <si>
    <t>(8 pack) Bush's Canned Organic Garbanzo Beans, Canned Chickpeas, 15 oz Can</t>
  </si>
  <si>
    <t>https://www.walmart.com/ip/8-pack-Bush-s-Canned-Organic-Garbanzo-Beans-Canned-Chickpeas-15-oz-Can/1311631631?filtersQueryString=%5B%7B%22intent%22%3A%22retailer%22%2C%22values%22%3A%5B%22Walmart%22%5D%7D%5D&amp;classType=VARIANT&amp;from=/search</t>
  </si>
  <si>
    <t>current price $11.76</t>
  </si>
  <si>
    <t>(8 pack) Bush's Blackeye Peas, Canned Black Eyed Peas, 15.8 oz</t>
  </si>
  <si>
    <t>https://www.walmart.com/ip/8-pack-Bush-s-Blackeye-Peas-Canned-Black-Eyed-Peas-15-8-oz/11236852803?filtersQueryString=%5B%7B%22intent%22%3A%22retailer%22%2C%22values%22%3A%5B%22Walmart%22%5D%7D%5D&amp;classType=VARIANT&amp;from=/search</t>
  </si>
  <si>
    <t>5.7 ¢/fl oz</t>
  </si>
  <si>
    <t>current price $5.82</t>
  </si>
  <si>
    <t>(6 pack) Sparkling Ice Starburst Strawberry Flavored Sparkling Water 17 fl oz Plastic Bottle</t>
  </si>
  <si>
    <t>https://www.walmart.com/ip/6-pack-Sparkling-Ice-Starburst-Strawberry/14741159377?classType=VARIANT&amp;athbdg=L1300&amp;from=/search</t>
  </si>
  <si>
    <t>current price $7.68</t>
  </si>
  <si>
    <t>(6 pack) Sparkling Ice +Caffeine Naturally Flavored Sparkling Water, Black Raspberry 16 Fl Oz</t>
  </si>
  <si>
    <t>https://www.walmart.com/ip/6-pack-Sparkling-Ice-Caffeine-Naturally-Flavored-Sparkling-Water-Black-Raspberry-16-Fl-Oz/14741259112?classType=REGULAR&amp;from=/search</t>
  </si>
  <si>
    <t>(6 pack) Skippy SUPER CHUNK Reduced Fat Peanut Butter Spread, Shelf-Stable, 16.3 oz Plastic Jar</t>
  </si>
  <si>
    <t>https://www.walmart.com/ip/6-pack-SKIPPY-SUPER-CHUNK-Reduced-Fat-Peanut-Butter-Spread-Plastic-Jar-16-3-oz/1483162360?filtersQueryString=%5B%7B%22intent%22%3A%22retailer%22%2C%22values%22%3A%5B%22Walmart%22%5D%7D%5D&amp;classType=VARIANT&amp;from=/search</t>
  </si>
  <si>
    <t>current price $17.16</t>
  </si>
  <si>
    <t>(6 pack) Rao's Homemade Penne Rigate, Premium Italian Pasta Made from Durum Semolina Flour, 16 Oz</t>
  </si>
  <si>
    <t>https://www.walmart.com/ip/6-pack-Rao-s-Homemade-Penne-Rigate-Premium-Italian-Pasta-Made-from-Durum-Semolina-Flour-16-Oz/5558353787?classType=VARIANT&amp;from=/search</t>
  </si>
  <si>
    <t>current price $59.16</t>
  </si>
  <si>
    <t>(6 pack) Nature Valley Crunchy Granola Bars, Oats 'n Honey, 48 Bars, 35.76 OZ (24 Pouches)</t>
  </si>
  <si>
    <t>https://www.walmart.com/ip/6-pack-Nature-Valley-Crunchy-Granola-Bars-Oats-n-Honey-48-Bars-35-76-OZ-24-Pouches/15390760967?classType=VARIANT&amp;from=/search</t>
  </si>
  <si>
    <t>current price Now $14.82</t>
  </si>
  <si>
    <t>(6 pack) Mott's Pear Applesauce, 4 Ounce Cups, 6 Count</t>
  </si>
  <si>
    <t>https://www.walmart.com/ip/6-pack-Mott-s-Pear-Applesauce-4-Ounce-Cups-6-Count/5211576821?filtersQueryString=%5B%7B%22intent%22%3A%22retailer%22%2C%22values%22%3A%5B%22Walmart%22%5D%7D%5D&amp;classType=VARIANT&amp;athbdg=L1300&amp;from=/search</t>
  </si>
  <si>
    <t>current price $11.82</t>
  </si>
  <si>
    <t>(6 pack) Goya Low Sodium Red Kidney Beans, 15.5 oz</t>
  </si>
  <si>
    <t>https://www.walmart.com/ip/6-pack-Goya-Low-Sodium-Red-Kidney-Beans-15-5-oz/1212453409?classType=VARIANT&amp;from=/search</t>
  </si>
  <si>
    <t>current price $22.08</t>
  </si>
  <si>
    <t>(6 pack) Dole Light Pineapple Juice Drink, 46 fl oz Can</t>
  </si>
  <si>
    <t>https://www.walmart.com/ip/6-pack-Dole-Light-Pineapple-Juice-Drink-46-fl-oz-Can/15225451675?classType=VARIANT&amp;from=/search</t>
  </si>
  <si>
    <t>current price $13.08</t>
  </si>
  <si>
    <t>(6 pack) Ben's Original READY RICE™, Roasted Chicken, 8.8 oz. pouch</t>
  </si>
  <si>
    <t>https://www.walmart.com/ip/6-pack-BEN-S-ORIGINAL-READY-RICE-Roasted-Chicken-8-8-oz-pouch/1465494464?filtersQueryString=%5B%7B%22intent%22%3A%22retailer%22%2C%22values%22%3A%5B%22Walmart%22%5D%7D%5D&amp;classType=VARIANT&amp;from=/search</t>
  </si>
  <si>
    <t>(6 pack) Ben's Original Ready Whole Grain Brown Rice, Easy Dinner Side, 8.8 Ounce Pouch</t>
  </si>
  <si>
    <t>https://www.walmart.com/ip/6-pack-Ben-s-Original-Ready-Whole-Grain-Brown-Rice-Easy-Dinner-Side-8-8-Ounce-Pouch/1509381566?filtersQueryString=%5B%7B%22intent%22%3A%22retailer%22%2C%22values%22%3A%5B%22Walmart%22%5D%7D%5D&amp;classType=VARIANT&amp;from=/search</t>
  </si>
  <si>
    <t>(6 pack) Ben's Original Ready Rice Spanish Style Flavored Rice, Easy Dinner Side, 8.8 Ounce Pouch</t>
  </si>
  <si>
    <t>https://www.walmart.com/ip/6-pack-Ben-s-Original-Ready-Rice-Spanish-Style-Flavored-Rice-Easy-Dinner-Side-8-8-Ounce-Pouch/1753814372?filtersQueryString=%5B%7B%22intent%22%3A%22retailer%22%2C%22values%22%3A%5B%22Walmart%22%5D%7D%5D&amp;classType=VARIANT&amp;from=/search</t>
  </si>
  <si>
    <t>(6 pack) Ben's Original Ready Rice Original Long Grain White Rice, Easy Dinner Side, 8.8 Ounce Pouch</t>
  </si>
  <si>
    <t>https://www.walmart.com/ip/6-pack-BEN-S-ORIGINAL-Ready-Rice-Original-Long-Grain-White-Rice-Easy-Dinner-Side-8-8-Ounce-Pouch/1955376531?filtersQueryString=%5B%7B%22intent%22%3A%22retailer%22%2C%22values%22%3A%5B%22Walmart%22%5D%7D%5D&amp;classType=VARIANT&amp;from=/search</t>
  </si>
  <si>
    <t>(6 pack) Ben's Original Ready Rice Long Grain and Wild Flavored Rice, Easy Dinner Side, 8.8 Ounce Pouch</t>
  </si>
  <si>
    <t>https://www.walmart.com/ip/6-pack-Ben-s-Original-Ready-Rice-Long-Grain-and-Wild-Flavored-Rice-Easy-Dinner-Side-8-8-Ounce-Pouch/1015812766?filtersQueryString=%5B%7B%22intent%22%3A%22retailer%22%2C%22values%22%3A%5B%22Walmart%22%5D%7D%5D&amp;classType=VARIANT&amp;from=/search</t>
  </si>
  <si>
    <t>(6 pack) Ben's Original Ready Rice Jasmine Rice, Easy Dinner Side, 8.5 Ounce Pouch</t>
  </si>
  <si>
    <t>https://www.walmart.com/ip/6-pack-Ben-s-Original-Ready-Rice-Jasmine-Rice-Easy-Dinner-Side-8-5-Ounce-Pouch/1690096108?filtersQueryString=%5B%7B%22intent%22%3A%22retailer%22%2C%22values%22%3A%5B%22Walmart%22%5D%7D%5D&amp;classType=VARIANT&amp;from=/search</t>
  </si>
  <si>
    <t>(6 pack) Ben's Original Ready Rice Coconut Jasmine Flavored Rice, Easy Dinner Side, 8.5 Ounce Pouch</t>
  </si>
  <si>
    <t>https://www.walmart.com/ip/6-pack-BEN-S-ORIGINAL-Ready-Rice-Coconut-Jasmine-Flavored-Rice-Easy-Dinner-Side-8-5-Ounce-Pouch/1120129639?filtersQueryString=%5B%7B%22intent%22%3A%22retailer%22%2C%22values%22%3A%5B%22Walmart%22%5D%7D%5D&amp;classType=VARIANT&amp;from=/search</t>
  </si>
  <si>
    <t>(6 pack) Ben's Original Ready Rice Basmati Rice, Easy Side Dish, 8.5 Ounce Pouch</t>
  </si>
  <si>
    <t>https://www.walmart.com/ip/6-pack-Ben-s-Original-Ready-Rice-Basmati-Rice-Easy-Side-Dish-8-5-Ounce-Pouch/1895721439?filtersQueryString=%5B%7B%22intent%22%3A%22retailer%22%2C%22values%22%3A%5B%22Walmart%22%5D%7D%5D&amp;classType=VARIANT&amp;from=/search</t>
  </si>
  <si>
    <t>current price $11.04</t>
  </si>
  <si>
    <t>(6 pack) Barilla Whole Grain Spaghetti, 100% Whole Wheat, 16 oz. Box</t>
  </si>
  <si>
    <t>https://www.walmart.com/ip/6-pack-Barilla-Whole-Grain-Spaghetti-100-Whole-Wheat-16-oz-Box/1319725622?filtersQueryString=%5B%7B%22intent%22%3A%22retailer%22%2C%22values%22%3A%5B%22Walmart%22%5D%7D%5D&amp;classType=VARIANT&amp;from=/search</t>
  </si>
  <si>
    <t>current price $15.12</t>
  </si>
  <si>
    <t>(6 pack) Barilla Protein+ Spaghetti Pasta, Plant Based Pasta, 14.5oz</t>
  </si>
  <si>
    <t>https://www.walmart.com/ip/6-pack-Barilla-Protein-Spaghetti-Pasta-Plant-Based-Pasta-14-5oz/1996668331?filtersQueryString=%5B%7B%22intent%22%3A%22retailer%22%2C%22values%22%3A%5B%22Walmart%22%5D%7D%5D&amp;classType=VARIANT&amp;from=/search</t>
  </si>
  <si>
    <t>(6 pack) Barilla Protein+ Penne Pasta, Plant Based Pasta, 14.5oz</t>
  </si>
  <si>
    <t>https://www.walmart.com/ip/6-pack-Barilla-Protein-Penne-Pasta-Plant-Based-Pasta-14-5oz/1243448722?filtersQueryString=%5B%7B%22intent%22%3A%22retailer%22%2C%22values%22%3A%5B%22Walmart%22%5D%7D%5D&amp;classType=VARIANT&amp;from=/search</t>
  </si>
  <si>
    <t>(6 pack) Barilla Protein+ Angel Hair Pasta, Plant Based Pasta, 14.5oz</t>
  </si>
  <si>
    <t>https://www.walmart.com/ip/6-pack-Barilla-Protein-Angel-Hair-Pasta-Plant-Based-Pasta-14-5oz/1562722845?filtersQueryString=%5B%7B%22intent%22%3A%22retailer%22%2C%22values%22%3A%5B%22Walmart%22%5D%7D%5D&amp;classType=VARIANT&amp;from=/search</t>
  </si>
  <si>
    <t>current price $15.72</t>
  </si>
  <si>
    <t>(6 pack) Barilla Gluten Free Spaghetti Pasta, 12 oz</t>
  </si>
  <si>
    <t>https://www.walmart.com/ip/6-pack-Barilla-Gluten-Free-Spaghetti-Pasta-12-oz/1456213717?filtersQueryString=%5B%7B%22intent%22%3A%22retailer%22%2C%22values%22%3A%5B%22Walmart%22%5D%7D%5D&amp;classType=VARIANT&amp;from=/search</t>
  </si>
  <si>
    <t>current price $32.22</t>
  </si>
  <si>
    <t>(6 pack) Barilla Gluten Free Chickpea Penne Pasta, 8.8 oz</t>
  </si>
  <si>
    <t>https://www.walmart.com/ip/6-pack-Barilla-Gluten-Free-Chickpea-Penne-Pasta-8-8-oz/5219931155?filtersQueryString=%5B%7B%22intent%22%3A%22retailer%22%2C%22values%22%3A%5B%22Walmart%22%5D%7D%5D&amp;classType=VARIANT&amp;from=/search</t>
  </si>
  <si>
    <t>(6 pack) Barilla Classic Non-GMO, Kosher Certified Ziti Pasta, 16 oz</t>
  </si>
  <si>
    <t>https://www.walmart.com/ip/6-pack-Barilla-Classic-Non-GMO-Kosher-Certified-Ziti-Pasta-16-oz/1971199218?filtersQueryString=%5B%7B%22intent%22%3A%22retailer%22%2C%22values%22%3A%5B%22Walmart%22%5D%7D%5D&amp;classType=VARIANT&amp;from=/search</t>
  </si>
  <si>
    <t>current price $14.82</t>
  </si>
  <si>
    <t>(6 pack) Barilla Classic Non-GMO, Kosher Certified Wavy Lasagne Pasta, 16 oz</t>
  </si>
  <si>
    <t>https://www.walmart.com/ip/6-pack-Barilla-Classic-Non-GMO-Kosher-Certified-Wavy-Lasagne-Pasta-16-oz/5425394576?filtersQueryString=%5B%7B%22intent%22%3A%22retailer%22%2C%22values%22%3A%5B%22Walmart%22%5D%7D%5D&amp;classType=VARIANT&amp;from=/search</t>
  </si>
  <si>
    <t>(6 pack) Barilla Classic Non-GMO, Kosher Certified Spaghetti Pasta, 16 oz</t>
  </si>
  <si>
    <t>https://www.walmart.com/ip/6-pack-Barilla-Classic-Non-GMO-Kosher-Certified-Spaghetti-Pasta-16-oz/1411451521?filtersQueryString=%5B%7B%22intent%22%3A%22retailer%22%2C%22values%22%3A%5B%22Walmart%22%5D%7D%5D&amp;classType=VARIANT&amp;from=/search</t>
  </si>
  <si>
    <t>(6 pack) Barilla Classic Non-GMO, Kosher Certified Rotini Pasta, 16 oz</t>
  </si>
  <si>
    <t>https://www.walmart.com/ip/6-pack-Barilla-Classic-Non-GMO-Kosher-Certified-Rotini-Pasta-16-oz/1178043963?filtersQueryString=%5B%7B%22intent%22%3A%22retailer%22%2C%22values%22%3A%5B%22Walmart%22%5D%7D%5D&amp;classType=VARIANT&amp;from=/search</t>
  </si>
  <si>
    <t>(6 pack) Barilla Classic Non-GMO, Kosher Certified Penne Pasta, 16 oz</t>
  </si>
  <si>
    <t>https://www.walmart.com/ip/6-pack-Barilla-Classic-Non-GMO-Kosher-Certified-Penne-Pasta-16-oz/1530128902?filtersQueryString=%5B%7B%22intent%22%3A%22retailer%22%2C%22values%22%3A%5B%22Walmart%22%5D%7D%5D&amp;classType=VARIANT&amp;from=/search</t>
  </si>
  <si>
    <t>(6 pack) Barilla Classic Non-GMO, Kosher Certified Mini Farfalle Pasta, 16 oz</t>
  </si>
  <si>
    <t>https://www.walmart.com/ip/6-pack-Barilla-Classic-Non-GMO-Kosher-Certified-Mini-Farfalle-Pasta-16-oz/1078411206?filtersQueryString=%5B%7B%22intent%22%3A%22retailer%22%2C%22values%22%3A%5B%22Walmart%22%5D%7D%5D&amp;classType=VARIANT&amp;from=/search</t>
  </si>
  <si>
    <t>(6 pack) Barilla Classic Non-GMO, Kosher Certified Medium Shells Pasta, 16 oz</t>
  </si>
  <si>
    <t>https://www.walmart.com/ip/6-pack-Barilla-Classic-Non-GMO-Kosher-Certified-Medium-Shells-Pasta-16-oz/1743664938?filtersQueryString=%5B%7B%22intent%22%3A%22retailer%22%2C%22values%22%3A%5B%22Walmart%22%5D%7D%5D&amp;classType=VARIANT&amp;from=/search</t>
  </si>
  <si>
    <t>(6 pack) Barilla Classic Non-GMO, Kosher Certified Farfalle Pasta, 16 oz</t>
  </si>
  <si>
    <t>https://www.walmart.com/ip/6-pack-Barilla-Classic-Non-GMO-Kosher-Certified-Farfalle-Pasta-16-oz/1583003159?filtersQueryString=%5B%7B%22intent%22%3A%22retailer%22%2C%22values%22%3A%5B%22Walmart%22%5D%7D%5D&amp;classType=VARIANT&amp;from=/search</t>
  </si>
  <si>
    <t>(6 pack) Barilla Classic Non-GMO, Kosher Certified Cellentani Pasta, 16 oz</t>
  </si>
  <si>
    <t>https://www.walmart.com/ip/6-pack-Barilla-Classic-Non-GMO-Kosher-Certified-Cellentani-Pasta-16-oz/1795219632?filtersQueryString=%5B%7B%22intent%22%3A%22retailer%22%2C%22values%22%3A%5B%22Walmart%22%5D%7D%5D&amp;classType=VARIANT&amp;from=/search</t>
  </si>
  <si>
    <t>(6 pack) Barilla Classic Non-GMO, Kosher Certified Angel Hair Pasta, 16 oz</t>
  </si>
  <si>
    <t>https://www.walmart.com/ip/6-pack-Barilla-Classic-Non-GMO-Kosher-Certified-Angel-Hair-Pasta-16-oz/1605921983?filtersQueryString=%5B%7B%22intent%22%3A%22retailer%22%2C%22values%22%3A%5B%22Walmart%22%5D%7D%5D&amp;classType=VARIANT&amp;from=/search</t>
  </si>
  <si>
    <t>49.7 ¢/oz</t>
  </si>
  <si>
    <t>current price $17.88</t>
  </si>
  <si>
    <t>(6 pack) Annie's Super! Mac, Macaroni and Cheese, Shells and White Cheddar, 6 oz</t>
  </si>
  <si>
    <t>https://www.walmart.com/ip/6-pack-Annie-s-Super-Mac-Macaroni-and-Cheese-Shells-and-White-Cheddar-6-oz/5163286929?classType=REGULAR</t>
  </si>
  <si>
    <t>(6 pack) Annie's Super! Mac, Macaroni And Cheese, Shells and Real Aged Cheddar, 6 oz</t>
  </si>
  <si>
    <t>https://www.walmart.com/ip/6-pack-Annie-s-Super-Mac-Macaroni-And-Cheese-Shells-and-Real-Aged-Cheddar-6-oz/5160629184?classType=REGULAR</t>
  </si>
  <si>
    <t>current price $35.88</t>
  </si>
  <si>
    <t>(6 pack) Annie's Marvel Spidey and His Amazing Friends Mac and Cheese, Pasta and Cheddar, 4 Cups, 7.48 oz</t>
  </si>
  <si>
    <t>https://www.walmart.com/ip/6-pack-Annie-s-Marvel-Spidey-and-His-Amazing-Friends-Mac-and-Cheese-Pasta-and-Cheddar-4-Cups-7-48-oz/5192323314?classType=REGULAR</t>
  </si>
  <si>
    <t>8.0 ¢/fl oz</t>
  </si>
  <si>
    <t>current price $6.40</t>
  </si>
  <si>
    <t>(5 pack) Sparkling Ice +Caffeine Zero Sugar Flavored Sparkling Water, Blue Raspberry 16 fl oz, Aluminum Can</t>
  </si>
  <si>
    <t>https://www.walmart.com/ip/5-pack-Sparkling-Ice-Caffeine-Zero-Sugar-Flavored-Sparkling-Water-Blue-Raspberry-16-fl-oz-Aluminum-Can/14715423948?classType=VARIANT&amp;from=/search</t>
  </si>
  <si>
    <t>current price Now $4.85</t>
  </si>
  <si>
    <t>(5 pack) Sparkling Ice STARBURST Orange, Zero Sugar Flavored Sparkling Water, with Vitamins and Antioxidants, Low Calorie Beverage, 17 fl oz Plastic Bottle</t>
  </si>
  <si>
    <t>https://www.walmart.com/ip/5-pack-Sparkling-Ice-Starburst-Orange/14861417307?classType=VARIANT&amp;athbdg=L1300&amp;from=/search</t>
  </si>
  <si>
    <t>current price $14.60</t>
  </si>
  <si>
    <t>(5 pack) Barilla Gluten Free Red Lentil Rotini Pasta, 8.8 oz</t>
  </si>
  <si>
    <t>https://www.walmart.com/ip/5-pack-Barilla-Gluten-Free-Red-Lentil-Rotini-Pasta-8-8-oz/1121061956?filtersQueryString=%5B%7B%22intent%22%3A%22retailer%22%2C%22values%22%3A%5B%22Walmart%22%5D%7D%5D&amp;classType=VARIANT&amp;from=/search</t>
  </si>
  <si>
    <t>(5 pack) Barilla Gluten Free Red Lentil Penne Pasta, 8.8 oz</t>
  </si>
  <si>
    <t>https://www.walmart.com/ip/5-pack-Barilla-Gluten-Free-Red-Lentil-Penne-Pasta-8-8-oz/1205008707?filtersQueryString=%5B%7B%22intent%22%3A%22retailer%22%2C%22values%22%3A%5B%22Walmart%22%5D%7D%5D&amp;classType=VARIANT&amp;from=/search</t>
  </si>
  <si>
    <t>(5 pack) Barilla Gluten Free Chickpea Rotini Pasta, 8.8 oz</t>
  </si>
  <si>
    <t>https://www.walmart.com/ip/5-pack-Barilla-Gluten-Free-Chickpea-Rotini-Pasta-8-8-oz/1596526449?filtersQueryString=%5B%7B%22intent%22%3A%22retailer%22%2C%22values%22%3A%5B%22Walmart%22%5D%7D%5D&amp;classType=VARIANT&amp;from=/search</t>
  </si>
  <si>
    <t>current price $9.20</t>
  </si>
  <si>
    <t>(5 pack) Barilla Classic Whole Grain Pasta, Thin Spaghetti Noodles, 16 oz</t>
  </si>
  <si>
    <t>https://www.walmart.com/ip/5-pack-Barilla-Classic-Whole-Grain-Pasta-Thin-Spaghetti-Noodles-16-oz/1969943877?filtersQueryString=%5B%7B%22intent%22%3A%22retailer%22%2C%22values%22%3A%5B%22Walmart%22%5D%7D%5D&amp;classType=VARIANT&amp;from=/search</t>
  </si>
  <si>
    <t>(5 pack) Barilla Classic Non-GMO, Kosher Certified Thin Spaghetti Pasta Noodles, 16 oz</t>
  </si>
  <si>
    <t>https://www.walmart.com/ip/5-pack-Barilla-Classic-Non-GMO-Kosher-Certified-Thin-Spaghetti-Pasta-Noodles-16-oz/1356034830?filtersQueryString=%5B%7B%22intent%22%3A%22retailer%22%2C%22values%22%3A%5B%22Walmart%22%5D%7D%5D&amp;classType=VARIANT&amp;from=/search</t>
  </si>
  <si>
    <t>(5 pack) Barilla Classic Non-GMO, Kosher Certified Linguine Pasta, 16 oz</t>
  </si>
  <si>
    <t>https://www.walmart.com/ip/5-pack-Barilla-Classic-Non-GMO-Kosher-Certified-Linguine-Pasta-16-oz/1188328300?filtersQueryString=%5B%7B%22intent%22%3A%22retailer%22%2C%22values%22%3A%5B%22Walmart%22%5D%7D%5D&amp;classType=VARIANT&amp;from=/search</t>
  </si>
  <si>
    <t>current price $15.52</t>
  </si>
  <si>
    <t>(4 pack) SPAM 25% Less Sodium, 7 g of protein, Shelf-Stable, 12 oz Aluminum Can</t>
  </si>
  <si>
    <t>https://www.walmart.com/ip/4-pack-SPAM-25-Less-Sodium-7-g-of-protein-Shelf-Stable-12-oz-Aluminum-Can/5215881672?classType=REGULAR&amp;from=/search</t>
  </si>
  <si>
    <t>current price $11.92</t>
  </si>
  <si>
    <t>(4 pack) Skippy SUPER CHUNK Peanut Butter, 7 g Protein Per Serving, Shelf-Stable, 16.3 oz Plastic Jar</t>
  </si>
  <si>
    <t>https://www.walmart.com/ip/4-pack-SKIPPY-SUPER-CHUNK-Peanut-Butter-7-G-Protein-per-Serving-Plastic-Jar-16-3-oz/6312109736?filtersQueryString=%5B%7B%22intent%22%3A%22retailer%22%2C%22values%22%3A%5B%22Walmart%22%5D%7D%5D&amp;classType=VARIANT&amp;from=/search</t>
  </si>
  <si>
    <t>(4 pack) Skippy Peanut Butter, Creamy, Plastic Jar 16.3 oz</t>
  </si>
  <si>
    <t>https://www.walmart.com/ip/4-pack-SKIPPY-Peanut-Butter-Creamy-Plastic-Jar-16-3-oz/6319853276?filtersQueryString=%5B%7B%22intent%22%3A%22retailer%22%2C%22values%22%3A%5B%22Walmart%22%5D%7D%5D&amp;classType=VARIANT&amp;from=/search</t>
  </si>
  <si>
    <t>current price $14.96</t>
  </si>
  <si>
    <t>(4 pack) Skippy PB Bites Double Peanut Butter Snack, Shelf-Stable, 6 oz Resealable Plastic Pouch</t>
  </si>
  <si>
    <t>https://www.walmart.com/ip/4-pack-SKIPPY-PB-Bites-Double-Peanut-Butter-Snack-6-oz-Resealable-Plastic-Pouch/5271713139?filtersQueryString=%5B%7B%22intent%22%3A%22retailer%22%2C%22values%22%3A%5B%22Walmart%22%5D%7D%5D&amp;classType=VARIANT&amp;from=/search</t>
  </si>
  <si>
    <t>(4 pack) Skippy No Sugar Added Creamy Peanut Butter, Shelf-Stable, 16 oz Plastic Jar</t>
  </si>
  <si>
    <t>https://www.walmart.com/ip/4-pack-SKIPPY-No-Sugar-Added-Creamy-Peanut-Butter-16oz-Plastic-Jar/5528958923?filtersQueryString=%5B%7B%22intent%22%3A%22retailer%22%2C%22values%22%3A%5B%22Walmart%22%5D%7D%5D&amp;classType=VARIANT&amp;from=/search</t>
  </si>
  <si>
    <t>(4 pack) Skippy Natural Peanut Butter Spread, Creamy, 7 G Protein per Serving, 15 oz Plastic Jar</t>
  </si>
  <si>
    <t>https://www.walmart.com/ip/4-pack-SKIPPY-Natural-Peanut-Butter-Spread-Creamy-7-G-Protein-per-Serving-15-oz-Plastic-Jar/5918849291?filtersQueryString=%5B%7B%22intent%22%3A%22retailer%22%2C%22values%22%3A%5B%22Walmart%22%5D%7D%5D&amp;classType=VARIANT&amp;from=/search</t>
  </si>
  <si>
    <t>(4 pack) Skippy Natural Creamy Peanut Butter Spread with Honey, 6 g Protein Per Serving, Shelf-Stable, 15 oz Plastic Jar</t>
  </si>
  <si>
    <t>https://www.walmart.com/ip/4-pack-Skippy-Natural-Creamy-Peanut-Butter-Spread-with-Honey-15-Ounce/6313054765?filtersQueryString=%5B%7B%22intent%22%3A%22retailer%22%2C%22values%22%3A%5B%22Walmart%22%5D%7D%5D&amp;classType=VARIANT&amp;from=/search</t>
  </si>
  <si>
    <t>current price $11.88</t>
  </si>
  <si>
    <t>(4 pack) Nature Valley Crunchy Oats and Chocolate Dipped Granola Square Snacks, 6 Count, 4.6oz, Cardboard Box</t>
  </si>
  <si>
    <t>https://www.walmart.com/ip/4-pack-Nature-Valley-Crunchy-Dipped-Granola-Squares-Oats-and-Chocolate-6-ct-4-68-OZ/5266754152?classType=VARIANT&amp;from=/search</t>
  </si>
  <si>
    <t>(4 pack) Nature Valley Chewy Fruit and Nut Granola Bars, Trail Mix, 6 Bars, 7.4 OZ</t>
  </si>
  <si>
    <t>https://www.walmart.com/ip/4-pack-Nature-Valley-Chewy-Fruit-and-Nut-Granola-Bars-Trail-Mix-6-Bars-7-4-OZ/5267905224?classType=VARIANT&amp;from=/search</t>
  </si>
  <si>
    <t>current price Now $10.00</t>
  </si>
  <si>
    <t>(4 pack) Lay's Potato Chips, Cheddar &amp; Sour Cream, 7.75 oz Bag</t>
  </si>
  <si>
    <t>https://www.walmart.com/ip/4-pack-Lay-s-Potato-Chips-Cheddar-Sour-Cream-7-75-oz-Bag/10764117559?classType=VARIANT&amp;athbdg=L1300&amp;from=/search</t>
  </si>
  <si>
    <t>(4 pack) Lay's Dill Pickle Potato Snack Chips, 7.75 oz Bag</t>
  </si>
  <si>
    <t>https://www.walmart.com/ip/4-pack-Lay-s-Dill-Pickle-Potato-Snack-Chips-7-75-oz-Bag/10775065774?classType=VARIANT&amp;athbdg=L1300&amp;from=/search</t>
  </si>
  <si>
    <t>current price $13.88</t>
  </si>
  <si>
    <t>(4 pack) Jif Squeeze Creamy Peanut Butter, 13 oz. - Smooth, Creamy Texture, Portable Peanut Butter Pouch</t>
  </si>
  <si>
    <t>https://www.walmart.com/ip/4-pack-Jif-Squeeze-Creamy-Peanut-Butter-13-oz-Smooth-Creamy-Texture-Portable-Peanut-Butter-Pouch/5741702603?filtersQueryString=%5B%7B%22intent%22%3A%22retailer%22%2C%22values%22%3A%5B%22Walmart%22%5D%7D%5D&amp;classType=VARIANT&amp;from=/search</t>
  </si>
  <si>
    <t>current price $11.52</t>
  </si>
  <si>
    <t>(4 pack) Gatorade Gatorlyte, Strawberry Kiwi Sports Drinks, 20 fl oz Bottle Rapid Rehydration Electrolyte Drink</t>
  </si>
  <si>
    <t>https://www.walmart.com/ip/4-pack-Gatorade-Gatorlyte-Strawberry-Kiwi-Sports-Drinks-20-fl-oz-Bottle-Rapid-Rehydration-Electrolyte-Drink/14736021975?classType=REGULAR&amp;from=/search</t>
  </si>
  <si>
    <t>(4 pack) Dole Tropical Gold Pineapple Slices in 100% Pineapple Juice, 15 oz Can</t>
  </si>
  <si>
    <t>https://www.walmart.com/ip/4-pack-Dole-Tropical-Gold-Pineapple-Slices-in-100-Pineapple-Juice-15-oz-Can/15630815917?classType=VARIANT&amp;from=/search</t>
  </si>
  <si>
    <t>current price $4.00</t>
  </si>
  <si>
    <t>(4 pack) Cheerios Breakfast Cereal Cup, Gluten Free, Single Serve Cereal, 1.3 oz</t>
  </si>
  <si>
    <t>https://www.walmart.com/ip/4-pack-Original-Cheerios-Heart-Healthy-Cereal-Cup-1-3-OZ-Single-Serve-Cereal-Cup/14868913237?classType=VARIANT&amp;from=/search</t>
  </si>
  <si>
    <t>current price $8.56</t>
  </si>
  <si>
    <t>(4 pack) Bush's Zero Sugar Added Baked Beans, Canned Beans, 15.8 oz Can</t>
  </si>
  <si>
    <t>https://www.walmart.com/ip/4-pack-Bush-s-Zero-Sugar-Added-Baked-Beans-Canned-Beans-15-8-oz-Can/5262710169?filtersQueryString=%5B%7B%22intent%22%3A%22retailer%22%2C%22values%22%3A%5B%22Walmart%22%5D%7D%5D&amp;classType=VARIANT&amp;from=/search</t>
  </si>
  <si>
    <t>current price $8.24</t>
  </si>
  <si>
    <t>(4 pack) Bush's Honey Sweet Baked Beans, Canned Beans, 28 oz Can</t>
  </si>
  <si>
    <t>https://www.walmart.com/ip/4-pack-Bush-s-Honey-Sweet-Baked-Beans-Canned-Beans-28-oz-Can/1037675963?filtersQueryString=%5B%7B%22intent%22%3A%22retailer%22%2C%22values%22%3A%5B%22Walmart%22%5D%7D%5D&amp;classType=VARIANT&amp;from=/search</t>
  </si>
  <si>
    <t>current price $9.68</t>
  </si>
  <si>
    <t>(4 pack) Bush's Chili Beans, Canned Red Beans in Mild Chili Sauce, 27 oz Can</t>
  </si>
  <si>
    <t>https://www.walmart.com/ip/4-pack-Bush-s-Chili-Beans-Canned-Red-Beans-in-Mild-Chili-Sauce-27-oz-Can/13536500906?filtersQueryString=%5B%7B%22intent%22%3A%22retailer%22%2C%22values%22%3A%5B%22Walmart%22%5D%7D%5D&amp;classType=VARIANT&amp;from=/search</t>
  </si>
  <si>
    <t>current price $6.32</t>
  </si>
  <si>
    <t>(4 pack) Bush's Black Beans, Plant Based Protein, Canned Beans, 26.5 oz</t>
  </si>
  <si>
    <t>https://www.walmart.com/ip/4-pack-BUSH-S-Black-Beans-Plant-Based-Protein-Canned-Beans-26-5-oz/1443122770?filtersQueryString=%5B%7B%22intent%22%3A%22retailer%22%2C%22values%22%3A%5B%22Walmart%22%5D%7D%5D&amp;classType=VARIANT&amp;from=/search</t>
  </si>
  <si>
    <t>(4 pack) Ben's Original Whole Grain Brown Rice, 2 lb Bag</t>
  </si>
  <si>
    <t>https://www.walmart.com/ip/4-pack-Ben-s-Original-Whole-Grain-Brown-Rice-2-lb-Bag/5269806066?filtersQueryString=%5B%7B%22intent%22%3A%22retailer%22%2C%22values%22%3A%5B%22Walmart%22%5D%7D%5D&amp;classType=VARIANT&amp;from=/search</t>
  </si>
  <si>
    <t>current price $15.92</t>
  </si>
  <si>
    <t>(4 pack) Ben's Original Ready Rice Jasmine Family Size Rice, Easy Dinner Side, 17.3 oz Pouch</t>
  </si>
  <si>
    <t>https://www.walmart.com/ip/4-pack-Ben-s-Original-Ready-Rice-Jasmine-Family-Size-Rice-Easy-Dinner-Side-17-3-oz-Pouch/11235302477?filtersQueryString=%5B%7B%22intent%22%3A%22retailer%22%2C%22values%22%3A%5B%22Walmart%22%5D%7D%5D&amp;classType=VARIANT&amp;from=/search</t>
  </si>
  <si>
    <t>current price $7.36</t>
  </si>
  <si>
    <t>(4 pack) Barilla Whole Grain Penne Pasta, 100% Whole Wheat, 16 oz. Box</t>
  </si>
  <si>
    <t>https://www.walmart.com/ip/4-pack-Barilla-Whole-Grain-Penne-Pasta-100-Whole-Wheat-16-oz-Box/1880002858?filtersQueryString=%5B%7B%22intent%22%3A%22retailer%22%2C%22values%22%3A%5B%22Walmart%22%5D%7D%5D&amp;classType=VARIANT&amp;from=/search</t>
  </si>
  <si>
    <t>(4 pack) Barilla Gluten Free Penne Pasta, 12 oz</t>
  </si>
  <si>
    <t>https://www.walmart.com/ip/4-pack-Barilla-Gluten-Free-Penne-Pasta-12-oz/1613217892?filtersQueryString=%5B%7B%22intent%22%3A%22retailer%22%2C%22values%22%3A%5B%22Walmart%22%5D%7D%5D&amp;classType=VARIANT&amp;from=/search</t>
  </si>
  <si>
    <t>(4 pack) Barilla Classic Non-GMO, Kosher Certified Tri-Color Rotini Pasta, 12 oz</t>
  </si>
  <si>
    <t>https://www.walmart.com/ip/4-pack-Barilla-Classic-Non-GMO-Kosher-Certified-Tri-Color-Rotini-Pasta-12-oz/1399054710?filtersQueryString=%5B%7B%22intent%22%3A%22retailer%22%2C%22values%22%3A%5B%22Walmart%22%5D%7D%5D&amp;classType=VARIANT&amp;from=/search</t>
  </si>
  <si>
    <t>(4 pack) Barilla Classic Non-GMO, Kosher Certified Spaghetti Pasta, 32 oz</t>
  </si>
  <si>
    <t>https://www.walmart.com/ip/4-pack-Barilla-Classic-Non-GMO-Kosher-Certified-Spaghetti-Pasta-32-oz/1046573526?filtersQueryString=%5B%7B%22intent%22%3A%22retailer%22%2C%22values%22%3A%5B%22Walmart%22%5D%7D%5D&amp;classType=VARIANT&amp;from=/search</t>
  </si>
  <si>
    <t>(4 pack) Barilla Classic Non-GMO, Kosher Certified Rigatoni Pasta, 16 oz</t>
  </si>
  <si>
    <t>https://www.walmart.com/ip/4-pack-Barilla-Classic-Non-GMO-Kosher-Certified-Rigatoni-Pasta-16-oz/1874890128?filtersQueryString=%5B%7B%22intent%22%3A%22retailer%22%2C%22values%22%3A%5B%22Walmart%22%5D%7D%5D&amp;classType=VARIANT&amp;from=/search</t>
  </si>
  <si>
    <t>(4 pack) Barilla Classic Non-GMO, Kosher Certified Orzo Pasta, 16 oz</t>
  </si>
  <si>
    <t>https://www.walmart.com/ip/4-pack-Barilla-Classic-Non-GMO-Kosher-Certified-Orzo-Pasta-16-oz/1874287259?filtersQueryString=%5B%7B%22intent%22%3A%22retailer%22%2C%22values%22%3A%5B%22Walmart%22%5D%7D%5D&amp;classType=VARIANT&amp;from=/search</t>
  </si>
  <si>
    <t>(4 pack) Barilla Classic Non-GMO, Kosher Certified Elbows Pasta, 32 oz</t>
  </si>
  <si>
    <t>https://www.walmart.com/ip/4-pack-Barilla-Classic-Non-GMO-Kosher-Certified-Elbows-Pasta-32-oz/1741466719?filtersQueryString=%5B%7B%22intent%22%3A%22retailer%22%2C%22values%22%3A%5B%22Walmart%22%5D%7D%5D&amp;classType=VARIANT&amp;from=/search</t>
  </si>
  <si>
    <t>(4 pack) Barilla Classic Non-GMO, Kosher Certified Elbows Pasta, 16 oz</t>
  </si>
  <si>
    <t>https://www.walmart.com/ip/4-pack-Barilla-Classic-Non-GMO-Kosher-Certified-Elbows-Pasta-16-oz/1181647310?filtersQueryString=%5B%7B%22intent%22%3A%22retailer%22%2C%22values%22%3A%5B%22Walmart%22%5D%7D%5D&amp;classType=VARIANT&amp;from=/search</t>
  </si>
  <si>
    <t>(4 pack) Barilla Classic Kosher Certified, Oven-Ready Lasagne Pasta, 9 oz</t>
  </si>
  <si>
    <t>https://www.walmart.com/ip/4-pack-Barilla-Classic-Kosher-Certified-Oven-Ready-Lasagne-Pasta-9-oz/1689147925?filtersQueryString=%5B%7B%22intent%22%3A%22retailer%22%2C%22values%22%3A%5B%22Walmart%22%5D%7D%5D&amp;classType=VARIANT&amp;from=/search</t>
  </si>
  <si>
    <t>32.2 ¢/oz</t>
  </si>
  <si>
    <t>current price $14.16</t>
  </si>
  <si>
    <t>(4 pack) Annie's Deluxe Shells and Aged Cheddar, Pasta and Cheese Sauce, Mac and Cheese, 11 oz</t>
  </si>
  <si>
    <t>https://www.walmart.com/ip/4-pack-Annie-s-Shells-Real-Aged-Cheddar-Macaroni-and-Cheese-11-oz/5267905228?classType=REGULAR</t>
  </si>
  <si>
    <t>current price $14.79</t>
  </si>
  <si>
    <t>(3 pack) Very Berry Cheerios, Heart Healthy Gluten Free Breakfast Cereal, Family Size, 18.6 oz</t>
  </si>
  <si>
    <t>https://www.walmart.com/ip/3-pack-Very-Berry-Cheerios-Heart-Healthy-Cereal-Happy-Heart-Shapes-Family-Size-18-6-oz/14766714341?classType=VARIANT&amp;from=/search</t>
  </si>
  <si>
    <t>current price $18.81</t>
  </si>
  <si>
    <t>(3 pack) Skippy Peanut Butter, Creamy, 7 g protein per serving, Shelf-Stable, 40 oz Plastic Jar</t>
  </si>
  <si>
    <t>https://www.walmart.com/ip/3-pack-SKIPPY-Peanut-Butter-Creamy-7-g-protein-per-serving-Shelf-Stable-40-oz-Plastic-Jar/1497229262?filtersQueryString=%5B%7B%22intent%22%3A%22retailer%22%2C%22values%22%3A%5B%22Walmart%22%5D%7D%5D&amp;classType=VARIANT&amp;from=/search</t>
  </si>
  <si>
    <t>(3 pack) Skippy PEANUT BUTTER CHUNKY 28 oz</t>
  </si>
  <si>
    <t>https://www.walmart.com/ip/3-pack-SKIPPY-PEANUT-BUTTER-CHUNKY-28-oz/3465864127?filtersQueryString=%5B%7B%22intent%22%3A%22retailer%22%2C%22values%22%3A%5B%22Walmart%22%5D%7D%5D&amp;classType=VARIANT&amp;from=/search</t>
  </si>
  <si>
    <t>(3 pack) Skippy Natural Creamy Peanut Butter Spread with Honey, 6 G Protein Per Serving, 40 oz Plastic Jar</t>
  </si>
  <si>
    <t>https://www.walmart.com/ip/3-pack-SKIPPY-Natural-Creamy-Peanut-Butter-Spread-with-Honey-6-G-Protein-Per-Serving-40-oz-Plastic-Jar/1091119947?filtersQueryString=%5B%7B%22intent%22%3A%22retailer%22%2C%22values%22%3A%5B%22Walmart%22%5D%7D%5D&amp;classType=VARIANT&amp;from=/search</t>
  </si>
  <si>
    <t>current price $20.64</t>
  </si>
  <si>
    <t>(3 pack) Rao's Homemade Vodka Sauce | 24 oz | Creamy Tomato Sauce | Pasta Sauce | Carb Conscious, Keto Friendly | All Natural, Premium Quality | With Parmigiano Reggiano and Pecorino Romano Cheeses &amp; Vodka</t>
  </si>
  <si>
    <t>https://www.walmart.com/ip/3-pack-Rao-s-Homemade-Vodka-Sauce-24-oz-Creamy-Tomato-Sauce-Pasta-Sauce-Carb-Conscious-Keto-Friendly-Natural-Premium-Quality-Parmigiano-Reggiano-Peco/5429439174?classType=VARIANT&amp;from=/search</t>
  </si>
  <si>
    <t>(3 pack) Rao's Homemade Vodka Arrabbiata Pasta Sauce, Keto Friendly, Spicy Red Pepper &amp; Vodka Sauce 24 Oz</t>
  </si>
  <si>
    <t>https://www.walmart.com/ip/3-pack-Rao-s-Homemade-Vodka-Arrabbiata-Pasta-Sauce-Keto-Friendly-Spicy-Red-Pepper-Vodka-Sauce-24-Oz/15379164068?classType=VARIANT&amp;from=/search</t>
  </si>
  <si>
    <t>current price $25.56</t>
  </si>
  <si>
    <t>(3 pack) Rao's Homemade Tomato Sauce, Tomato Basil Spaghetti Sauce, Low Carb, Keto Friendly, 32 Oz</t>
  </si>
  <si>
    <t>https://www.walmart.com/ip/3-pack-Rao-s-Homemade-Tomato-Sauce-Tomato-Basil-Spaghetti-Sauce-Low-Carb-Keto-Friendly-32-Oz/5422925010?classType=VARIANT&amp;from=/search</t>
  </si>
  <si>
    <t>(3 pack) Rao's Homemade Tomato Basil Spaghetti Sauce, Low Carb, Keto Friendly, 24 Oz</t>
  </si>
  <si>
    <t>https://www.walmart.com/ip/3-pack-Rao-s-Homemade-Tomato-Basil-Spaghetti-Sauce-Low-Carb-Keto-Friendly-24-Oz/5426929442?classType=VARIANT&amp;from=/search</t>
  </si>
  <si>
    <t>(3 pack) Rao's Homemade Roasted Red Pepper Sauce, Red Pepper Pasta Sauce, 24 Oz</t>
  </si>
  <si>
    <t>https://www.walmart.com/ip/3-pack-Rao-s-Homemade-Roasted-Red-Pepper-Sauce-Red-Pepper-Pasta-Sauce-24-Oz/15377270904?classType=VARIANT&amp;from=/search</t>
  </si>
  <si>
    <t>(3 pack) Rao's Homemade Roasted Garlic Pasta Sauce, Keto Friendly, Low Carb 32 oz</t>
  </si>
  <si>
    <t>https://www.walmart.com/ip/3-pack-Rao-s-Homemade-Roasted-Garlic-Pasta-Sauce-Keto-Friendly-Low-Carb-32-oz/5554821641?classType=VARIANT&amp;from=/search</t>
  </si>
  <si>
    <t>(3 pack) Rao's Homemade Roasted Garlic Pasta Sauce 24oz</t>
  </si>
  <si>
    <t>https://www.walmart.com/ip/3-pack-Rao-s-Homemade-Roasted-Garlic-Pasta-Sauce-24oz/5426929441?classType=VARIANT&amp;from=/search</t>
  </si>
  <si>
    <t>(3 pack) Rao's Homemade Marinara Sauce, Low Carb, All-Natural Spaghetti Sauce, 32 Oz</t>
  </si>
  <si>
    <t>https://www.walmart.com/ip/3-pack-Rao-s-Homemade-Marinara-Sauce-Low-Carb-All-Natural-Spaghetti-Sauce-32-Oz/5423695133?classType=VARIANT&amp;from=/search</t>
  </si>
  <si>
    <t>(3 pack) Rao's Homemade Marinara Sauce, Low Carb, All-Natural Spaghetti Sauce, 24 Oz</t>
  </si>
  <si>
    <t>https://www.walmart.com/ip/3-pack-Rao-s-Homemade-Marinara-Sauce-Low-Carb-All-Natural-Spaghetti-Sauce-24-Oz/1394356035?classType=VARIANT&amp;from=/search</t>
  </si>
  <si>
    <t>(3 pack) Rao's Homemade Caramelized Onion Pasta Sauce, Keto Friendly, Low Carb 24 oz</t>
  </si>
  <si>
    <t>https://www.walmart.com/ip/3-pack-Rao-s-Homemade-Caramelized-Onion-Pasta-Sauce-Keto-Friendly-Low-Carb-24-oz/15353971527?classType=VARIANT&amp;from=/search</t>
  </si>
  <si>
    <t>(3 pack) Rao's Homemade Bolognese Pasta Sauce, Keto Friendly, Low Carb 24 oz</t>
  </si>
  <si>
    <t>https://www.walmart.com/ip/3-pack-Rao-s-Homemade-Bolognese-Pasta-Sauce-Keto-Friendly-Low-Carb-24-oz/5429196894?classType=VARIANT&amp;from=/search</t>
  </si>
  <si>
    <t>(3 pack) Rao's Homemade Arrabbiata Sauce | 24 oz | Spicy Tomato Sauce | Pasta Sauce | Carb Conscious, Keto Friendly | All Natural, Premium Quality | With Italian Tomatoes &amp; Crushed Red Pepper</t>
  </si>
  <si>
    <t>https://www.walmart.com/ip/3-pack-Rao-s-Homemade-Arrabbiata-Sauce-24-oz-Spicy-Tomato-Sauce-Pasta-Sauce-Carb-Conscious-Keto-Friendly-Natural-Premium-Quality-Italian-Tomatoes-Cru/5429439185?classType=VARIANT&amp;from=/search</t>
  </si>
  <si>
    <t>(3 pack) Rao's Homemade Arrabbiata Pasta Sauce, Keto Friendly, Low Carb 32 oz</t>
  </si>
  <si>
    <t>https://www.walmart.com/ip/3-pack-Rao-s-Homemade-Arrabbiata-Pasta-Sauce-Keto-Friendly-Low-Carb-32-oz/5555460803?classType=VARIANT&amp;from=/search</t>
  </si>
  <si>
    <t>current price $11.91</t>
  </si>
  <si>
    <t>(3 pack) Nature Valley Protein Granola Bars, Peanut Butter Dark Chocolate, 5 Bars, 7.1 OZ</t>
  </si>
  <si>
    <t>https://www.walmart.com/ip/3-pack-Nature-Valley-Protein-Granola-Bars-Peanut-Butter-Dark-Chocolate-5-Bars-7-1-OZ/15555814743?classType=VARIANT&amp;from=/search</t>
  </si>
  <si>
    <t>current price $21.81</t>
  </si>
  <si>
    <t>(3 pack) Nature Valley Granola Bars, Sweet and Salty Nut, Cashew, 15 Bars, 18 OZ</t>
  </si>
  <si>
    <t>https://www.walmart.com/ip/3-pack-Nature-Valley-Granola-Bars-Sweet-and-Salty-Nut-Cashew-15-Bars-18-OZ/15553607850?classType=VARIANT&amp;from=/search</t>
  </si>
  <si>
    <t>(3 pack) Nature Valley Crunchy Granola Bars, Peanut Butter, 30 Bars, 22.35 OZ (15 Pouches)</t>
  </si>
  <si>
    <t>https://www.walmart.com/ip/3-pack-Nature-Valley-Crunchy-Granola-Bars-Peanut-Butter-30-Bars-22-35-OZ-15-Pouches/15377003118?classType=VARIANT&amp;from=/search</t>
  </si>
  <si>
    <t>current price Now $7.41</t>
  </si>
  <si>
    <t>(3 pack) Mott's No Sugar Added Cinnamon Applesauce, 3.9 oz, 6 Count Cups</t>
  </si>
  <si>
    <t>https://www.walmart.com/ip/3-pack-Mott-s-No-Sugar-Added-Cinnamon-Applesauce-3-9-oz-6-Count-Cups/14743908004?filtersQueryString=%5B%7B%22intent%22%3A%22retailer%22%2C%22values%22%3A%5B%22Walmart%22%5D%7D%5D&amp;classType=VARIANT&amp;athbdg=L1300&amp;from=/search</t>
  </si>
  <si>
    <t>current price $20.94</t>
  </si>
  <si>
    <t>(3 pack) Mott's Applesauce, 4 Ounce Cups, 18 Count</t>
  </si>
  <si>
    <t>https://www.walmart.com/ip/3-pack-Mott-s-Applesauce-4-Ounce-Cups-18-Count/15320066100?filtersQueryString=%5B%7B%22intent%22%3A%22retailer%22%2C%22values%22%3A%5B%22Walmart%22%5D%7D%5D&amp;classType=VARIANT&amp;from=/search</t>
  </si>
  <si>
    <t>current price $16.02</t>
  </si>
  <si>
    <t>(3 pack) Mission Zero Net Flour Tortillas - 0g Net Carbs - Keto Certified - 8.0" Soft Taco - 8 Count, 11.29 oz.</t>
  </si>
  <si>
    <t>https://www.walmart.com/ip/3-pack-Mission-Zero-Net-Flour-Tortillas-0g-Net-Carbs-Keto-Certified-8-0-Soft-Taco-8-Count-11-29-oz/15319972590?filtersQueryString=%5B%7B%22intent%22%3A%22retailer%22%2C%22values%22%3A%5B%22Walmart%22%5D%7D%5D&amp;classType=VARIANT&amp;from=/search</t>
  </si>
  <si>
    <t>current price $10.92</t>
  </si>
  <si>
    <t>(3 pack) Jif To Go Peanut Butter &amp; Chocolate Flavored Spread, 8 Single-Serve Cups, 1.1 Oz. Each</t>
  </si>
  <si>
    <t>https://www.walmart.com/ip/3-pack-Jif-To-Go-Peanut-Butter-Chocolate-Flavored-Spread-8-Cups-1-1-Oz-Each/5494330496?filtersQueryString=%5B%7B%22intent%22%3A%22retailer%22%2C%22values%22%3A%5B%22Walmart%22%5D%7D%5D&amp;classType=VARIANT&amp;from=/search</t>
  </si>
  <si>
    <t>current price $9.42</t>
  </si>
  <si>
    <t>(3 pack) Jif To Go Natural Creamy Peanut Butter Spread, 8- 1.5 Ounce Cups, Smooth and Creamy Texture, Snack Size Packs</t>
  </si>
  <si>
    <t>https://www.walmart.com/ip/3-pack-Jif-To-Go-Natural-Creamy-Peanut-Butter-Spread-8-1-5-Ounce-Cups-Smooth-and-Creamy-Texture-Snack-Size-Packs/15390810637?filtersQueryString=%5B%7B%22intent%22%3A%22retailer%22%2C%22values%22%3A%5B%22Walmart%22%5D%7D%5D&amp;classType=VARIANT&amp;from=/search</t>
  </si>
  <si>
    <t>(3 pack) Jif To Go Creamy Peanut Butter, 8- 1.5 Ounce Cups, Smooth and Creamy Texture, Snack Size Packs</t>
  </si>
  <si>
    <t>https://www.walmart.com/ip/3-pack-Jif-To-Go-Creamy-Peanut-Butter-8-1-5-Ounce-Cups-Smooth-and-Creamy-Texture-Snack-Size-Packs/15399355149?filtersQueryString=%5B%7B%22intent%22%3A%22retailer%22%2C%22values%22%3A%5B%22Walmart%22%5D%7D%5D&amp;classType=VARIANT&amp;from=/search</t>
  </si>
  <si>
    <t>(3 pack) Jif Peanut Butter &amp; Chocolate Flavored Spread, 15 Oz. Jar</t>
  </si>
  <si>
    <t>https://www.walmart.com/ip/3-pack-Jif-Peanut-Butter-Chocolate-Flavored-Spread-15-Oz-Jar/5503987527?filtersQueryString=%5B%7B%22intent%22%3A%22retailer%22%2C%22values%22%3A%5B%22Walmart%22%5D%7D%5D&amp;classType=VARIANT&amp;from=/search</t>
  </si>
  <si>
    <t>current price $9.36</t>
  </si>
  <si>
    <t>(3 pack) Jif Natural Crunchy Peanut Butter Spread  Contains 90% Peanuts, 16 Ounces</t>
  </si>
  <si>
    <t>https://www.walmart.com/ip/3-pack-Jif-Natural-Crunchy-Peanut-Butter-Spread-Contains-90-Peanuts-16-Ounces/15382562702?filtersQueryString=%5B%7B%22intent%22%3A%22retailer%22%2C%22values%22%3A%5B%22Walmart%22%5D%7D%5D&amp;classType=VARIANT&amp;from=/search</t>
  </si>
  <si>
    <t>current price $23.94</t>
  </si>
  <si>
    <t>(3 pack) Gatorade Zero Sugar Thirst Quencher Grape Sports Drink, 12 fl oz, 12 Count Bottles</t>
  </si>
  <si>
    <t>https://www.walmart.com/ip/3-pack-Gatorade-Zero-Sugar-Thirst-Quencher-Grape-Sports-Drink-12-oz-12-Pack-Bottles/15396757426?classType=REGULAR&amp;from=/search</t>
  </si>
  <si>
    <t>0.5 ¢/fl oz</t>
  </si>
  <si>
    <t>current price $6.84</t>
  </si>
  <si>
    <t>(3 pack) Gatorade Thirst Quencher, Orange Sports Drinks, 20 fl oz Bottle</t>
  </si>
  <si>
    <t>https://www.walmart.com/ip/3-pack-Gatorade-Thirst-Quencher-Orange-Sports-Drinks-20-fl-oz-Bottle/14874414787?classType=REGULAR&amp;from=/search</t>
  </si>
  <si>
    <t>current price $35.94</t>
  </si>
  <si>
    <t>(3 pack) Gatorade Sports Drink, Fruit Punch/Glacier Cherry/Cool Blue Variety Pack, 12 fl oz, 18 Count Bottles</t>
  </si>
  <si>
    <t>https://www.walmart.com/ip/3-pack-Gatorade-Thirst-Quencher-Sports-Drink-Champions-Edition-12-fl-oz-18-Count-Bottles/15395856293?classType=REGULAR&amp;from=/search</t>
  </si>
  <si>
    <t>current price $8.64</t>
  </si>
  <si>
    <t>(3 pack) Gatorade Gatorlyte Mixed Berry Electrolyte Sports Drink, 20 fl oz, 1 Count Bottle</t>
  </si>
  <si>
    <t>https://www.walmart.com/ip/3-pack-Gatorade-Gatorlyte-Mixed-Berry-Electrolyte-Sports-Drink-20-fl-oz-1-Count-Bottle/14779854650?classType=REGULAR&amp;from=/search</t>
  </si>
  <si>
    <t>(3 pack) Gatorade Gatorlyte Lime Cucumber Electrolyte Sports Drink, 20 fl oz, 1 Count Bottle</t>
  </si>
  <si>
    <t>https://www.walmart.com/ip/3-pack-Gatorade-Gatorlyte-Lime-Cucumber-Electrolyte-Sports-Drink-20-fl-oz-1-Count-Bottle/14803305583?classType=REGULAR&amp;from=/search</t>
  </si>
  <si>
    <t>current price $5.91</t>
  </si>
  <si>
    <t>(3 pack) Dole Pineapple Chunks in 100% Pineapple Juice, 20 oz Can</t>
  </si>
  <si>
    <t>https://www.walmart.com/ip/3-pack-Dole-Pineapple-Chunks-in-100-Pineapple-Juice-20-oz-Can/14908003661?classType=VARIANT&amp;from=/search</t>
  </si>
  <si>
    <t>(3 pack) Cheerios Veggie Blends Breakfast Cereal, Blueberry Banana, Family Size, 18 oz</t>
  </si>
  <si>
    <t>https://www.walmart.com/ip/3-pack-Cheerios-Veggie-Blends-Breakfast-Cereal-Blueberry-Banana-Family-Size-18-oz/14762403253?classType=VARIANT&amp;from=/search</t>
  </si>
  <si>
    <t>(3 pack) Cheerios Veggie Blends Breakfast Cereal, Apple Strawberry, Family Size, 18 oz</t>
  </si>
  <si>
    <t>https://www.walmart.com/ip/3-pack-Cheerios-Veggie-Blends-Breakfast-Cereal-Apple-Strawberry-Flavored-Family-Size-18-oz/14754858708?classType=VARIANT&amp;from=/search</t>
  </si>
  <si>
    <t>(3 pack) Cheerios Protein Cereal, Strawberry, 8g Protein, Family Size, 15 oz</t>
  </si>
  <si>
    <t>https://www.walmart.com/ip/3-pack-Cheerios-Protein-Cereal-Strawberry-8g-Protein-Family-Size-15-oz/14765363977?classType=VARIANT&amp;from=/search</t>
  </si>
  <si>
    <t>(3 pack) Cheerios Protein Cereal, Cinnamon, 8g Protein, Family Size, 15 oz</t>
  </si>
  <si>
    <t>https://www.walmart.com/ip/3-pack-Cheerios-Protein-Cereal-Cinnamon-8g-Protein-Family-Size-15-oz/14749324972?classType=VARIANT&amp;from=/search</t>
  </si>
  <si>
    <t>(3 pack) Cheerios Oat Crunch Cinnamon Breakfast Cereal, Made with Whole Grain, Family Size, 24 oz</t>
  </si>
  <si>
    <t>https://www.walmart.com/ip/3-pack-Cheerios-Oat-Crunch-Cinnamon-Breakfast-Cereal-Made-with-Whole-Grain-Family-Size-24-oz/14747371567?classType=VARIANT&amp;from=/search</t>
  </si>
  <si>
    <t>current price $14.04</t>
  </si>
  <si>
    <t>(3 pack) Bush's Original Baked Beans, Canned Beans, 55 oz Can</t>
  </si>
  <si>
    <t>https://www.walmart.com/ip/3-pack-Bush-s-Original-Baked-Beans-Canned-Beans-55-oz-Can/11203116206?filtersQueryString=%5B%7B%22intent%22%3A%22retailer%22%2C%22values%22%3A%5B%22Walmart%22%5D%7D%5D&amp;classType=VARIANT&amp;from=/search</t>
  </si>
  <si>
    <t>(3 pack) Bush's Maple and Cured Bacon Baked Beans, Canned Beans, 16 oz Can</t>
  </si>
  <si>
    <t>https://www.walmart.com/ip/3-pack-Bush-s-Maple-and-Cured-Bacon-Baked-Beans-Canned-Beans-16-oz-Can/3198366386?filtersQueryString=%5B%7B%22intent%22%3A%22retailer%22%2C%22values%22%3A%5B%22Walmart%22%5D%7D%5D&amp;classType=VARIANT&amp;from=/search</t>
  </si>
  <si>
    <t>current price $24.48</t>
  </si>
  <si>
    <t>(3 pack) Ben's Original Enriched Long Grain White Rice, Parboiled Rice, 5 LB Bag</t>
  </si>
  <si>
    <t>https://www.walmart.com/ip/3-pack-BEN-S-ORIGINAL-Enriched-Long-Grain-White-Rice-Parboiled-Rice-5-LB-Bag/15399355958?filtersQueryString=%5B%7B%22intent%22%3A%22retailer%22%2C%22values%22%3A%5B%22Walmart%22%5D%7D%5D&amp;classType=VARIANT&amp;from=/search</t>
  </si>
  <si>
    <t>current price $11.94</t>
  </si>
  <si>
    <t>(3 pack) Arizona Cold Brew Concentrate Green Tea 28oz</t>
  </si>
  <si>
    <t>https://www.walmart.com/ip/3-pack-AriZona-Cold-Brew-Concentrate-Green-Tea-28oz/15382512170?classType=VARIANT&amp;from=/search</t>
  </si>
  <si>
    <t>(3 pack) Annie's Gluten Free Macaroni and Cheese, Rice Pasta and Cheddar, 6 oz</t>
  </si>
  <si>
    <t>https://www.walmart.com/ip/3-pack-Annie-s-Gluten-Free-Macaroni-and-Cheese-Rice-Pasta-and-Cheddar-6-oz/5274907581?classType=REGULAR</t>
  </si>
  <si>
    <t>current price $14.22</t>
  </si>
  <si>
    <t>(3 pack) Annie's Deluxe Gluten Free Mac and Cheese Sauce, Shells and Classic Cheddar, 11 oz</t>
  </si>
  <si>
    <t>https://www.walmart.com/ip/3-pack-Annie-s-Deluxe-Gluten-Free-Mac-and-Cheese-Sauce-Shells-and-Classic-Cheddar-11-oz/5262811087?classType=REGULAR</t>
  </si>
  <si>
    <t>current price Now $24.99</t>
  </si>
  <si>
    <t>(24 Cans) Dole All Natural 100% Pineapple Juice, 6 fl oz Can</t>
  </si>
  <si>
    <t>https://www.walmart.com/ip/24-Cans-Dole-All-Natural-100-Pineapple-Juice-6-fl-oz-Can/780874135?classType=REGULAR&amp;from=/search</t>
  </si>
  <si>
    <t>current price $20.88</t>
  </si>
  <si>
    <t>(2 pack) Skippy Peanut Butter, Creamy, 7 G Protein per Serving, Shelf-Stable, 80 oz Plastic Jar</t>
  </si>
  <si>
    <t>https://www.walmart.com/ip/2-pack-SKIPPY-Peanut-Butter-Creamy-7-G-Protein-per-Serving-Shelf-Stable-80-oz-Plastic-Jar/5424178847?filtersQueryString=%5B%7B%22intent%22%3A%22retailer%22%2C%22values%22%3A%5B%22Walmart%22%5D%7D%5D&amp;classType=VARIANT&amp;from=/search</t>
  </si>
  <si>
    <t>current price $12.56</t>
  </si>
  <si>
    <t>(2 pack) Skippy No Sugar Added Creamy Peanut Butter, Large 40 oz Jar</t>
  </si>
  <si>
    <t>https://www.walmart.com/ip/2-pack-Skippy-No-Sugar-Added-Creamy-Peanut-Butter-Large-40-oz-Jar/5543220478?filtersQueryString=%5B%7B%22intent%22%3A%22retailer%22%2C%22values%22%3A%5B%22Walmart%22%5D%7D%5D&amp;classType=VARIANT&amp;from=/search</t>
  </si>
  <si>
    <t>current price $12.54</t>
  </si>
  <si>
    <t>(2 pack) Skippy Natural SUPER CHUNK Peanut Butter Spread, 7 G Protein Per Serving, 40 oz Plastic Jar</t>
  </si>
  <si>
    <t>https://www.walmart.com/ip/2-pack-SKIPPY-Natural-SUPER-CHUNK-Peanut-Butter-Spread-7-G-Protein-Per-Serving-40-oz-Plastic-Jar/5544405233?filtersQueryString=%5B%7B%22intent%22%3A%22retailer%22%2C%22values%22%3A%5B%22Walmart%22%5D%7D%5D&amp;classType=VARIANT&amp;from=/search</t>
  </si>
  <si>
    <t>(2 pack) Skippy Creamy Peanut Butter Spread, Plastic Jar 40 oz (2 Pack)</t>
  </si>
  <si>
    <t>https://www.walmart.com/ip/2-pack-SKIPPY-Creamy-Peanut-Butter-Spread-Plastic-Jar-40-oz-2-Pack/1425905844?filtersQueryString=%5B%7B%22intent%22%3A%22retailer%22%2C%22values%22%3A%5B%22Walmart%22%5D%7D%5D&amp;classType=VARIANT&amp;from=/search</t>
  </si>
  <si>
    <t>current price $7.96</t>
  </si>
  <si>
    <t>(2 pack) Rao's Homemade Made for Home Chicken Gnocchi Soup, Ready to Eat Chicken Soup with Gnocchi, 16 Oz</t>
  </si>
  <si>
    <t>https://www.walmart.com/ip/2-pack-Rao-s-Made-for-Home-Chicken-Gnocchi-Soup-Ready-to-Eat-Chicken-Soup-with-Gnocchi-16-Oz/14741467048?classType=VARIANT&amp;from=/search</t>
  </si>
  <si>
    <t>current price Now $4.94</t>
  </si>
  <si>
    <t>(2 pack) Mott's Strawberry Applesauce, 4 Ounce Cups, 6 Count</t>
  </si>
  <si>
    <t>https://www.walmart.com/ip/2-pack-Mott-s-Strawberry-Applesauce-4-Ounce-Cups-6-Count/14766271742?filtersQueryString=%5B%7B%22intent%22%3A%22retailer%22%2C%22values%22%3A%5B%22Walmart%22%5D%7D%5D&amp;classType=VARIANT&amp;athbdg=L1300&amp;from=/search</t>
  </si>
  <si>
    <t>current price $5.56</t>
  </si>
  <si>
    <t>(2 pack) Mott's No Sugar Added Cherry Applesauce, 3.9 oz, 6 Count Cups</t>
  </si>
  <si>
    <t>https://www.walmart.com/ip/2-pack-Mott-s-No-Sugar-Added-Cherry-Applesauce-3-9-oz-6-Count-Cups/14781065428?filtersQueryString=%5B%7B%22intent%22%3A%22retailer%22%2C%22values%22%3A%5B%22Walmart%22%5D%7D%5D&amp;classType=VARIANT&amp;from=/search</t>
  </si>
  <si>
    <t>current price $5.04</t>
  </si>
  <si>
    <t>(2 pack) Mott's Mighty No Sugar Added Honeycrisp Applesauce, 3.9 oz, 6 Count Cups</t>
  </si>
  <si>
    <t>https://www.walmart.com/ip/2-pack-Mott-s-Mighty-No-Sugar-Added-Honeycrisp-Applesauce-3-9-oz-6-Count-Cups/13313969033?filtersQueryString=%5B%7B%22intent%22%3A%22retailer%22%2C%22values%22%3A%5B%22Walmart%22%5D%7D%5D&amp;classType=VARIANT&amp;from=/search</t>
  </si>
  <si>
    <t>(2 pack) Mott's Applesauce, 4 Ounce Cups, 6 Count</t>
  </si>
  <si>
    <t>https://www.walmart.com/ip/2-pack-Mott-s-Applesauce-4-Ounce-Cups-6-Count/14874761272?filtersQueryString=%5B%7B%22intent%22%3A%22retailer%22%2C%22values%22%3A%5B%22Walmart%22%5D%7D%5D&amp;classType=VARIANT&amp;athbdg=L1300&amp;from=/search</t>
  </si>
  <si>
    <t>current price $11.96</t>
  </si>
  <si>
    <t>(2 pack) Honey Nut Cheerios, Heart Healthy Gluten Free Breakfast Cereal, Mega Size, 27.2 oz</t>
  </si>
  <si>
    <t>https://www.walmart.com/ip/2-pack-Honey-Nut-Cheerios-Heart-Healthy-Cereal-Happy-Heart-Shapes-Mega-Size-27-2-oz/9191313190?classType=VARIANT&amp;from=/search</t>
  </si>
  <si>
    <t>(2 pack) Honey Nut Cheerios, Heart Healthy Gluten Free Breakfast Cereal, Family Size, 18.8 oz</t>
  </si>
  <si>
    <t>https://www.walmart.com/ip/2-pack-Honey-Nut-Cheerios-Heart-Healthy-Cereal-Happy-Heart-Shapes-Family-Size-18-8-oz/5137384490?classType=VARIANT&amp;from=/search</t>
  </si>
  <si>
    <t>(2 pack) Goya Red Kidney Beans, 15.5 oz</t>
  </si>
  <si>
    <t>https://www.walmart.com/ip/2-pack-Goya-Red-Kidney-Beans-15-5-oz/14913670398?classType=VARIANT&amp;from=/search</t>
  </si>
  <si>
    <t>13.4 ¢/oz</t>
  </si>
  <si>
    <t>current price $4.16</t>
  </si>
  <si>
    <t>(2 pack) Goya Great Northern Beans, 15.5 oz</t>
  </si>
  <si>
    <t>https://www.walmart.com/ip/2-pack-Goya-Goya-Great-Northern-Beans-15-5-oz/14901365650?classType=VARIANT&amp;from=/search</t>
  </si>
  <si>
    <t>current price $5.76</t>
  </si>
  <si>
    <t>(2 pack) Gatorade Gatorlyte Rapid Rehydration Electrolyte Beverage Orange, 20 fl oz Bottle</t>
  </si>
  <si>
    <t>https://www.walmart.com/ip/2-pack-Gatorade-Gatorlyte-Orange-Sports-Drinks-20-fl-oz-Bottle/14786114153?classType=REGULAR&amp;from=/search</t>
  </si>
  <si>
    <t>(2 pack) Gatorade Gatorlyte Electrolyte Beverage Glacier Freeze 20 fl oz Bottle</t>
  </si>
  <si>
    <t>https://www.walmart.com/ip/2-pack-Gatorade-Gatorlyte-Glacier-Freeze-Electrolyte-Sports-Drink-20-fl-oz-Bottle/14757820916?classType=REGULAR&amp;from=/search</t>
  </si>
  <si>
    <t>current price $6.96</t>
  </si>
  <si>
    <t>(2 pack) Del Monte Yellow Cling Peach Halves, Canned Fruit, 29 oz Can</t>
  </si>
  <si>
    <t>https://www.walmart.com/ip/2-pack-Del-Monte-Yellow-Cling-Peach-Halves-Canned-Fruit-29-oz-Can/14900808590?classType=VARIANT&amp;from=/search</t>
  </si>
  <si>
    <t>(2 pack) Del Monte Yellow Cling Peach Chunks, Canned Fruit, 15.25 oz Can</t>
  </si>
  <si>
    <t>https://www.walmart.com/ip/2-pack-Del-Monte-Yellow-Cling-Peach-Chunks-Canned-Fruit-15-25-oz-Can/14786264579?classType=VARIANT&amp;from=/search</t>
  </si>
  <si>
    <t>current price $13.54</t>
  </si>
  <si>
    <t>(2 pack) Cheerios, Heart Healthy Gluten Free Breakfast Cereal, Resealable Bag, 28 oz</t>
  </si>
  <si>
    <t>https://www.walmart.com/ip/2-pack-Big-G-Cereal-Original-Cheerios-Gluten-Free-Cereal-32-OZ-Resealable-Bag/14744419876?classType=VARIANT&amp;from=/search</t>
  </si>
  <si>
    <t>(2 pack) Cheerios, Heart Healthy Gluten Free Breakfast Cereal, Mega Size, 24 oz</t>
  </si>
  <si>
    <t>https://www.walmart.com/ip/2-pack-Cheerios-Heart-Healthy-Cereal-Happy-Heart-Shapes-Mega-Size-24-oz/9184165017?classType=VARIANT&amp;from=/search</t>
  </si>
  <si>
    <t>(2 pack) Cheerios Oat Crunch Oats 'N Honey Breakfast Cereal, Family Size, 24 oz</t>
  </si>
  <si>
    <t>https://www.walmart.com/ip/2-pack-Cheerios-Oat-Crunch-Oats-N-Honey-Breakfast-Cereal-Family-Size-24-oz/2260638842?classType=VARIANT&amp;from=/search</t>
  </si>
  <si>
    <t>(2 pack) Cheerios Oat Crunch Almond Breakfast Cereal, Made with Whole Grain, Family Size, 24 oz</t>
  </si>
  <si>
    <t>https://www.walmart.com/ip/2-pack-Cheerios-Oat-Crunch-Almond-Breakfast-Cereal-Made-with-Whole-Grain-Family-Size-24-oz/2032757239?classType=VARIANT&amp;from=/search</t>
  </si>
  <si>
    <t>(2 pack) Bush's Zero Sugar Added Baked Beans, Canned Beans, 27.5 oz Can</t>
  </si>
  <si>
    <t>https://www.walmart.com/ip/2-pack-Bush-s-Zero-Sugar-Added-Baked-Beans-Canned-Beans-27-5-oz-Can/13372214223?filtersQueryString=%5B%7B%22intent%22%3A%22retailer%22%2C%22values%22%3A%5B%22Walmart%22%5D%7D%5D&amp;classType=VARIANT&amp;from=/search</t>
  </si>
  <si>
    <t>current price $3.08</t>
  </si>
  <si>
    <t>(2 pack) Bush's Sidekicks Rustic Tuscany Chickpeas, Canned Seasoned Garbanzo Beans, 15.5 oz</t>
  </si>
  <si>
    <t>https://www.walmart.com/ip/2-pack-Bush-s-Sidekicks-Rustic-Tuscany-Chickpeas-Canned-Seasoned-Garbanzo-Beans-15-5-oz/14754164357?filtersQueryString=%5B%7B%22intent%22%3A%22retailer%22%2C%22values%22%3A%5B%22Walmart%22%5D%7D%5D&amp;classType=VARIANT&amp;from=/search</t>
  </si>
  <si>
    <t>current price $19.94</t>
  </si>
  <si>
    <t>(2 pack) Bush's Original Baked Beans, Canned Beans, 117 oz Can</t>
  </si>
  <si>
    <t>https://www.walmart.com/ip/2-pack-Bush-s-Original-Baked-Beans-Canned-Beans-117-oz-Can/11238465737?filtersQueryString=%5B%7B%22intent%22%3A%22retailer%22%2C%22values%22%3A%5B%22Walmart%22%5D%7D%5D&amp;classType=VARIANT&amp;from=/search</t>
  </si>
  <si>
    <t>(2 pack) Bush's Homestyle Baked Beans, Canned Beans, 55 oz Can</t>
  </si>
  <si>
    <t>https://www.walmart.com/ip/2-pack-Bush-s-Homestyle-Baked-Beans-Canned-Beans-55-oz-Can/14753811297?filtersQueryString=%5B%7B%22intent%22%3A%22retailer%22%2C%22values%22%3A%5B%22Walmart%22%5D%7D%5D&amp;classType=VARIANT&amp;from=/search</t>
  </si>
  <si>
    <t>current price $19.44</t>
  </si>
  <si>
    <t>(2 pack) Bush's Chili Beans, Canned Pinto Beans in Mild Chili Sauce, 111 oz Can</t>
  </si>
  <si>
    <t>https://www.walmart.com/ip/2-pack-Bush-s-Chili-Beans-Canned-Pinto-Beans-in-Mild-Chili-Sauce-111-oz-Can/13502770379?filtersQueryString=%5B%7B%22intent%22%3A%22retailer%22%2C%22values%22%3A%5B%22Walmart%22%5D%7D%5D&amp;classType=VARIANT&amp;from=/search</t>
  </si>
  <si>
    <t>(2 pack) Ben's Original Ready Rice Cilantro Lime Family Size 17 Ounce. Microwavable Pouch Ready In 90 Seconds!</t>
  </si>
  <si>
    <t>https://www.walmart.com/ip/2-pack-Ben-s-Original-Ready-Rice-Cilantro-Lime-Family-Size-17-Ounce-Microwavable-Pouch-Ready-In-90-Seconds/14741259730?filtersQueryString=%5B%7B%22intent%22%3A%22retailer%22%2C%22values%22%3A%5B%22Walmart%22%5D%7D%5D&amp;classType=VARIANT&amp;from=/search</t>
  </si>
  <si>
    <t>(2 pack) Ben's Original Ready Rice Basmati Family Size 17.3 Oz Microwave Pouch</t>
  </si>
  <si>
    <t>https://www.walmart.com/ip/2-pack-Ben-s-Original-Ready-Rice-Basmati-Family-Size-17-3-Oz-Microwave-Pouch/14768424247?filtersQueryString=%5B%7B%22intent%22%3A%22retailer%22%2C%22values%22%3A%5B%22Walmart%22%5D%7D%5D&amp;classType=VARIANT&amp;from=/search</t>
  </si>
  <si>
    <t>current price $5.24</t>
  </si>
  <si>
    <t>(2 pack) Barilla Gluten Free Rotini Pasta, 12 oz</t>
  </si>
  <si>
    <t>https://www.walmart.com/ip/2-pack-Barilla-Gluten-Free-Rotini-Pasta-12-oz/14910954617?filtersQueryString=%5B%7B%22intent%22%3A%22retailer%22%2C%22values%22%3A%5B%22Walmart%22%5D%7D%5D&amp;classType=VARIANT&amp;from=/search</t>
  </si>
  <si>
    <t>(2 pack) Barilla Gluten Free Fettuccine Pasta, 12 oz</t>
  </si>
  <si>
    <t>https://www.walmart.com/ip/2-pack-Barilla-Gluten-Free-Fettuccine-Pasta-12-oz/14941365452?filtersQueryString=%5B%7B%22intent%22%3A%22retailer%22%2C%22values%22%3A%5B%22Walmart%22%5D%7D%5D&amp;classType=VARIANT&amp;from=/search</t>
  </si>
  <si>
    <t>(2 pack) Barilla Classic Non-GMO, Kosher Certified Fettuccine Pasta, 16 oz</t>
  </si>
  <si>
    <t>https://www.walmart.com/ip/2-pack-Barilla-Classic-Non-GMO-Kosher-Certified-Fettuccine-Pasta-16-oz/1924859059?filtersQueryString=%5B%7B%22intent%22%3A%22retailer%22%2C%22values%22%3A%5B%22Walmart%22%5D%7D%5D&amp;classType=VARIANT&amp;from=/search</t>
  </si>
  <si>
    <t>(2 pack) Arizona Sun Brewed Style Iced Tea with Lemon Flavor, 128 fl oz</t>
  </si>
  <si>
    <t>https://www.walmart.com/ip/2-pack-AriZona-Sun-Brewed-Style-Iced-Tea-with-Lemon-Flavor-128-fl-oz/14895821436?classType=VARIANT&amp;from=/search</t>
  </si>
  <si>
    <t>(2 pack) Arizona Southern Style Real Brewed Sweet Tea, 128 fl oz</t>
  </si>
  <si>
    <t>https://www.walmart.com/ip/2-pack-AriZona-Southern-Style-Real-Brewed-Sweet-Tea-128-fl-oz/14864672957?classType=VARIANT&amp;from=/search</t>
  </si>
  <si>
    <t>(2 pack) Arizona Diet Green Tea with Ginseng, 128 fl oz</t>
  </si>
  <si>
    <t>https://www.walmart.com/ip/2-pack-AriZona-Diet-Green-Tea-with-Ginseng-128-fl-oz/13374414199?classType=VARIANT&amp;from=/search</t>
  </si>
  <si>
    <t>(2 pack) Arizona Arnold Palmer Zero Half &amp; Half Iced Tea Lemonade, 128.0 FL OZ</t>
  </si>
  <si>
    <t>https://www.walmart.com/ip/2-pack-AriZona-Arnold-Palmer-Zero-Half-Half-Iced-Tea-Lemonade-128-0-FL-OZ/14900758647?classType=VARIANT&amp;from=/search</t>
  </si>
  <si>
    <t>(2 pack) Apple Cinnamon Cheerios, Heart Healthy Gluten Free Breakfast Cereal, Family Size, 19 oz</t>
  </si>
  <si>
    <t>https://www.walmart.com/ip/2-pack-Apple-Cinnamon-Cheerios-Heart-Healthy-Cereal-Happy-Heart-Shapes-Family-Size-19-oz/3112878064?classType=VARIANT&amp;from=/search</t>
  </si>
  <si>
    <t>current price $33.60</t>
  </si>
  <si>
    <t>(12 pack) Simply Jif Creamy Peanut Butter, 15.5 Ounces</t>
  </si>
  <si>
    <t>https://www.walmart.com/ip/12-pack-Simply-Jif-Creamy-Peanut-Butter-15-5-Ounces/15255503612?filtersQueryString=%5B%7B%22intent%22%3A%22retailer%22%2C%22values%22%3A%5B%22Walmart%22%5D%7D%5D&amp;classType=VARIANT&amp;from=/search</t>
  </si>
  <si>
    <t>current price Now $30.24</t>
  </si>
  <si>
    <t>(12 pack) Mott's Strawberry Applesauce, 4 Ounce Cups, 6 Count</t>
  </si>
  <si>
    <t>https://www.walmart.com/ip/12-pack-Mott-s-Strawberry-Applesauce-4-Ounce-Cups-6-Count/959618618?filtersQueryString=%5B%7B%22intent%22%3A%22retailer%22%2C%22values%22%3A%5B%22Walmart%22%5D%7D%5D&amp;classType=VARIANT&amp;from=/search</t>
  </si>
  <si>
    <t>(12 pack) Mott's No Sugar Added Granny Smith Applesauce, 3.9 oz, 6 Count Cups</t>
  </si>
  <si>
    <t>https://www.walmart.com/ip/12-pack-Mott-s-No-Sugar-Added-Granny-Smith-Applesauce-3-9-oz-6-Count-Cups/5384427620?filtersQueryString=%5B%7B%22intent%22%3A%22retailer%22%2C%22values%22%3A%5B%22Walmart%22%5D%7D%5D&amp;classType=VARIANT&amp;from=/search</t>
  </si>
  <si>
    <t>current price Now $31.39</t>
  </si>
  <si>
    <t>(12 pack) Mott's No Sugar Added Applesauce, 3.9 Ounce Cups, 6 Count</t>
  </si>
  <si>
    <t>https://www.walmart.com/ip/12-pack-Mott-s-No-Sugar-Added-Applesauce-3-9-Ounce-Cups-6-Count/139631352?filtersQueryString=%5B%7B%22intent%22%3A%22retailer%22%2C%22values%22%3A%5B%22Walmart%22%5D%7D%5D&amp;classType=VARIANT&amp;from=/search</t>
  </si>
  <si>
    <t>current price $35.85</t>
  </si>
  <si>
    <t>(12 pack) Mott's Mango Peach Applesauce, 4 Ounce Cup, 6 Count</t>
  </si>
  <si>
    <t>https://www.walmart.com/ip/12-pack-Mott-s-Mango-Peach-Applesauce-4-Ounce-Cup-6-Count/15288965864?filtersQueryString=%5B%7B%22intent%22%3A%22retailer%22%2C%22values%22%3A%5B%22Walmart%22%5D%7D%5D&amp;classType=VARIANT&amp;from=/search</t>
  </si>
  <si>
    <t>(12 pack) Mott's Cinnamon Applesauce, 4 Ounce Cup, 6 Count</t>
  </si>
  <si>
    <t>https://www.walmart.com/ip/12-pack-Mott-s-Cinnamon-Applesauce-4-Ounce-Cup-6-Count/903130780?filtersQueryString=%5B%7B%22intent%22%3A%22retailer%22%2C%22values%22%3A%5B%22Walmart%22%5D%7D%5D&amp;classType=VARIANT&amp;from=/search</t>
  </si>
  <si>
    <t>(12 pack) Mott's Applesauce, 4 Ounce Cups, 6 Count</t>
  </si>
  <si>
    <t>https://www.walmart.com/ip/12-pack-Mott-s-Applesauce-4-Ounce-Cups-6-Count/121302233?filtersQueryString=%5B%7B%22intent%22%3A%22retailer%22%2C%22values%22%3A%5B%22Walmart%22%5D%7D%5D&amp;classType=VARIANT&amp;from=/search</t>
  </si>
  <si>
    <t>(12 pack) Jif Reduced Fat Creamy Peanut Butter Spread - 60% Peanuts, 16 ozs</t>
  </si>
  <si>
    <t>https://www.walmart.com/ip/12-pack-Jif-Reduced-Fat-Creamy-Peanut-Butter-Spread-60-Peanuts-16-ozs/15242517382?filtersQueryString=%5B%7B%22intent%22%3A%22retailer%22%2C%22values%22%3A%5B%22Walmart%22%5D%7D%5D&amp;classType=VARIANT&amp;from=/search</t>
  </si>
  <si>
    <t>(12 pack) Jif No Added Sugar Creamy Peanut Butter Spread, 15.5 oz</t>
  </si>
  <si>
    <t>https://www.walmart.com/ip/12-pack-Jif-No-Added-Sugar-Creamy-Peanut-Butter-Spread-15-5-oz/15242417864?filtersQueryString=%5B%7B%22intent%22%3A%22retailer%22%2C%22values%22%3A%5B%22Walmart%22%5D%7D%5D&amp;classType=VARIANT&amp;from=/search</t>
  </si>
  <si>
    <t>(12 pack) Jif Creamy Natural Peanut Butter with Honey, 16 oz</t>
  </si>
  <si>
    <t>https://www.walmart.com/ip/12-pack-Jif-Creamy-Natural-Peanut-Butter-with-Honey-16-oz/15237424757?filtersQueryString=%5B%7B%22intent%22%3A%22retailer%22%2C%22values%22%3A%5B%22Walmart%22%5D%7D%5D&amp;classType=VARIANT&amp;from=/search</t>
  </si>
  <si>
    <t>(12 pack) Hunt's No Salt Added Tomato Paste, 6 oz Can</t>
  </si>
  <si>
    <t>https://www.walmart.com/ip/12-pack-Hunt-s-No-Salt-Added-Tomato-Paste-6-oz-Can/15395956871?filtersQueryString=%5B%7B%22intent%22%3A%22retailer%22%2C%22values%22%3A%5B%22Walmart%22%5D%7D%5D&amp;classType=VARIANT&amp;from=/search</t>
  </si>
  <si>
    <t>current price $14.76</t>
  </si>
  <si>
    <t>(12 pack) Hunt's No Salt Added Diced Tomatoes, 14.5 oz Can</t>
  </si>
  <si>
    <t>https://www.walmart.com/ip/12-pack-Hunt-s-No-Salt-Added-Diced-Tomatoes-14-5-oz-Can/15202516360?filtersQueryString=%5B%7B%22intent%22%3A%22retailer%22%2C%22values%22%3A%5B%22Walmart%22%5D%7D%5D&amp;classType=VARIANT&amp;from=/search</t>
  </si>
  <si>
    <t>current price $23.52</t>
  </si>
  <si>
    <t>(12 pack) Hunt's Diced Tomatoes, 28 oz Can</t>
  </si>
  <si>
    <t>https://www.walmart.com/ip/12-pack-Hunt-s-Diced-Tomatoes-28-oz-Can/15243769335?filtersQueryString=%5B%7B%22intent%22%3A%22retailer%22%2C%22values%22%3A%5B%22Walmart%22%5D%7D%5D&amp;classType=VARIANT&amp;from=/search</t>
  </si>
  <si>
    <t>(12 pack) Hunt's Diced Tomatoes, 14.5 oz Can</t>
  </si>
  <si>
    <t>https://www.walmart.com/ip/12-pack-Hunt-s-Diced-Tomatoes-14-5-oz-Can/15225301292?filtersQueryString=%5B%7B%22intent%22%3A%22retailer%22%2C%22values%22%3A%5B%22Walmart%22%5D%7D%5D&amp;classType=VARIANT&amp;from=/search</t>
  </si>
  <si>
    <t>current price $27.41</t>
  </si>
  <si>
    <t>(12 pack) Dole No Sugar Added Pineapple Slices in Water, 20 oz Can</t>
  </si>
  <si>
    <t>https://www.walmart.com/ip/12-pack-Dole-No-Sugar-Added-Pineapple-Slices-in-Water-20-oz-Can/15254204449?classType=VARIANT&amp;from=/search</t>
  </si>
  <si>
    <t>current price $28.36</t>
  </si>
  <si>
    <t>(12 pack) Dole No Sugar Added Pineapple Chunks in Water, 20 oz Can</t>
  </si>
  <si>
    <t>https://www.walmart.com/ip/12-pack-Dole-No-Sugar-Added-Pineapple-Chunks-in-Water-20-oz-Can/15265607205?classType=VARIANT&amp;from=/search</t>
  </si>
  <si>
    <t>current price $29.76</t>
  </si>
  <si>
    <t>(12 pack) Bush's Maple and Cured Bacon Baked Beans, Canned Beans, 28 oz</t>
  </si>
  <si>
    <t>https://www.walmart.com/ip/12-pack-Bush-s-Maple-and-Cured-Bacon-Baked-Beans-Canned-Beans-28-oz/15288765187?filtersQueryString=%5B%7B%22intent%22%3A%22retailer%22%2C%22values%22%3A%5B%22Walmart%22%5D%7D%5D&amp;classType=VARIANT&amp;from=/search</t>
  </si>
  <si>
    <t>current price $25.68</t>
  </si>
  <si>
    <t>(12 pack) Bush's Homestyle Baked Beans, Canned Beans, 16 oz Can</t>
  </si>
  <si>
    <t>https://www.walmart.com/ip/12-pack-Bush-s-Homestyle-Baked-Beans-Canned-Beans-16-oz-Can/15363258369?filtersQueryString=%5B%7B%22intent%22%3A%22retailer%22%2C%22values%22%3A%5B%22Walmart%22%5D%7D%5D&amp;classType=VARIANT&amp;from=/search</t>
  </si>
  <si>
    <t>current price $29.04</t>
  </si>
  <si>
    <t>(12 pack) Bush's Chili Beans, Canned Pinto Beans in Mild Chili Sauce, 27 oz Can</t>
  </si>
  <si>
    <t>https://www.walmart.com/ip/12-pack-Bush-s-Chili-Beans-Canned-Pinto-Beans-in-Mild-Chili-Sauce-27-oz-Can/728275364?filtersQueryString=%5B%7B%22intent%22%3A%22retailer%22%2C%22values%22%3A%5B%22Walmart%22%5D%7D%5D&amp;classType=VARIANT&amp;from=/search</t>
  </si>
  <si>
    <t>(12 pack) Bush's Brown Sugar Hickory Baked Beans, Canned Beans, 28 oz Can</t>
  </si>
  <si>
    <t>https://www.walmart.com/ip/12-pack-Bush-s-Brown-Sugar-Hickory-Baked-Beans-Canned-Beans-28-oz-Can/15204372782?filtersQueryString=%5B%7B%22intent%22%3A%22retailer%22%2C%22values%22%3A%5B%22Walmart%22%5D%7D%5D&amp;classType=VARIANT&amp;from=/search</t>
  </si>
  <si>
    <t>current price $31.44</t>
  </si>
  <si>
    <t>(12 pack) Barilla Gluten Free Fettuccine Pasta, 12 oz</t>
  </si>
  <si>
    <t>https://www.walmart.com/ip/12-pack-Barilla-Gluten-Free-Fettuccine-Pasta-12-oz/292284926?filtersQueryString=%5B%7B%22intent%22%3A%22retailer%22%2C%22values%22%3A%5B%22Walmart%22%5D%7D%5D&amp;classType=VARIANT&amp;from=/search</t>
  </si>
  <si>
    <t>(12 pack) Barilla Classic Non-GMO, Kosher Certified Mini Penne Pasta, 16 oz</t>
  </si>
  <si>
    <t>https://www.walmart.com/ip/12-pack-Barilla-Classic-Non-GMO-Kosher-Certified-Mini-Penne-Pasta-16-oz/5564317204?filtersQueryString=%5B%7B%22intent%22%3A%22retailer%22%2C%22values%22%3A%5B%22Walmart%22%5D%7D%5D&amp;classType=VARIANT&amp;from=/search</t>
  </si>
  <si>
    <t>(12 pack) Annie's Yummy Bunnies and Cheddar, Mac and Cheese Made with Organic Pasta, 6 oz</t>
  </si>
  <si>
    <t>https://www.walmart.com/ip/12-pack-Annie-s-Macaroni-and-Cheese-Yummy-Bunnies-Cheddar-6-oz/5192323318?classType=REGULAR</t>
  </si>
  <si>
    <t>current price $23.98</t>
  </si>
  <si>
    <t>(12 Cans) Bush's Original Baked Beans, Canned Beans, 16 oz</t>
  </si>
  <si>
    <t>https://www.walmart.com/ip/12-Cans-Bush-s-Original-Baked-Beans-Canned-Beans-16-oz/1170400728?filtersQueryString=%5B%7B%22intent%22%3A%22retailer%22%2C%22values%22%3A%5B%22Walmart%22%5D%7D%5D&amp;classType=REGULAR&amp;from=/search</t>
  </si>
  <si>
    <t>(12 Cans) Arizona Arnold Palmer Lite Half &amp; Half Iced Tea Lemonade, 11.5 fl oz</t>
  </si>
  <si>
    <t>https://www.walmart.com/ip/12-Cans-Arizona-Arnold-Palmer-Lite-Half-Half-Iced-Tea-Lemonade-11-5-fl-oz/17179661?classType=REGULAR&amp;from=/search</t>
  </si>
  <si>
    <t>(2 Pack ) Dole Canned Crushed Pineapple in 100% Pineapple Juice 8 oz Can</t>
  </si>
  <si>
    <t>https://www.walmart.com/ip/2-Pack-Dole-Canned-Crushed-Pineapple-in-100-Pineapple-Juice-8-oz-Can/13802009611?classType=REGULAR&amp;from=/search</t>
  </si>
  <si>
    <t>Walmart_price_clean</t>
  </si>
  <si>
    <t>Walmart_price_per_oz</t>
  </si>
  <si>
    <t>Helper_6</t>
  </si>
  <si>
    <t>Helper_5</t>
  </si>
  <si>
    <t>Helper_4</t>
  </si>
  <si>
    <t>Helper_3</t>
  </si>
  <si>
    <t>Helper_2</t>
  </si>
  <si>
    <t>Helper_1</t>
  </si>
  <si>
    <t>Walmart_product_price</t>
  </si>
  <si>
    <t>Walmart_product_type</t>
  </si>
  <si>
    <t>Walmart_product_brand</t>
  </si>
  <si>
    <t>count</t>
  </si>
  <si>
    <t>Walmart_product_name</t>
  </si>
  <si>
    <t>Walmart_product_url</t>
  </si>
  <si>
    <t>helper_7</t>
  </si>
  <si>
    <t>Walmart_food_group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</si>
</sst>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  <xf numFmtId="0" fontId="1" fillId="0" borderId="0" xfId="1"/>
    <xf numFmtId="2" fontId="2" fillId="2" borderId="0" xfId="0" applyNumberFormat="1" applyFont="1" applyFill="1"/>
    <xf numFmtId="2" fontId="2" fillId="0" borderId="0" xfId="0" applyNumberFormat="1" applyFont="1"/>
  </cellXfs>
  <cellStyles count="2">
    <cellStyle name="Hyperlink" xfId="1" builtinId="8"/>
    <cellStyle name="Normal" xfId="0" builtinId="0"/>
  </cellStyles>
  <dxfs count="13"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9C8E7D-9245-4BD7-93CD-E212F2C17200}" name="WALMART3" displayName="WALMART3" ref="A1:P1477" totalsRowShown="0">
  <autoFilter ref="A1:P1477" xr:uid="{F3C39FC5-C2CA-4C5B-9C95-1F32FF974D2C}"/>
  <sortState xmlns:xlrd2="http://schemas.microsoft.com/office/spreadsheetml/2017/richdata2" ref="A2:P1477">
    <sortCondition ref="B1:B1477"/>
  </sortState>
  <tableColumns count="16">
    <tableColumn id="1" xr3:uid="{2D892315-3EB1-4F92-A061-E1C3D6F60BD0}" name="Walmart_product_url"/>
    <tableColumn id="2" xr3:uid="{4E03AA3D-7D96-4D6E-B107-5C182847C7C0}" name="Walmart_product_name"/>
    <tableColumn id="5" xr3:uid="{1ABCBAAD-D8C5-45D7-BE3B-FB53FEF7719E}" name="count"/>
    <tableColumn id="6" xr3:uid="{02A2C0A9-6FC0-445E-8090-BCDE873274CE}" name="Walmart_product_brand" dataDxfId="12">
      <calculatedColumnFormula array="1">_xlfn.TEXTJOIN("", TRUE, IF(ISNUMBER(SEARCH($R$1480:$R$1524, B2)), $R$1480:$R$1524, ""))</calculatedColumnFormula>
    </tableColumn>
    <tableColumn id="7" xr3:uid="{D9F115A0-67B4-44C2-BF3D-B7ECE82BE1FC}" name="Walmart_product_type" dataDxfId="1">
      <calculatedColumnFormula>IF(OR(D2="Mission",D2="Nature's Own",D2="Sara Lee"),"Bread",
IF(OR(D2="Del Monte",D2="Dole",D2="Mott's"),"Canned Fruit",
IF(OR(D2="Goya",D2="Hunt's",D2="Birds Eye"),"Canned Vegetables",
IF(OR(D2="Fairlife",D2="Horizon Organic",D2="Lactaid",D2="Ben &amp; Jerry's"),"Milk",
IF(OR(D2="BelGioioso",D2="Kraft",D2="Philadelphia"),"Cheese",
IF(OR(D2="Chobani",D2="Oikos",D2="=Light + Fit"),"Yogurt",
IF(OR(D2="Barilla",D2="Annie's",D2="Rao's Homemade"),"Pasta",
IF(OR(D2="Hershey's",D2="Lay's",D2="Totino's",D2="Cheerios",D2="Jif",D2="Skippy",D2="Nature Valley",D2="OREO",D2="DiGiorno",D2="Eggo"),"Prepared Food",
IF(OR(D2="Ben's Original",D2="Lundberg",D2="Quaker"),"Rice",
IF(OR(D2="Bush's",D2="Hillshire Farm",D2="Oscar Mayer",D2="SPAM"),"Protein",
IF(OR(D2="Starbucks",D2="Sparkling Ice",D2="Coca-Cola",D2="San Pellegrino",D2="Gatorade",D2="Arizona"),"Beverages",
"Other")))))))))))</calculatedColumnFormula>
    </tableColumn>
    <tableColumn id="16" xr3:uid="{8821F533-BC1A-0247-AE3A-B892583D034C}" name="Walmart_food_group" dataDxfId="0">
      <calculatedColumnFormula>IF(OR(E2="Bread",E2="Rice",E2="Pasta"), "Grain",
IF(OR(E2="Milk",E2="Cheese",E2="Yogurt"), "Dairy",
IF(OR(E2="Canned Fruit",E2="Canned Vegetables"), "Fruit &amp; Vegetables",
IF(E2="Prepared Food", "Prepared Food",
IF(E2="Protein", "Protein",
IF(E2="Beverages", "Beverages",
"Other"))))))</calculatedColumnFormula>
    </tableColumn>
    <tableColumn id="3" xr3:uid="{7642B8B4-D3AF-4A31-BB08-AFF0538475CC}" name="Walmart_product_price"/>
    <tableColumn id="9" xr3:uid="{AB02F3C4-FE7B-A14A-9231-683E75E57D06}" name="Helper_1" dataDxfId="11">
      <calculatedColumnFormula array="1">_xlfn.LET(
  _xlpm.txt, LOWER(TRIM(SUBSTITUTE(B2,"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calculatedColumnFormula>
    </tableColumn>
    <tableColumn id="10" xr3:uid="{48B8F508-3629-C34D-8931-8A124F479D66}" name="Helper_2" dataDxfId="10">
      <calculatedColumnFormula>P2/H2</calculatedColumnFormula>
    </tableColumn>
    <tableColumn id="8" xr3:uid="{51ADEA3D-2B3C-4907-AC53-B9D86C4EFDE5}" name="Helper_3" dataDxfId="9"/>
    <tableColumn id="12" xr3:uid="{3DEAF6DD-1148-164E-86AE-5C54BF94BCA6}" name="Helper_4" dataDxfId="8">
      <calculatedColumnFormula>IF(J2="", "", IFERROR(LEFT(SUBSTITUTE(J2,"$",""), FIND("/", SUBSTITUTE(J2,"$","")) - 1), ""))</calculatedColumnFormula>
    </tableColumn>
    <tableColumn id="13" xr3:uid="{E675E561-761B-FB4A-A655-BC7BF59D23C2}" name="Helper_5" dataDxfId="7">
      <calculatedColumnFormula>IF(K2="", "", SUBSTITUTE(K2, "¢", ""))</calculatedColumnFormula>
    </tableColumn>
    <tableColumn id="14" xr3:uid="{BE6CBDDD-D0F1-9F4D-A21B-7FA56B740036}" name="Helper_6" dataDxfId="6">
      <calculatedColumnFormula>I2*100</calculatedColumnFormula>
    </tableColumn>
    <tableColumn id="15" xr3:uid="{9BF5A7A3-8D6A-4397-B273-CCBC59CD333F}" name="Walmart_price_per_oz" dataDxfId="5">
      <calculatedColumnFormula>O2/100</calculatedColumnFormula>
    </tableColumn>
    <tableColumn id="11" xr3:uid="{042CCCD8-5915-2A4B-819A-6845131F01C6}" name="helper_7" dataDxfId="4"/>
    <tableColumn id="4" xr3:uid="{7A9456A0-569C-42F6-8303-1D14CFC3FF15}" name="Walmart_price_clean" dataDxfId="3">
      <calculatedColumnFormula>VALUE(MID(G2, FIND("$", G2) + 1, LEN(G2)))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walmart.com/ip/Starbucks-Vanilla-Frappuccino-Chilled-Coffee-Drink-13-7-oz-Package-May-Vary/15969673357?classType=REGULAR&amp;from=/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F96CC-C034-496F-93FA-1DE785F0ED01}">
  <dimension ref="A1:S1524"/>
  <sheetViews>
    <sheetView tabSelected="1" topLeftCell="B1" zoomScale="110" zoomScaleNormal="110" workbookViewId="0">
      <selection activeCell="F4" sqref="F4"/>
    </sheetView>
  </sheetViews>
  <sheetFormatPr baseColWidth="10" defaultColWidth="11" defaultRowHeight="16" x14ac:dyDescent="0.2"/>
  <cols>
    <col min="1" max="1" width="8.33203125" customWidth="1"/>
    <col min="2" max="2" width="87.83203125" customWidth="1"/>
    <col min="3" max="3" width="9.6640625" customWidth="1"/>
    <col min="4" max="4" width="14.6640625" customWidth="1"/>
    <col min="5" max="6" width="18.6640625" customWidth="1"/>
    <col min="7" max="7" width="24.1640625" customWidth="1"/>
    <col min="8" max="8" width="10.5" customWidth="1"/>
    <col min="9" max="9" width="21.6640625" style="1" customWidth="1"/>
    <col min="10" max="11" width="20" customWidth="1"/>
    <col min="12" max="12" width="20" style="1" customWidth="1"/>
    <col min="13" max="13" width="20" style="2" customWidth="1"/>
    <col min="14" max="15" width="20" style="1" customWidth="1"/>
    <col min="16" max="16" width="21.33203125" customWidth="1"/>
    <col min="18" max="18" width="15.1640625" customWidth="1"/>
    <col min="19" max="19" width="18.83203125" customWidth="1"/>
  </cols>
  <sheetData>
    <row r="1" spans="1:16" x14ac:dyDescent="0.2">
      <c r="A1" t="s">
        <v>3795</v>
      </c>
      <c r="B1" t="s">
        <v>3794</v>
      </c>
      <c r="C1" t="s">
        <v>3793</v>
      </c>
      <c r="D1" t="s">
        <v>3792</v>
      </c>
      <c r="E1" t="s">
        <v>3791</v>
      </c>
      <c r="F1" t="s">
        <v>3797</v>
      </c>
      <c r="G1" t="s">
        <v>3790</v>
      </c>
      <c r="H1" t="s">
        <v>3789</v>
      </c>
      <c r="I1" s="1" t="s">
        <v>3788</v>
      </c>
      <c r="J1" t="s">
        <v>3787</v>
      </c>
      <c r="K1" t="s">
        <v>3786</v>
      </c>
      <c r="L1" s="1" t="s">
        <v>3785</v>
      </c>
      <c r="M1" s="2" t="s">
        <v>3784</v>
      </c>
      <c r="N1" s="1" t="s">
        <v>3783</v>
      </c>
      <c r="O1" s="1" t="s">
        <v>3796</v>
      </c>
      <c r="P1" t="s">
        <v>3782</v>
      </c>
    </row>
    <row r="2" spans="1:16" x14ac:dyDescent="0.2">
      <c r="A2" t="s">
        <v>3781</v>
      </c>
      <c r="B2" t="s">
        <v>3780</v>
      </c>
      <c r="C2">
        <v>2</v>
      </c>
      <c r="D2" t="str" cm="1">
        <f t="array" ref="D2">_xlfn.TEXTJOIN("", TRUE, IF(ISNUMBER(SEARCH($R$1480:$R$1524, B2)), $R$1480:$R$1524, ""))</f>
        <v>Dole</v>
      </c>
      <c r="E2" t="str">
        <f t="shared" ref="E2:E65" si="0">IF(OR(D2="Mission",D2="Nature's Own",D2="Sara Lee"),"Bread",
IF(OR(D2="Del Monte",D2="Dole",D2="Mott's"),"Canned Fruit",
IF(OR(D2="Goya",D2="Hunt's",D2="Birds Eye"),"Canned Vegetables",
IF(OR(D2="Fairlife",D2="Horizon Organic",D2="Lactaid",D2="Ben &amp; Jerry's"),"Milk",
IF(OR(D2="BelGioioso",D2="Kraft",D2="Philadelphia"),"Cheese",
IF(OR(D2="Chobani",D2="Oikos",D2="=Light + Fit"),"Yogurt",
IF(OR(D2="Barilla",D2="Annie's",D2="Rao's Homemade"),"Pasta",
IF(OR(D2="Hershey's",D2="Lay's",D2="Totino's",D2="Cheerios",D2="Jif",D2="Skippy",D2="Nature Valley",D2="OREO",D2="DiGiorno",D2="Eggo"),"Prepared Food",
IF(OR(D2="Ben's Original",D2="Lundberg",D2="Quaker"),"Rice",
IF(OR(D2="Bush's",D2="Hillshire Farm",D2="Oscar Mayer",D2="SPAM"),"Protein",
IF(OR(D2="Starbucks",D2="Sparkling Ice",D2="Coca-Cola",D2="San Pellegrino",D2="Gatorade",D2="Arizona"),"Beverages",
"Other")))))))))))</f>
        <v>Canned Fruit</v>
      </c>
      <c r="F2" t="str">
        <f t="shared" ref="F2:F65" si="1">IF(OR(E2="Bread",E2="Rice",E2="Pasta"), "Grain",
IF(OR(E2="Milk",E2="Cheese",E2="Yogurt"), "Dairy",
IF(OR(E2="Canned Fruit",E2="Canned Vegetables"), "Fruit &amp; Vegetables",
IF(E2="Prepared Food", "Prepared Food",
IF(E2="Protein", "Protein",
IF(E2="Beverages", "Beverages",
"Other"))))))</f>
        <v>Fruit &amp; Vegetables</v>
      </c>
      <c r="G2" t="s">
        <v>188</v>
      </c>
      <c r="H2" cm="1">
        <f t="array" ref="H2">_xlfn.LET(
  _xlpm.txt, LOWER(TRIM(SUBSTITUTE(B2,"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</v>
      </c>
      <c r="I2" s="1">
        <f t="shared" ref="I2:I65" si="2">P2/H2</f>
        <v>1.3725000000000001</v>
      </c>
      <c r="K2" t="str">
        <f t="shared" ref="K2:K65" si="3">IF(J2="", "", IFERROR(LEFT(SUBSTITUTE(J2,"$",""), FIND("/", SUBSTITUTE(J2,"$","")) - 1), ""))</f>
        <v/>
      </c>
      <c r="L2" s="1" t="str">
        <f t="shared" ref="L2:L65" si="4">IF(K2="", "", SUBSTITUTE(K2, "¢", ""))</f>
        <v/>
      </c>
      <c r="M2" s="2">
        <f t="shared" ref="M2:M65" si="5">I2*100</f>
        <v>137.25</v>
      </c>
      <c r="N2" s="1">
        <f t="shared" ref="N2:N65" si="6">O2/100</f>
        <v>1.3725000000000001</v>
      </c>
      <c r="O2" s="1">
        <v>137.25</v>
      </c>
      <c r="P2" s="3">
        <f>VALUE(MID(G2, FIND("$", G2) + 1, LEN(G2)))</f>
        <v>10.98</v>
      </c>
    </row>
    <row r="3" spans="1:16" x14ac:dyDescent="0.2">
      <c r="A3" t="s">
        <v>3779</v>
      </c>
      <c r="B3" t="s">
        <v>3778</v>
      </c>
      <c r="C3">
        <v>12</v>
      </c>
      <c r="D3" t="str" cm="1">
        <f t="array" ref="D3">_xlfn.TEXTJOIN("", TRUE, IF(ISNUMBER(SEARCH($R$1480:$R$1524, B3)), $R$1480:$R$1524, ""))</f>
        <v>Arizona</v>
      </c>
      <c r="E3" t="str">
        <f t="shared" si="0"/>
        <v>Beverages</v>
      </c>
      <c r="F3" t="str">
        <f t="shared" si="1"/>
        <v>Beverages</v>
      </c>
      <c r="G3" t="s">
        <v>1945</v>
      </c>
      <c r="H3" cm="1">
        <f t="array" ref="H3">_xlfn.LET(
  _xlpm.txt, LOWER(TRIM(SUBSTITUTE(B3,"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11.5</v>
      </c>
      <c r="I3" s="1">
        <f t="shared" si="2"/>
        <v>0.47652173913043483</v>
      </c>
      <c r="K3" t="str">
        <f t="shared" si="3"/>
        <v/>
      </c>
      <c r="L3" s="1" t="str">
        <f t="shared" si="4"/>
        <v/>
      </c>
      <c r="M3" s="2">
        <f t="shared" si="5"/>
        <v>47.652173913043484</v>
      </c>
      <c r="N3" s="1">
        <f t="shared" si="6"/>
        <v>0.47652173913043483</v>
      </c>
      <c r="O3" s="1">
        <v>47.652173913043484</v>
      </c>
      <c r="P3">
        <v>5.48</v>
      </c>
    </row>
    <row r="4" spans="1:16" x14ac:dyDescent="0.2">
      <c r="A4" t="s">
        <v>3777</v>
      </c>
      <c r="B4" t="s">
        <v>3776</v>
      </c>
      <c r="C4">
        <v>12</v>
      </c>
      <c r="D4" t="str" cm="1">
        <f t="array" ref="D4">_xlfn.TEXTJOIN("", TRUE, IF(ISNUMBER(SEARCH($R$1480:$R$1524, B4)), $R$1480:$R$1524, ""))</f>
        <v>Bush's</v>
      </c>
      <c r="E4" t="str">
        <f t="shared" si="0"/>
        <v>Protein</v>
      </c>
      <c r="F4" t="str">
        <f t="shared" si="1"/>
        <v>Protein</v>
      </c>
      <c r="G4" t="s">
        <v>3775</v>
      </c>
      <c r="H4" cm="1">
        <f t="array" ref="H4">_xlfn.LET(
  _xlpm.txt, LOWER(TRIM(SUBSTITUTE(B4,"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4" s="1">
        <f t="shared" si="2"/>
        <v>1.49875</v>
      </c>
      <c r="K4" t="str">
        <f t="shared" si="3"/>
        <v/>
      </c>
      <c r="L4" s="1" t="str">
        <f t="shared" si="4"/>
        <v/>
      </c>
      <c r="M4" s="2">
        <f t="shared" si="5"/>
        <v>149.875</v>
      </c>
      <c r="N4" s="1">
        <f t="shared" si="6"/>
        <v>1.49875</v>
      </c>
      <c r="O4" s="1">
        <v>149.875</v>
      </c>
      <c r="P4" s="3">
        <f t="shared" ref="P4:P67" si="7">VALUE(MID(G4, FIND("$", G4) + 1, LEN(G4)))</f>
        <v>23.98</v>
      </c>
    </row>
    <row r="5" spans="1:16" x14ac:dyDescent="0.2">
      <c r="A5" t="s">
        <v>3774</v>
      </c>
      <c r="B5" t="s">
        <v>3773</v>
      </c>
      <c r="C5">
        <v>12</v>
      </c>
      <c r="D5" t="str" cm="1">
        <f t="array" ref="D5">_xlfn.TEXTJOIN("", TRUE, IF(ISNUMBER(SEARCH($R$1480:$R$1524, B5)), $R$1480:$R$1524, ""))</f>
        <v>Annie's</v>
      </c>
      <c r="E5" t="str">
        <f t="shared" si="0"/>
        <v>Pasta</v>
      </c>
      <c r="F5" t="str">
        <f t="shared" si="1"/>
        <v>Grain</v>
      </c>
      <c r="G5" t="s">
        <v>3510</v>
      </c>
      <c r="H5" cm="1">
        <f t="array" ref="H5">_xlfn.LET(
  _xlpm.txt, LOWER(TRIM(SUBSTITUTE(B5,"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6</v>
      </c>
      <c r="I5" s="1">
        <f t="shared" si="2"/>
        <v>2.36</v>
      </c>
      <c r="J5" t="s">
        <v>606</v>
      </c>
      <c r="K5" t="str">
        <f t="shared" si="3"/>
        <v>19.7 ¢</v>
      </c>
      <c r="L5" s="1" t="str">
        <f t="shared" si="4"/>
        <v xml:space="preserve">19.7 </v>
      </c>
      <c r="M5" s="2">
        <f t="shared" si="5"/>
        <v>236</v>
      </c>
      <c r="N5" s="1">
        <f t="shared" si="6"/>
        <v>0.19699999999999998</v>
      </c>
      <c r="O5" s="1">
        <v>19.7</v>
      </c>
      <c r="P5">
        <f t="shared" si="7"/>
        <v>14.16</v>
      </c>
    </row>
    <row r="6" spans="1:16" x14ac:dyDescent="0.2">
      <c r="A6" t="s">
        <v>3772</v>
      </c>
      <c r="B6" t="s">
        <v>3771</v>
      </c>
      <c r="C6">
        <v>12</v>
      </c>
      <c r="D6" t="str" cm="1">
        <f t="array" ref="D6">_xlfn.TEXTJOIN("", TRUE, IF(ISNUMBER(SEARCH($R$1480:$R$1524, B6)), $R$1480:$R$1524, ""))</f>
        <v>Barilla</v>
      </c>
      <c r="E6" t="str">
        <f t="shared" si="0"/>
        <v>Pasta</v>
      </c>
      <c r="F6" t="str">
        <f t="shared" si="1"/>
        <v>Grain</v>
      </c>
      <c r="G6" t="s">
        <v>3348</v>
      </c>
      <c r="H6" cm="1">
        <f t="array" ref="H6">_xlfn.LET(
  _xlpm.txt, LOWER(TRIM(SUBSTITUTE(B6,"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6" s="1">
        <f t="shared" si="2"/>
        <v>1.38</v>
      </c>
      <c r="K6" t="str">
        <f t="shared" si="3"/>
        <v/>
      </c>
      <c r="L6" s="1" t="str">
        <f t="shared" si="4"/>
        <v/>
      </c>
      <c r="M6" s="2">
        <f t="shared" si="5"/>
        <v>138</v>
      </c>
      <c r="N6" s="1">
        <f t="shared" si="6"/>
        <v>1.38</v>
      </c>
      <c r="O6" s="1">
        <v>138</v>
      </c>
      <c r="P6" s="3">
        <f t="shared" si="7"/>
        <v>22.08</v>
      </c>
    </row>
    <row r="7" spans="1:16" x14ac:dyDescent="0.2">
      <c r="A7" t="s">
        <v>3770</v>
      </c>
      <c r="B7" t="s">
        <v>3769</v>
      </c>
      <c r="C7">
        <v>12</v>
      </c>
      <c r="D7" t="str" cm="1">
        <f t="array" ref="D7">_xlfn.TEXTJOIN("", TRUE, IF(ISNUMBER(SEARCH($R$1480:$R$1524, B7)), $R$1480:$R$1524, ""))</f>
        <v>Barilla</v>
      </c>
      <c r="E7" t="str">
        <f t="shared" si="0"/>
        <v>Pasta</v>
      </c>
      <c r="F7" t="str">
        <f t="shared" si="1"/>
        <v>Grain</v>
      </c>
      <c r="G7" t="s">
        <v>3768</v>
      </c>
      <c r="H7" cm="1">
        <f t="array" ref="H7">_xlfn.LET(
  _xlpm.txt, LOWER(TRIM(SUBSTITUTE(B7,"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I7" s="1">
        <f t="shared" si="2"/>
        <v>2.62</v>
      </c>
      <c r="K7" t="str">
        <f t="shared" si="3"/>
        <v/>
      </c>
      <c r="L7" s="1" t="str">
        <f t="shared" si="4"/>
        <v/>
      </c>
      <c r="M7" s="2">
        <f t="shared" si="5"/>
        <v>262</v>
      </c>
      <c r="N7" s="1">
        <f t="shared" si="6"/>
        <v>2.62</v>
      </c>
      <c r="O7" s="1">
        <v>262</v>
      </c>
      <c r="P7" s="3">
        <f t="shared" si="7"/>
        <v>31.44</v>
      </c>
    </row>
    <row r="8" spans="1:16" x14ac:dyDescent="0.2">
      <c r="A8" t="s">
        <v>3767</v>
      </c>
      <c r="B8" t="s">
        <v>3766</v>
      </c>
      <c r="C8">
        <v>12</v>
      </c>
      <c r="D8" t="str" cm="1">
        <f t="array" ref="D8">_xlfn.TEXTJOIN("", TRUE, IF(ISNUMBER(SEARCH($R$1480:$R$1524, B8)), $R$1480:$R$1524, ""))</f>
        <v>Bush's</v>
      </c>
      <c r="E8" t="str">
        <f t="shared" si="0"/>
        <v>Protein</v>
      </c>
      <c r="F8" t="str">
        <f t="shared" si="1"/>
        <v>Protein</v>
      </c>
      <c r="G8" t="s">
        <v>3757</v>
      </c>
      <c r="H8" cm="1">
        <f t="array" ref="H8">_xlfn.LET(
  _xlpm.txt, LOWER(TRIM(SUBSTITUTE(B8,"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28</v>
      </c>
      <c r="I8" s="1">
        <f t="shared" si="2"/>
        <v>1.0628571428571429</v>
      </c>
      <c r="K8" t="str">
        <f t="shared" si="3"/>
        <v/>
      </c>
      <c r="L8" s="1" t="str">
        <f t="shared" si="4"/>
        <v/>
      </c>
      <c r="M8" s="2">
        <f t="shared" si="5"/>
        <v>106.28571428571429</v>
      </c>
      <c r="N8" s="1">
        <f t="shared" si="6"/>
        <v>1.0628571428571429</v>
      </c>
      <c r="O8" s="1">
        <v>106.28571428571429</v>
      </c>
      <c r="P8" s="3">
        <f t="shared" si="7"/>
        <v>29.76</v>
      </c>
    </row>
    <row r="9" spans="1:16" x14ac:dyDescent="0.2">
      <c r="A9" t="s">
        <v>3765</v>
      </c>
      <c r="B9" t="s">
        <v>3764</v>
      </c>
      <c r="C9">
        <v>12</v>
      </c>
      <c r="D9" t="str" cm="1">
        <f t="array" ref="D9">_xlfn.TEXTJOIN("", TRUE, IF(ISNUMBER(SEARCH($R$1480:$R$1524, B9)), $R$1480:$R$1524, ""))</f>
        <v>Bush's</v>
      </c>
      <c r="E9" t="str">
        <f t="shared" si="0"/>
        <v>Protein</v>
      </c>
      <c r="F9" t="str">
        <f t="shared" si="1"/>
        <v>Protein</v>
      </c>
      <c r="G9" t="s">
        <v>3763</v>
      </c>
      <c r="H9" cm="1">
        <f t="array" ref="H9">_xlfn.LET(
  _xlpm.txt, LOWER(TRIM(SUBSTITUTE(B9,"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27</v>
      </c>
      <c r="I9" s="1">
        <f t="shared" si="2"/>
        <v>1.0755555555555556</v>
      </c>
      <c r="K9" t="str">
        <f t="shared" si="3"/>
        <v/>
      </c>
      <c r="L9" s="1" t="str">
        <f t="shared" si="4"/>
        <v/>
      </c>
      <c r="M9" s="2">
        <f t="shared" si="5"/>
        <v>107.55555555555556</v>
      </c>
      <c r="N9" s="1">
        <f t="shared" si="6"/>
        <v>1.0755555555555556</v>
      </c>
      <c r="O9" s="1">
        <v>107.55555555555556</v>
      </c>
      <c r="P9" s="3">
        <f t="shared" si="7"/>
        <v>29.04</v>
      </c>
    </row>
    <row r="10" spans="1:16" x14ac:dyDescent="0.2">
      <c r="A10" t="s">
        <v>3762</v>
      </c>
      <c r="B10" t="s">
        <v>3761</v>
      </c>
      <c r="C10">
        <v>12</v>
      </c>
      <c r="D10" t="str" cm="1">
        <f t="array" ref="D10">_xlfn.TEXTJOIN("", TRUE, IF(ISNUMBER(SEARCH($R$1480:$R$1524, B10)), $R$1480:$R$1524, ""))</f>
        <v>Bush's</v>
      </c>
      <c r="E10" t="str">
        <f t="shared" si="0"/>
        <v>Protein</v>
      </c>
      <c r="F10" t="str">
        <f t="shared" si="1"/>
        <v>Protein</v>
      </c>
      <c r="G10" t="s">
        <v>3760</v>
      </c>
      <c r="H10" cm="1">
        <f t="array" ref="H10">_xlfn.LET(
  _xlpm.txt, LOWER(TRIM(SUBSTITUTE(B10,"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10" s="1">
        <f t="shared" si="2"/>
        <v>1.605</v>
      </c>
      <c r="K10" t="str">
        <f t="shared" si="3"/>
        <v/>
      </c>
      <c r="L10" s="1" t="str">
        <f t="shared" si="4"/>
        <v/>
      </c>
      <c r="M10" s="2">
        <f t="shared" si="5"/>
        <v>160.5</v>
      </c>
      <c r="N10" s="1">
        <f t="shared" si="6"/>
        <v>1.605</v>
      </c>
      <c r="O10" s="1">
        <v>160.5</v>
      </c>
      <c r="P10" s="3">
        <f t="shared" si="7"/>
        <v>25.68</v>
      </c>
    </row>
    <row r="11" spans="1:16" x14ac:dyDescent="0.2">
      <c r="A11" t="s">
        <v>3759</v>
      </c>
      <c r="B11" t="s">
        <v>3758</v>
      </c>
      <c r="C11">
        <v>12</v>
      </c>
      <c r="D11" t="str" cm="1">
        <f t="array" ref="D11">_xlfn.TEXTJOIN("", TRUE, IF(ISNUMBER(SEARCH($R$1480:$R$1524, B11)), $R$1480:$R$1524, ""))</f>
        <v>Bush's</v>
      </c>
      <c r="E11" t="str">
        <f t="shared" si="0"/>
        <v>Protein</v>
      </c>
      <c r="F11" t="str">
        <f t="shared" si="1"/>
        <v>Protein</v>
      </c>
      <c r="G11" t="s">
        <v>3757</v>
      </c>
      <c r="H11" cm="1">
        <f t="array" ref="H11">_xlfn.LET(
  _xlpm.txt, LOWER(TRIM(SUBSTITUTE(B11,"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28</v>
      </c>
      <c r="I11" s="1">
        <f t="shared" si="2"/>
        <v>1.0628571428571429</v>
      </c>
      <c r="K11" t="str">
        <f t="shared" si="3"/>
        <v/>
      </c>
      <c r="L11" s="1" t="str">
        <f t="shared" si="4"/>
        <v/>
      </c>
      <c r="M11" s="2">
        <f t="shared" si="5"/>
        <v>106.28571428571429</v>
      </c>
      <c r="N11" s="1">
        <f t="shared" si="6"/>
        <v>1.0628571428571429</v>
      </c>
      <c r="O11" s="1">
        <v>106.28571428571429</v>
      </c>
      <c r="P11" s="3">
        <f t="shared" si="7"/>
        <v>29.76</v>
      </c>
    </row>
    <row r="12" spans="1:16" x14ac:dyDescent="0.2">
      <c r="A12" t="s">
        <v>3756</v>
      </c>
      <c r="B12" t="s">
        <v>3755</v>
      </c>
      <c r="C12">
        <v>12</v>
      </c>
      <c r="D12" t="str" cm="1">
        <f t="array" ref="D12">_xlfn.TEXTJOIN("", TRUE, IF(ISNUMBER(SEARCH($R$1480:$R$1524, B12)), $R$1480:$R$1524, ""))</f>
        <v>Dole</v>
      </c>
      <c r="E12" t="str">
        <f t="shared" si="0"/>
        <v>Canned Fruit</v>
      </c>
      <c r="F12" t="str">
        <f t="shared" si="1"/>
        <v>Fruit &amp; Vegetables</v>
      </c>
      <c r="G12" t="s">
        <v>3754</v>
      </c>
      <c r="H12" cm="1">
        <f t="array" ref="H12">_xlfn.LET(
  _xlpm.txt, LOWER(TRIM(SUBSTITUTE(B12,"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I12" s="1">
        <f t="shared" si="2"/>
        <v>1.4179999999999999</v>
      </c>
      <c r="K12" t="str">
        <f t="shared" si="3"/>
        <v/>
      </c>
      <c r="L12" s="1" t="str">
        <f t="shared" si="4"/>
        <v/>
      </c>
      <c r="M12" s="2">
        <f t="shared" si="5"/>
        <v>141.79999999999998</v>
      </c>
      <c r="N12" s="1">
        <f t="shared" si="6"/>
        <v>1.4179999999999999</v>
      </c>
      <c r="O12" s="1">
        <v>141.79999999999998</v>
      </c>
      <c r="P12" s="3">
        <f t="shared" si="7"/>
        <v>28.36</v>
      </c>
    </row>
    <row r="13" spans="1:16" x14ac:dyDescent="0.2">
      <c r="A13" t="s">
        <v>3753</v>
      </c>
      <c r="B13" t="s">
        <v>3752</v>
      </c>
      <c r="C13">
        <v>12</v>
      </c>
      <c r="D13" t="str" cm="1">
        <f t="array" ref="D13">_xlfn.TEXTJOIN("", TRUE, IF(ISNUMBER(SEARCH($R$1480:$R$1524, B13)), $R$1480:$R$1524, ""))</f>
        <v>Dole</v>
      </c>
      <c r="E13" t="str">
        <f t="shared" si="0"/>
        <v>Canned Fruit</v>
      </c>
      <c r="F13" t="str">
        <f t="shared" si="1"/>
        <v>Fruit &amp; Vegetables</v>
      </c>
      <c r="G13" t="s">
        <v>3751</v>
      </c>
      <c r="H13" cm="1">
        <f t="array" ref="H13">_xlfn.LET(
  _xlpm.txt, LOWER(TRIM(SUBSTITUTE(B13,"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I13" s="1">
        <f t="shared" si="2"/>
        <v>1.3705000000000001</v>
      </c>
      <c r="K13" t="str">
        <f t="shared" si="3"/>
        <v/>
      </c>
      <c r="L13" s="1" t="str">
        <f t="shared" si="4"/>
        <v/>
      </c>
      <c r="M13" s="2">
        <f t="shared" si="5"/>
        <v>137.05000000000001</v>
      </c>
      <c r="N13" s="1">
        <f t="shared" si="6"/>
        <v>1.3705000000000001</v>
      </c>
      <c r="O13" s="1">
        <v>137.05000000000001</v>
      </c>
      <c r="P13" s="3">
        <f t="shared" si="7"/>
        <v>27.41</v>
      </c>
    </row>
    <row r="14" spans="1:16" x14ac:dyDescent="0.2">
      <c r="A14" t="s">
        <v>3750</v>
      </c>
      <c r="B14" t="s">
        <v>3749</v>
      </c>
      <c r="C14">
        <v>12</v>
      </c>
      <c r="D14" t="str" cm="1">
        <f t="array" ref="D14">_xlfn.TEXTJOIN("", TRUE, IF(ISNUMBER(SEARCH($R$1480:$R$1524, B14)), $R$1480:$R$1524, ""))</f>
        <v>Hunt's</v>
      </c>
      <c r="E14" t="str">
        <f t="shared" si="0"/>
        <v>Canned Vegetables</v>
      </c>
      <c r="F14" t="str">
        <f t="shared" si="1"/>
        <v>Fruit &amp; Vegetables</v>
      </c>
      <c r="G14" t="s">
        <v>3743</v>
      </c>
      <c r="H14" cm="1">
        <f t="array" ref="H14">_xlfn.LET(
  _xlpm.txt, LOWER(TRIM(SUBSTITUTE(B14,"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14.5</v>
      </c>
      <c r="I14" s="1">
        <f t="shared" si="2"/>
        <v>1.0179310344827586</v>
      </c>
      <c r="K14" t="str">
        <f t="shared" si="3"/>
        <v/>
      </c>
      <c r="L14" s="1" t="str">
        <f t="shared" si="4"/>
        <v/>
      </c>
      <c r="M14" s="2">
        <f t="shared" si="5"/>
        <v>101.79310344827586</v>
      </c>
      <c r="N14" s="1">
        <f t="shared" si="6"/>
        <v>1.0179310344827586</v>
      </c>
      <c r="O14" s="1">
        <v>101.79310344827586</v>
      </c>
      <c r="P14" s="3">
        <f t="shared" si="7"/>
        <v>14.76</v>
      </c>
    </row>
    <row r="15" spans="1:16" x14ac:dyDescent="0.2">
      <c r="A15" t="s">
        <v>3748</v>
      </c>
      <c r="B15" t="s">
        <v>3747</v>
      </c>
      <c r="C15">
        <v>12</v>
      </c>
      <c r="D15" t="str" cm="1">
        <f t="array" ref="D15">_xlfn.TEXTJOIN("", TRUE, IF(ISNUMBER(SEARCH($R$1480:$R$1524, B15)), $R$1480:$R$1524, ""))</f>
        <v>Hunt's</v>
      </c>
      <c r="E15" t="str">
        <f t="shared" si="0"/>
        <v>Canned Vegetables</v>
      </c>
      <c r="F15" t="str">
        <f t="shared" si="1"/>
        <v>Fruit &amp; Vegetables</v>
      </c>
      <c r="G15" t="s">
        <v>3746</v>
      </c>
      <c r="H15" cm="1">
        <f t="array" ref="H15">_xlfn.LET(
  _xlpm.txt, LOWER(TRIM(SUBSTITUTE(B15,"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28</v>
      </c>
      <c r="I15" s="1">
        <f t="shared" si="2"/>
        <v>0.84</v>
      </c>
      <c r="K15" t="str">
        <f t="shared" si="3"/>
        <v/>
      </c>
      <c r="L15" s="1" t="str">
        <f t="shared" si="4"/>
        <v/>
      </c>
      <c r="M15" s="2">
        <f t="shared" si="5"/>
        <v>84</v>
      </c>
      <c r="N15" s="1">
        <f t="shared" si="6"/>
        <v>0.84</v>
      </c>
      <c r="O15" s="1">
        <v>84</v>
      </c>
      <c r="P15" s="3">
        <f t="shared" si="7"/>
        <v>23.52</v>
      </c>
    </row>
    <row r="16" spans="1:16" x14ac:dyDescent="0.2">
      <c r="A16" t="s">
        <v>3745</v>
      </c>
      <c r="B16" t="s">
        <v>3744</v>
      </c>
      <c r="C16">
        <v>12</v>
      </c>
      <c r="D16" t="str" cm="1">
        <f t="array" ref="D16">_xlfn.TEXTJOIN("", TRUE, IF(ISNUMBER(SEARCH($R$1480:$R$1524, B16)), $R$1480:$R$1524, ""))</f>
        <v>Hunt's</v>
      </c>
      <c r="E16" t="str">
        <f t="shared" si="0"/>
        <v>Canned Vegetables</v>
      </c>
      <c r="F16" t="str">
        <f t="shared" si="1"/>
        <v>Fruit &amp; Vegetables</v>
      </c>
      <c r="G16" t="s">
        <v>3743</v>
      </c>
      <c r="H16" cm="1">
        <f t="array" ref="H16">_xlfn.LET(
  _xlpm.txt, LOWER(TRIM(SUBSTITUTE(B16,"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14.5</v>
      </c>
      <c r="I16" s="1">
        <f t="shared" si="2"/>
        <v>1.0179310344827586</v>
      </c>
      <c r="K16" t="str">
        <f t="shared" si="3"/>
        <v/>
      </c>
      <c r="L16" s="1" t="str">
        <f t="shared" si="4"/>
        <v/>
      </c>
      <c r="M16" s="2">
        <f t="shared" si="5"/>
        <v>101.79310344827586</v>
      </c>
      <c r="N16" s="1">
        <f t="shared" si="6"/>
        <v>1.0179310344827586</v>
      </c>
      <c r="O16" s="1">
        <v>101.79310344827586</v>
      </c>
      <c r="P16" s="3">
        <f t="shared" si="7"/>
        <v>14.76</v>
      </c>
    </row>
    <row r="17" spans="1:16" x14ac:dyDescent="0.2">
      <c r="A17" t="s">
        <v>3742</v>
      </c>
      <c r="B17" t="s">
        <v>3741</v>
      </c>
      <c r="C17">
        <v>12</v>
      </c>
      <c r="D17" t="str" cm="1">
        <f t="array" ref="D17">_xlfn.TEXTJOIN("", TRUE, IF(ISNUMBER(SEARCH($R$1480:$R$1524, B17)), $R$1480:$R$1524, ""))</f>
        <v>Hunt's</v>
      </c>
      <c r="E17" t="str">
        <f t="shared" si="0"/>
        <v>Canned Vegetables</v>
      </c>
      <c r="F17" t="str">
        <f t="shared" si="1"/>
        <v>Fruit &amp; Vegetables</v>
      </c>
      <c r="G17" t="s">
        <v>3324</v>
      </c>
      <c r="H17" cm="1">
        <f t="array" ref="H17">_xlfn.LET(
  _xlpm.txt, LOWER(TRIM(SUBSTITUTE(B17,"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6</v>
      </c>
      <c r="I17" s="1">
        <f t="shared" si="2"/>
        <v>1.96</v>
      </c>
      <c r="K17" t="str">
        <f t="shared" si="3"/>
        <v/>
      </c>
      <c r="L17" s="1" t="str">
        <f t="shared" si="4"/>
        <v/>
      </c>
      <c r="M17" s="2">
        <f t="shared" si="5"/>
        <v>196</v>
      </c>
      <c r="N17" s="1">
        <f t="shared" si="6"/>
        <v>1.96</v>
      </c>
      <c r="O17" s="1">
        <v>196</v>
      </c>
      <c r="P17" s="3">
        <f t="shared" si="7"/>
        <v>11.76</v>
      </c>
    </row>
    <row r="18" spans="1:16" x14ac:dyDescent="0.2">
      <c r="A18" t="s">
        <v>3740</v>
      </c>
      <c r="B18" t="s">
        <v>3739</v>
      </c>
      <c r="C18">
        <v>12</v>
      </c>
      <c r="D18" t="str" cm="1">
        <f t="array" ref="D18">_xlfn.TEXTJOIN("", TRUE, IF(ISNUMBER(SEARCH($R$1480:$R$1524, B18)), $R$1480:$R$1524, ""))</f>
        <v>Jif</v>
      </c>
      <c r="E18" t="str">
        <f t="shared" si="0"/>
        <v>Prepared Food</v>
      </c>
      <c r="F18" t="str">
        <f t="shared" si="1"/>
        <v>Prepared Food</v>
      </c>
      <c r="G18" t="s">
        <v>3717</v>
      </c>
      <c r="H18" cm="1">
        <f t="array" ref="H18">_xlfn.LET(
  _xlpm.txt, LOWER(TRIM(SUBSTITUTE(B18,"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18" s="1">
        <f t="shared" si="2"/>
        <v>2.1</v>
      </c>
      <c r="K18" t="str">
        <f t="shared" si="3"/>
        <v/>
      </c>
      <c r="L18" s="1" t="str">
        <f t="shared" si="4"/>
        <v/>
      </c>
      <c r="M18" s="2">
        <f t="shared" si="5"/>
        <v>210</v>
      </c>
      <c r="N18" s="1">
        <f t="shared" si="6"/>
        <v>2.1</v>
      </c>
      <c r="O18" s="1">
        <v>210</v>
      </c>
      <c r="P18" s="3">
        <f t="shared" si="7"/>
        <v>33.6</v>
      </c>
    </row>
    <row r="19" spans="1:16" x14ac:dyDescent="0.2">
      <c r="A19" t="s">
        <v>3738</v>
      </c>
      <c r="B19" t="s">
        <v>3737</v>
      </c>
      <c r="C19">
        <v>12</v>
      </c>
      <c r="D19" t="str" cm="1">
        <f t="array" ref="D19">_xlfn.TEXTJOIN("", TRUE, IF(ISNUMBER(SEARCH($R$1480:$R$1524, B19)), $R$1480:$R$1524, ""))</f>
        <v>Jif</v>
      </c>
      <c r="E19" t="str">
        <f t="shared" si="0"/>
        <v>Prepared Food</v>
      </c>
      <c r="F19" t="str">
        <f t="shared" si="1"/>
        <v>Prepared Food</v>
      </c>
      <c r="G19" t="s">
        <v>3717</v>
      </c>
      <c r="H19" cm="1">
        <f t="array" ref="H19">_xlfn.LET(
  _xlpm.txt, LOWER(TRIM(SUBSTITUTE(B19,"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15.5</v>
      </c>
      <c r="I19" s="1">
        <f t="shared" si="2"/>
        <v>2.1677419354838712</v>
      </c>
      <c r="K19" t="str">
        <f t="shared" si="3"/>
        <v/>
      </c>
      <c r="L19" s="1" t="str">
        <f t="shared" si="4"/>
        <v/>
      </c>
      <c r="M19" s="2">
        <f t="shared" si="5"/>
        <v>216.77419354838713</v>
      </c>
      <c r="N19" s="1">
        <f t="shared" si="6"/>
        <v>2.1677419354838712</v>
      </c>
      <c r="O19" s="1">
        <v>216.77419354838713</v>
      </c>
      <c r="P19" s="3">
        <f t="shared" si="7"/>
        <v>33.6</v>
      </c>
    </row>
    <row r="20" spans="1:16" x14ac:dyDescent="0.2">
      <c r="A20" t="s">
        <v>3736</v>
      </c>
      <c r="B20" t="s">
        <v>3735</v>
      </c>
      <c r="C20">
        <v>12</v>
      </c>
      <c r="D20" t="str" cm="1">
        <f t="array" ref="D20">_xlfn.TEXTJOIN("", TRUE, IF(ISNUMBER(SEARCH($R$1480:$R$1524, B20)), $R$1480:$R$1524, ""))</f>
        <v>Jif</v>
      </c>
      <c r="E20" t="str">
        <f t="shared" si="0"/>
        <v>Prepared Food</v>
      </c>
      <c r="F20" t="str">
        <f t="shared" si="1"/>
        <v>Prepared Food</v>
      </c>
      <c r="G20" t="s">
        <v>3717</v>
      </c>
      <c r="H20" cm="1">
        <f t="array" ref="H20">_xlfn.LET(
  _xlpm.txt, LOWER(TRIM(SUBSTITUTE(B20,"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20" s="1">
        <f t="shared" si="2"/>
        <v>2.1</v>
      </c>
      <c r="K20" t="str">
        <f t="shared" si="3"/>
        <v/>
      </c>
      <c r="L20" s="1" t="str">
        <f t="shared" si="4"/>
        <v/>
      </c>
      <c r="M20" s="2">
        <f t="shared" si="5"/>
        <v>210</v>
      </c>
      <c r="N20" s="1">
        <f t="shared" si="6"/>
        <v>2.1</v>
      </c>
      <c r="O20" s="1">
        <v>210</v>
      </c>
      <c r="P20" s="3">
        <f t="shared" si="7"/>
        <v>33.6</v>
      </c>
    </row>
    <row r="21" spans="1:16" x14ac:dyDescent="0.2">
      <c r="A21" t="s">
        <v>3734</v>
      </c>
      <c r="B21" t="s">
        <v>3733</v>
      </c>
      <c r="C21">
        <v>12</v>
      </c>
      <c r="D21" t="str" cm="1">
        <f t="array" ref="D21">_xlfn.TEXTJOIN("", TRUE, IF(ISNUMBER(SEARCH($R$1480:$R$1524, B21)), $R$1480:$R$1524, ""))</f>
        <v>Mott's</v>
      </c>
      <c r="E21" t="str">
        <f t="shared" si="0"/>
        <v>Canned Fruit</v>
      </c>
      <c r="F21" t="str">
        <f t="shared" si="1"/>
        <v>Fruit &amp; Vegetables</v>
      </c>
      <c r="G21" t="s">
        <v>1272</v>
      </c>
      <c r="H21" cm="1">
        <f t="array" ref="H21">_xlfn.LET(
  _xlpm.txt, LOWER(TRIM(SUBSTITUTE(B21,"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</v>
      </c>
      <c r="I21" s="1">
        <f t="shared" si="2"/>
        <v>7.56</v>
      </c>
      <c r="K21" t="str">
        <f t="shared" si="3"/>
        <v/>
      </c>
      <c r="L21" s="1" t="str">
        <f t="shared" si="4"/>
        <v/>
      </c>
      <c r="M21" s="2">
        <f t="shared" si="5"/>
        <v>756</v>
      </c>
      <c r="N21" s="1">
        <f t="shared" si="6"/>
        <v>7.56</v>
      </c>
      <c r="O21" s="1">
        <v>756</v>
      </c>
      <c r="P21" s="3">
        <f t="shared" si="7"/>
        <v>30.24</v>
      </c>
    </row>
    <row r="22" spans="1:16" x14ac:dyDescent="0.2">
      <c r="A22" t="s">
        <v>3732</v>
      </c>
      <c r="B22" t="s">
        <v>3731</v>
      </c>
      <c r="C22">
        <v>12</v>
      </c>
      <c r="D22" t="str" cm="1">
        <f t="array" ref="D22">_xlfn.TEXTJOIN("", TRUE, IF(ISNUMBER(SEARCH($R$1480:$R$1524, B22)), $R$1480:$R$1524, ""))</f>
        <v>Mott's</v>
      </c>
      <c r="E22" t="str">
        <f t="shared" si="0"/>
        <v>Canned Fruit</v>
      </c>
      <c r="F22" t="str">
        <f t="shared" si="1"/>
        <v>Fruit &amp; Vegetables</v>
      </c>
      <c r="G22" t="s">
        <v>1272</v>
      </c>
      <c r="H22" cm="1">
        <f t="array" ref="H22">_xlfn.LET(
  _xlpm.txt, LOWER(TRIM(SUBSTITUTE(B22,"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</v>
      </c>
      <c r="I22" s="1">
        <f t="shared" si="2"/>
        <v>7.56</v>
      </c>
      <c r="K22" t="str">
        <f t="shared" si="3"/>
        <v/>
      </c>
      <c r="L22" s="1" t="str">
        <f t="shared" si="4"/>
        <v/>
      </c>
      <c r="M22" s="2">
        <f t="shared" si="5"/>
        <v>756</v>
      </c>
      <c r="N22" s="1">
        <f t="shared" si="6"/>
        <v>7.56</v>
      </c>
      <c r="O22" s="1">
        <v>756</v>
      </c>
      <c r="P22" s="3">
        <f t="shared" si="7"/>
        <v>30.24</v>
      </c>
    </row>
    <row r="23" spans="1:16" ht="15" customHeight="1" x14ac:dyDescent="0.2">
      <c r="A23" t="s">
        <v>3730</v>
      </c>
      <c r="B23" t="s">
        <v>3729</v>
      </c>
      <c r="C23">
        <v>12</v>
      </c>
      <c r="D23" t="str" cm="1">
        <f t="array" ref="D23">_xlfn.TEXTJOIN("", TRUE, IF(ISNUMBER(SEARCH($R$1480:$R$1524, B23)), $R$1480:$R$1524, ""))</f>
        <v>Mott's</v>
      </c>
      <c r="E23" t="str">
        <f t="shared" si="0"/>
        <v>Canned Fruit</v>
      </c>
      <c r="F23" t="str">
        <f t="shared" si="1"/>
        <v>Fruit &amp; Vegetables</v>
      </c>
      <c r="G23" t="s">
        <v>3728</v>
      </c>
      <c r="H23" cm="1">
        <f t="array" ref="H23">_xlfn.LET(
  _xlpm.txt, LOWER(TRIM(SUBSTITUTE(B23,"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</v>
      </c>
      <c r="I23" s="1">
        <f t="shared" si="2"/>
        <v>8.9625000000000004</v>
      </c>
      <c r="K23" t="str">
        <f t="shared" si="3"/>
        <v/>
      </c>
      <c r="L23" s="1" t="str">
        <f t="shared" si="4"/>
        <v/>
      </c>
      <c r="M23" s="2">
        <f t="shared" si="5"/>
        <v>896.25</v>
      </c>
      <c r="N23" s="1">
        <f t="shared" si="6"/>
        <v>8.9625000000000004</v>
      </c>
      <c r="O23" s="1">
        <v>896.25</v>
      </c>
      <c r="P23" s="3">
        <f t="shared" si="7"/>
        <v>35.85</v>
      </c>
    </row>
    <row r="24" spans="1:16" x14ac:dyDescent="0.2">
      <c r="A24" t="s">
        <v>3727</v>
      </c>
      <c r="B24" t="s">
        <v>3726</v>
      </c>
      <c r="C24">
        <v>12</v>
      </c>
      <c r="D24" t="str" cm="1">
        <f t="array" ref="D24">_xlfn.TEXTJOIN("", TRUE, IF(ISNUMBER(SEARCH($R$1480:$R$1524, B24)), $R$1480:$R$1524, ""))</f>
        <v>Mott's</v>
      </c>
      <c r="E24" t="str">
        <f t="shared" si="0"/>
        <v>Canned Fruit</v>
      </c>
      <c r="F24" t="str">
        <f t="shared" si="1"/>
        <v>Fruit &amp; Vegetables</v>
      </c>
      <c r="G24" t="s">
        <v>3725</v>
      </c>
      <c r="H24" cm="1">
        <f t="array" ref="H24">_xlfn.LET(
  _xlpm.txt, LOWER(TRIM(SUBSTITUTE(B24,"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3.9</v>
      </c>
      <c r="I24" s="1">
        <f t="shared" si="2"/>
        <v>8.0487179487179485</v>
      </c>
      <c r="K24" t="str">
        <f t="shared" si="3"/>
        <v/>
      </c>
      <c r="L24" s="1" t="str">
        <f t="shared" si="4"/>
        <v/>
      </c>
      <c r="M24" s="2">
        <f t="shared" si="5"/>
        <v>804.8717948717948</v>
      </c>
      <c r="N24" s="1">
        <f t="shared" si="6"/>
        <v>8.0487179487179485</v>
      </c>
      <c r="O24" s="1">
        <v>804.8717948717948</v>
      </c>
      <c r="P24" s="3">
        <f t="shared" si="7"/>
        <v>31.39</v>
      </c>
    </row>
    <row r="25" spans="1:16" x14ac:dyDescent="0.2">
      <c r="A25" t="s">
        <v>3724</v>
      </c>
      <c r="B25" t="s">
        <v>3723</v>
      </c>
      <c r="C25">
        <v>12</v>
      </c>
      <c r="D25" t="str" cm="1">
        <f t="array" ref="D25">_xlfn.TEXTJOIN("", TRUE, IF(ISNUMBER(SEARCH($R$1480:$R$1524, B25)), $R$1480:$R$1524, ""))</f>
        <v>Mott's</v>
      </c>
      <c r="E25" t="str">
        <f t="shared" si="0"/>
        <v>Canned Fruit</v>
      </c>
      <c r="F25" t="str">
        <f t="shared" si="1"/>
        <v>Fruit &amp; Vegetables</v>
      </c>
      <c r="G25" t="s">
        <v>1272</v>
      </c>
      <c r="H25" cm="1">
        <f t="array" ref="H25">_xlfn.LET(
  _xlpm.txt, LOWER(TRIM(SUBSTITUTE(B25,"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3.9</v>
      </c>
      <c r="I25" s="1">
        <f t="shared" si="2"/>
        <v>7.7538461538461538</v>
      </c>
      <c r="K25" t="str">
        <f t="shared" si="3"/>
        <v/>
      </c>
      <c r="L25" s="1" t="str">
        <f t="shared" si="4"/>
        <v/>
      </c>
      <c r="M25" s="2">
        <f t="shared" si="5"/>
        <v>775.38461538461536</v>
      </c>
      <c r="N25" s="1">
        <f t="shared" si="6"/>
        <v>7.7538461538461538</v>
      </c>
      <c r="O25" s="1">
        <v>775.38461538461536</v>
      </c>
      <c r="P25" s="3">
        <f t="shared" si="7"/>
        <v>30.24</v>
      </c>
    </row>
    <row r="26" spans="1:16" x14ac:dyDescent="0.2">
      <c r="A26" t="s">
        <v>3722</v>
      </c>
      <c r="B26" t="s">
        <v>3721</v>
      </c>
      <c r="C26">
        <v>12</v>
      </c>
      <c r="D26" t="str" cm="1">
        <f t="array" ref="D26">_xlfn.TEXTJOIN("", TRUE, IF(ISNUMBER(SEARCH($R$1480:$R$1524, B26)), $R$1480:$R$1524, ""))</f>
        <v>Mott's</v>
      </c>
      <c r="E26" t="str">
        <f t="shared" si="0"/>
        <v>Canned Fruit</v>
      </c>
      <c r="F26" t="str">
        <f t="shared" si="1"/>
        <v>Fruit &amp; Vegetables</v>
      </c>
      <c r="G26" t="s">
        <v>3720</v>
      </c>
      <c r="H26" cm="1">
        <f t="array" ref="H26">_xlfn.LET(
  _xlpm.txt, LOWER(TRIM(SUBSTITUTE(B26,"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</v>
      </c>
      <c r="I26" s="1">
        <f t="shared" si="2"/>
        <v>7.56</v>
      </c>
      <c r="K26" t="str">
        <f t="shared" si="3"/>
        <v/>
      </c>
      <c r="L26" s="1" t="str">
        <f t="shared" si="4"/>
        <v/>
      </c>
      <c r="M26" s="2">
        <f t="shared" si="5"/>
        <v>756</v>
      </c>
      <c r="N26" s="1">
        <f t="shared" si="6"/>
        <v>7.56</v>
      </c>
      <c r="O26" s="1">
        <v>756</v>
      </c>
      <c r="P26" s="3">
        <f t="shared" si="7"/>
        <v>30.24</v>
      </c>
    </row>
    <row r="27" spans="1:16" x14ac:dyDescent="0.2">
      <c r="A27" t="s">
        <v>3719</v>
      </c>
      <c r="B27" t="s">
        <v>3718</v>
      </c>
      <c r="C27">
        <v>12</v>
      </c>
      <c r="D27" t="str" cm="1">
        <f t="array" ref="D27">_xlfn.TEXTJOIN("", TRUE, IF(ISNUMBER(SEARCH($R$1480:$R$1524, B27)), $R$1480:$R$1524, ""))</f>
        <v>Jif</v>
      </c>
      <c r="E27" t="str">
        <f t="shared" si="0"/>
        <v>Prepared Food</v>
      </c>
      <c r="F27" t="str">
        <f t="shared" si="1"/>
        <v>Prepared Food</v>
      </c>
      <c r="G27" t="s">
        <v>3717</v>
      </c>
      <c r="H27" cm="1">
        <f t="array" ref="H27">_xlfn.LET(
  _xlpm.txt, LOWER(TRIM(SUBSTITUTE(B27,"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15.5</v>
      </c>
      <c r="I27" s="1">
        <f t="shared" si="2"/>
        <v>2.1677419354838712</v>
      </c>
      <c r="K27" t="str">
        <f t="shared" si="3"/>
        <v/>
      </c>
      <c r="L27" s="1" t="str">
        <f t="shared" si="4"/>
        <v/>
      </c>
      <c r="M27" s="2">
        <f t="shared" si="5"/>
        <v>216.77419354838713</v>
      </c>
      <c r="N27" s="1">
        <f t="shared" si="6"/>
        <v>2.1677419354838712</v>
      </c>
      <c r="O27" s="1">
        <v>216.77419354838713</v>
      </c>
      <c r="P27" s="3">
        <f t="shared" si="7"/>
        <v>33.6</v>
      </c>
    </row>
    <row r="28" spans="1:16" x14ac:dyDescent="0.2">
      <c r="A28" t="s">
        <v>3716</v>
      </c>
      <c r="B28" t="s">
        <v>3715</v>
      </c>
      <c r="C28">
        <v>2</v>
      </c>
      <c r="D28" t="str" cm="1">
        <f t="array" ref="D28">_xlfn.TEXTJOIN("", TRUE, IF(ISNUMBER(SEARCH($R$1480:$R$1524, B28)), $R$1480:$R$1524, ""))</f>
        <v>Cheerios</v>
      </c>
      <c r="E28" t="str">
        <f t="shared" si="0"/>
        <v>Prepared Food</v>
      </c>
      <c r="F28" t="str">
        <f t="shared" si="1"/>
        <v>Prepared Food</v>
      </c>
      <c r="G28" t="s">
        <v>1177</v>
      </c>
      <c r="H28" cm="1">
        <f t="array" ref="H28">_xlfn.LET(
  _xlpm.txt, LOWER(TRIM(SUBSTITUTE(B28,"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19</v>
      </c>
      <c r="I28" s="1">
        <f t="shared" si="2"/>
        <v>0.5189473684210526</v>
      </c>
      <c r="J28" t="s">
        <v>143</v>
      </c>
      <c r="K28" t="str">
        <f t="shared" si="3"/>
        <v>25.9 ¢</v>
      </c>
      <c r="L28" s="1" t="str">
        <f t="shared" si="4"/>
        <v xml:space="preserve">25.9 </v>
      </c>
      <c r="M28" s="2">
        <f t="shared" si="5"/>
        <v>51.89473684210526</v>
      </c>
      <c r="N28" s="1">
        <f t="shared" si="6"/>
        <v>0.25900000000000001</v>
      </c>
      <c r="O28" s="1">
        <v>25.9</v>
      </c>
      <c r="P28">
        <f t="shared" si="7"/>
        <v>9.86</v>
      </c>
    </row>
    <row r="29" spans="1:16" x14ac:dyDescent="0.2">
      <c r="A29" t="s">
        <v>3714</v>
      </c>
      <c r="B29" t="s">
        <v>3713</v>
      </c>
      <c r="C29">
        <v>2</v>
      </c>
      <c r="D29" t="str" cm="1">
        <f t="array" ref="D29">_xlfn.TEXTJOIN("", TRUE, IF(ISNUMBER(SEARCH($R$1480:$R$1524, B29)), $R$1480:$R$1524, ""))</f>
        <v>Arizona</v>
      </c>
      <c r="E29" t="str">
        <f t="shared" si="0"/>
        <v>Beverages</v>
      </c>
      <c r="F29" t="str">
        <f t="shared" si="1"/>
        <v>Beverages</v>
      </c>
      <c r="G29" t="s">
        <v>3669</v>
      </c>
      <c r="H29" cm="1">
        <f t="array" ref="H29">_xlfn.LET(
  _xlpm.txt, LOWER(TRIM(SUBSTITUTE(B29,"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128</v>
      </c>
      <c r="I29" s="1">
        <f t="shared" si="2"/>
        <v>5.4375E-2</v>
      </c>
      <c r="K29" t="str">
        <f t="shared" si="3"/>
        <v/>
      </c>
      <c r="L29" s="1" t="str">
        <f t="shared" si="4"/>
        <v/>
      </c>
      <c r="M29" s="2">
        <f t="shared" si="5"/>
        <v>5.4375</v>
      </c>
      <c r="N29" s="1">
        <f t="shared" si="6"/>
        <v>5.4375E-2</v>
      </c>
      <c r="O29" s="1">
        <v>5.4375</v>
      </c>
      <c r="P29">
        <f t="shared" si="7"/>
        <v>6.96</v>
      </c>
    </row>
    <row r="30" spans="1:16" x14ac:dyDescent="0.2">
      <c r="A30" t="s">
        <v>3712</v>
      </c>
      <c r="B30" t="s">
        <v>3711</v>
      </c>
      <c r="C30">
        <v>2</v>
      </c>
      <c r="D30" t="str" cm="1">
        <f t="array" ref="D30">_xlfn.TEXTJOIN("", TRUE, IF(ISNUMBER(SEARCH($R$1480:$R$1524, B30)), $R$1480:$R$1524, ""))</f>
        <v>Arizona</v>
      </c>
      <c r="E30" t="str">
        <f t="shared" si="0"/>
        <v>Beverages</v>
      </c>
      <c r="F30" t="str">
        <f t="shared" si="1"/>
        <v>Beverages</v>
      </c>
      <c r="G30" t="s">
        <v>3669</v>
      </c>
      <c r="H30" cm="1">
        <f t="array" ref="H30">_xlfn.LET(
  _xlpm.txt, LOWER(TRIM(SUBSTITUTE(B30,"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128</v>
      </c>
      <c r="I30" s="1">
        <f t="shared" si="2"/>
        <v>5.4375E-2</v>
      </c>
      <c r="K30" t="str">
        <f t="shared" si="3"/>
        <v/>
      </c>
      <c r="L30" s="1" t="str">
        <f t="shared" si="4"/>
        <v/>
      </c>
      <c r="M30" s="2">
        <f t="shared" si="5"/>
        <v>5.4375</v>
      </c>
      <c r="N30" s="1">
        <f t="shared" si="6"/>
        <v>5.4375E-2</v>
      </c>
      <c r="O30" s="1">
        <v>5.4375</v>
      </c>
      <c r="P30">
        <f t="shared" si="7"/>
        <v>6.96</v>
      </c>
    </row>
    <row r="31" spans="1:16" x14ac:dyDescent="0.2">
      <c r="A31" t="s">
        <v>3710</v>
      </c>
      <c r="B31" t="s">
        <v>3709</v>
      </c>
      <c r="C31">
        <v>2</v>
      </c>
      <c r="D31" t="str" cm="1">
        <f t="array" ref="D31">_xlfn.TEXTJOIN("", TRUE, IF(ISNUMBER(SEARCH($R$1480:$R$1524, B31)), $R$1480:$R$1524, ""))</f>
        <v>Arizona</v>
      </c>
      <c r="E31" t="str">
        <f t="shared" si="0"/>
        <v>Beverages</v>
      </c>
      <c r="F31" t="str">
        <f t="shared" si="1"/>
        <v>Beverages</v>
      </c>
      <c r="G31" t="s">
        <v>3669</v>
      </c>
      <c r="H31" cm="1">
        <f t="array" ref="H31">_xlfn.LET(
  _xlpm.txt, LOWER(TRIM(SUBSTITUTE(B31,"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128</v>
      </c>
      <c r="I31" s="1">
        <f t="shared" si="2"/>
        <v>5.4375E-2</v>
      </c>
      <c r="K31" t="str">
        <f t="shared" si="3"/>
        <v/>
      </c>
      <c r="L31" s="1" t="str">
        <f t="shared" si="4"/>
        <v/>
      </c>
      <c r="M31" s="2">
        <f t="shared" si="5"/>
        <v>5.4375</v>
      </c>
      <c r="N31" s="1">
        <f t="shared" si="6"/>
        <v>5.4375E-2</v>
      </c>
      <c r="O31" s="1">
        <v>5.4375</v>
      </c>
      <c r="P31">
        <f t="shared" si="7"/>
        <v>6.96</v>
      </c>
    </row>
    <row r="32" spans="1:16" x14ac:dyDescent="0.2">
      <c r="A32" t="s">
        <v>3708</v>
      </c>
      <c r="B32" t="s">
        <v>3707</v>
      </c>
      <c r="C32">
        <v>2</v>
      </c>
      <c r="D32" t="str" cm="1">
        <f t="array" ref="D32">_xlfn.TEXTJOIN("", TRUE, IF(ISNUMBER(SEARCH($R$1480:$R$1524, B32)), $R$1480:$R$1524, ""))</f>
        <v>Arizona</v>
      </c>
      <c r="E32" t="str">
        <f t="shared" si="0"/>
        <v>Beverages</v>
      </c>
      <c r="F32" t="str">
        <f t="shared" si="1"/>
        <v>Beverages</v>
      </c>
      <c r="G32" t="s">
        <v>3669</v>
      </c>
      <c r="H32" cm="1">
        <f t="array" ref="H32">_xlfn.LET(
  _xlpm.txt, LOWER(TRIM(SUBSTITUTE(B32,"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128</v>
      </c>
      <c r="I32" s="1">
        <f t="shared" si="2"/>
        <v>5.4375E-2</v>
      </c>
      <c r="K32" t="str">
        <f t="shared" si="3"/>
        <v/>
      </c>
      <c r="L32" s="1" t="str">
        <f t="shared" si="4"/>
        <v/>
      </c>
      <c r="M32" s="2">
        <f t="shared" si="5"/>
        <v>5.4375</v>
      </c>
      <c r="N32" s="1">
        <f t="shared" si="6"/>
        <v>5.4375E-2</v>
      </c>
      <c r="O32" s="1">
        <v>5.4375</v>
      </c>
      <c r="P32">
        <f t="shared" si="7"/>
        <v>6.96</v>
      </c>
    </row>
    <row r="33" spans="1:16" x14ac:dyDescent="0.2">
      <c r="A33" t="s">
        <v>3706</v>
      </c>
      <c r="B33" t="s">
        <v>3705</v>
      </c>
      <c r="C33">
        <v>2</v>
      </c>
      <c r="D33" t="str" cm="1">
        <f t="array" ref="D33">_xlfn.TEXTJOIN("", TRUE, IF(ISNUMBER(SEARCH($R$1480:$R$1524, B33)), $R$1480:$R$1524, ""))</f>
        <v>Barilla</v>
      </c>
      <c r="E33" t="str">
        <f t="shared" si="0"/>
        <v>Pasta</v>
      </c>
      <c r="F33" t="str">
        <f t="shared" si="1"/>
        <v>Grain</v>
      </c>
      <c r="G33" t="s">
        <v>364</v>
      </c>
      <c r="H33" cm="1">
        <f t="array" ref="H33">_xlfn.LET(
  _xlpm.txt, LOWER(TRIM(SUBSTITUTE(B33,"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33" s="1">
        <f t="shared" si="2"/>
        <v>0.23</v>
      </c>
      <c r="K33" t="str">
        <f t="shared" si="3"/>
        <v/>
      </c>
      <c r="L33" s="1" t="str">
        <f t="shared" si="4"/>
        <v/>
      </c>
      <c r="M33" s="2">
        <f t="shared" si="5"/>
        <v>23</v>
      </c>
      <c r="N33" s="1">
        <f t="shared" si="6"/>
        <v>0.23</v>
      </c>
      <c r="O33" s="1">
        <v>23</v>
      </c>
      <c r="P33" s="3">
        <f t="shared" si="7"/>
        <v>3.68</v>
      </c>
    </row>
    <row r="34" spans="1:16" x14ac:dyDescent="0.2">
      <c r="A34" t="s">
        <v>3704</v>
      </c>
      <c r="B34" t="s">
        <v>3703</v>
      </c>
      <c r="C34">
        <v>2</v>
      </c>
      <c r="D34" t="str" cm="1">
        <f t="array" ref="D34">_xlfn.TEXTJOIN("", TRUE, IF(ISNUMBER(SEARCH($R$1480:$R$1524, B34)), $R$1480:$R$1524, ""))</f>
        <v>Barilla</v>
      </c>
      <c r="E34" t="str">
        <f t="shared" si="0"/>
        <v>Pasta</v>
      </c>
      <c r="F34" t="str">
        <f t="shared" si="1"/>
        <v>Grain</v>
      </c>
      <c r="G34" t="s">
        <v>3700</v>
      </c>
      <c r="H34" cm="1">
        <f t="array" ref="H34">_xlfn.LET(
  _xlpm.txt, LOWER(TRIM(SUBSTITUTE(B34,"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I34" s="1">
        <f t="shared" si="2"/>
        <v>0.4366666666666667</v>
      </c>
      <c r="K34" t="str">
        <f t="shared" si="3"/>
        <v/>
      </c>
      <c r="L34" s="1" t="str">
        <f t="shared" si="4"/>
        <v/>
      </c>
      <c r="M34" s="2">
        <f t="shared" si="5"/>
        <v>43.666666666666671</v>
      </c>
      <c r="N34" s="1">
        <f t="shared" si="6"/>
        <v>0.4366666666666667</v>
      </c>
      <c r="O34" s="1">
        <v>43.666666666666671</v>
      </c>
      <c r="P34" s="3">
        <f t="shared" si="7"/>
        <v>5.24</v>
      </c>
    </row>
    <row r="35" spans="1:16" x14ac:dyDescent="0.2">
      <c r="A35" t="s">
        <v>3702</v>
      </c>
      <c r="B35" t="s">
        <v>3701</v>
      </c>
      <c r="C35">
        <v>2</v>
      </c>
      <c r="D35" t="str" cm="1">
        <f t="array" ref="D35">_xlfn.TEXTJOIN("", TRUE, IF(ISNUMBER(SEARCH($R$1480:$R$1524, B35)), $R$1480:$R$1524, ""))</f>
        <v>Barilla</v>
      </c>
      <c r="E35" t="str">
        <f t="shared" si="0"/>
        <v>Pasta</v>
      </c>
      <c r="F35" t="str">
        <f t="shared" si="1"/>
        <v>Grain</v>
      </c>
      <c r="G35" t="s">
        <v>3700</v>
      </c>
      <c r="H35" cm="1">
        <f t="array" ref="H35">_xlfn.LET(
  _xlpm.txt, LOWER(TRIM(SUBSTITUTE(B35,"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I35" s="1">
        <f t="shared" si="2"/>
        <v>0.4366666666666667</v>
      </c>
      <c r="K35" t="str">
        <f t="shared" si="3"/>
        <v/>
      </c>
      <c r="L35" s="1" t="str">
        <f t="shared" si="4"/>
        <v/>
      </c>
      <c r="M35" s="2">
        <f t="shared" si="5"/>
        <v>43.666666666666671</v>
      </c>
      <c r="N35" s="1">
        <f t="shared" si="6"/>
        <v>0.4366666666666667</v>
      </c>
      <c r="O35" s="1">
        <v>43.666666666666671</v>
      </c>
      <c r="P35" s="3">
        <f t="shared" si="7"/>
        <v>5.24</v>
      </c>
    </row>
    <row r="36" spans="1:16" x14ac:dyDescent="0.2">
      <c r="A36" t="s">
        <v>3699</v>
      </c>
      <c r="B36" t="s">
        <v>3698</v>
      </c>
      <c r="C36">
        <v>2</v>
      </c>
      <c r="D36" t="str" cm="1">
        <f t="array" ref="D36">_xlfn.TEXTJOIN("", TRUE, IF(ISNUMBER(SEARCH($R$1480:$R$1524, B36)), $R$1480:$R$1524, ""))</f>
        <v>Ben's Original</v>
      </c>
      <c r="E36" t="str">
        <f t="shared" si="0"/>
        <v>Rice</v>
      </c>
      <c r="F36" t="str">
        <f t="shared" si="1"/>
        <v>Grain</v>
      </c>
      <c r="G36" t="s">
        <v>3639</v>
      </c>
      <c r="H36" cm="1">
        <f t="array" ref="H36">_xlfn.LET(
  _xlpm.txt, LOWER(TRIM(SUBSTITUTE(B36,"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17.3</v>
      </c>
      <c r="I36" s="1">
        <f t="shared" si="2"/>
        <v>0.46011560693641618</v>
      </c>
      <c r="K36" t="str">
        <f t="shared" si="3"/>
        <v/>
      </c>
      <c r="L36" s="1" t="str">
        <f t="shared" si="4"/>
        <v/>
      </c>
      <c r="M36" s="2">
        <f t="shared" si="5"/>
        <v>46.01156069364162</v>
      </c>
      <c r="N36" s="1">
        <f t="shared" si="6"/>
        <v>0.46011560693641618</v>
      </c>
      <c r="O36" s="1">
        <v>46.01156069364162</v>
      </c>
      <c r="P36" s="3">
        <f t="shared" si="7"/>
        <v>7.96</v>
      </c>
    </row>
    <row r="37" spans="1:16" x14ac:dyDescent="0.2">
      <c r="A37" t="s">
        <v>3697</v>
      </c>
      <c r="B37" t="s">
        <v>3696</v>
      </c>
      <c r="C37">
        <v>2</v>
      </c>
      <c r="D37" t="str" cm="1">
        <f t="array" ref="D37">_xlfn.TEXTJOIN("", TRUE, IF(ISNUMBER(SEARCH($R$1480:$R$1524, B37)), $R$1480:$R$1524, ""))</f>
        <v>Ben's Original</v>
      </c>
      <c r="E37" t="str">
        <f t="shared" si="0"/>
        <v>Rice</v>
      </c>
      <c r="F37" t="str">
        <f t="shared" si="1"/>
        <v>Grain</v>
      </c>
      <c r="G37" t="s">
        <v>3639</v>
      </c>
      <c r="H37" cm="1">
        <f t="array" ref="H37">_xlfn.LET(
  _xlpm.txt, LOWER(TRIM(SUBSTITUTE(B37,"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17</v>
      </c>
      <c r="I37" s="1">
        <f t="shared" si="2"/>
        <v>0.46823529411764708</v>
      </c>
      <c r="K37" t="str">
        <f t="shared" si="3"/>
        <v/>
      </c>
      <c r="L37" s="1" t="str">
        <f t="shared" si="4"/>
        <v/>
      </c>
      <c r="M37" s="2">
        <f t="shared" si="5"/>
        <v>46.82352941176471</v>
      </c>
      <c r="N37" s="1">
        <f t="shared" si="6"/>
        <v>0.46823529411764708</v>
      </c>
      <c r="O37" s="1">
        <v>46.82352941176471</v>
      </c>
      <c r="P37" s="3">
        <f t="shared" si="7"/>
        <v>7.96</v>
      </c>
    </row>
    <row r="38" spans="1:16" x14ac:dyDescent="0.2">
      <c r="A38" t="s">
        <v>3695</v>
      </c>
      <c r="B38" t="s">
        <v>3694</v>
      </c>
      <c r="C38">
        <v>2</v>
      </c>
      <c r="D38" t="str" cm="1">
        <f t="array" ref="D38">_xlfn.TEXTJOIN("", TRUE, IF(ISNUMBER(SEARCH($R$1480:$R$1524, B38)), $R$1480:$R$1524, ""))</f>
        <v>Bush's</v>
      </c>
      <c r="E38" t="str">
        <f t="shared" si="0"/>
        <v>Protein</v>
      </c>
      <c r="F38" t="str">
        <f t="shared" si="1"/>
        <v>Protein</v>
      </c>
      <c r="G38" t="s">
        <v>3693</v>
      </c>
      <c r="H38" cm="1">
        <f t="array" ref="H38">_xlfn.LET(
  _xlpm.txt, LOWER(TRIM(SUBSTITUTE(B38,"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111</v>
      </c>
      <c r="I38" s="1">
        <f t="shared" si="2"/>
        <v>0.17513513513513515</v>
      </c>
      <c r="K38" t="str">
        <f t="shared" si="3"/>
        <v/>
      </c>
      <c r="L38" s="1" t="str">
        <f t="shared" si="4"/>
        <v/>
      </c>
      <c r="M38" s="2">
        <f t="shared" si="5"/>
        <v>17.513513513513516</v>
      </c>
      <c r="N38" s="1">
        <f t="shared" si="6"/>
        <v>0.17513513513513515</v>
      </c>
      <c r="O38" s="1">
        <v>17.513513513513516</v>
      </c>
      <c r="P38" s="3">
        <f t="shared" si="7"/>
        <v>19.440000000000001</v>
      </c>
    </row>
    <row r="39" spans="1:16" x14ac:dyDescent="0.2">
      <c r="A39" t="s">
        <v>3692</v>
      </c>
      <c r="B39" t="s">
        <v>3691</v>
      </c>
      <c r="C39">
        <v>2</v>
      </c>
      <c r="D39" t="str" cm="1">
        <f t="array" ref="D39">_xlfn.TEXTJOIN("", TRUE, IF(ISNUMBER(SEARCH($R$1480:$R$1524, B39)), $R$1480:$R$1524, ""))</f>
        <v>Bush's</v>
      </c>
      <c r="E39" t="str">
        <f t="shared" si="0"/>
        <v>Protein</v>
      </c>
      <c r="F39" t="str">
        <f t="shared" si="1"/>
        <v>Protein</v>
      </c>
      <c r="G39" t="s">
        <v>3578</v>
      </c>
      <c r="H39" cm="1">
        <f t="array" ref="H39">_xlfn.LET(
  _xlpm.txt, LOWER(TRIM(SUBSTITUTE(B39,"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55</v>
      </c>
      <c r="I39" s="1">
        <f t="shared" si="2"/>
        <v>0.17018181818181818</v>
      </c>
      <c r="K39" t="str">
        <f t="shared" si="3"/>
        <v/>
      </c>
      <c r="L39" s="1" t="str">
        <f t="shared" si="4"/>
        <v/>
      </c>
      <c r="M39" s="2">
        <f t="shared" si="5"/>
        <v>17.018181818181819</v>
      </c>
      <c r="N39" s="1">
        <f t="shared" si="6"/>
        <v>0.17018181818181818</v>
      </c>
      <c r="O39" s="1">
        <v>17.018181818181819</v>
      </c>
      <c r="P39" s="3">
        <f t="shared" si="7"/>
        <v>9.36</v>
      </c>
    </row>
    <row r="40" spans="1:16" x14ac:dyDescent="0.2">
      <c r="A40" t="s">
        <v>3690</v>
      </c>
      <c r="B40" t="s">
        <v>3689</v>
      </c>
      <c r="C40">
        <v>2</v>
      </c>
      <c r="D40" t="str" cm="1">
        <f t="array" ref="D40">_xlfn.TEXTJOIN("", TRUE, IF(ISNUMBER(SEARCH($R$1480:$R$1524, B40)), $R$1480:$R$1524, ""))</f>
        <v>Bush's</v>
      </c>
      <c r="E40" t="str">
        <f t="shared" si="0"/>
        <v>Protein</v>
      </c>
      <c r="F40" t="str">
        <f t="shared" si="1"/>
        <v>Protein</v>
      </c>
      <c r="G40" t="s">
        <v>3688</v>
      </c>
      <c r="H40" cm="1">
        <f t="array" ref="H40">_xlfn.LET(
  _xlpm.txt, LOWER(TRIM(SUBSTITUTE(B40,"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117</v>
      </c>
      <c r="I40" s="1">
        <f t="shared" si="2"/>
        <v>0.17042735042735044</v>
      </c>
      <c r="K40" t="str">
        <f t="shared" si="3"/>
        <v/>
      </c>
      <c r="L40" s="1" t="str">
        <f t="shared" si="4"/>
        <v/>
      </c>
      <c r="M40" s="2">
        <f t="shared" si="5"/>
        <v>17.042735042735043</v>
      </c>
      <c r="N40" s="1">
        <f t="shared" si="6"/>
        <v>0.17042735042735044</v>
      </c>
      <c r="O40" s="1">
        <v>17.042735042735043</v>
      </c>
      <c r="P40" s="3">
        <f t="shared" si="7"/>
        <v>19.940000000000001</v>
      </c>
    </row>
    <row r="41" spans="1:16" x14ac:dyDescent="0.2">
      <c r="A41" t="s">
        <v>3687</v>
      </c>
      <c r="B41" t="s">
        <v>3686</v>
      </c>
      <c r="C41">
        <v>2</v>
      </c>
      <c r="D41" t="str" cm="1">
        <f t="array" ref="D41">_xlfn.TEXTJOIN("", TRUE, IF(ISNUMBER(SEARCH($R$1480:$R$1524, B41)), $R$1480:$R$1524, ""))</f>
        <v>Bush's</v>
      </c>
      <c r="E41" t="str">
        <f t="shared" si="0"/>
        <v>Protein</v>
      </c>
      <c r="F41" t="str">
        <f t="shared" si="1"/>
        <v>Protein</v>
      </c>
      <c r="G41" t="s">
        <v>3685</v>
      </c>
      <c r="H41" cm="1">
        <f t="array" ref="H41">_xlfn.LET(
  _xlpm.txt, LOWER(TRIM(SUBSTITUTE(B41,"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15.5</v>
      </c>
      <c r="I41" s="1">
        <f t="shared" si="2"/>
        <v>0.19870967741935483</v>
      </c>
      <c r="K41" t="str">
        <f t="shared" si="3"/>
        <v/>
      </c>
      <c r="L41" s="1" t="str">
        <f t="shared" si="4"/>
        <v/>
      </c>
      <c r="M41" s="2">
        <f t="shared" si="5"/>
        <v>19.870967741935484</v>
      </c>
      <c r="N41" s="1">
        <f t="shared" si="6"/>
        <v>0.19870967741935483</v>
      </c>
      <c r="O41" s="1">
        <v>19.870967741935484</v>
      </c>
      <c r="P41" s="3">
        <f t="shared" si="7"/>
        <v>3.08</v>
      </c>
    </row>
    <row r="42" spans="1:16" x14ac:dyDescent="0.2">
      <c r="A42" t="s">
        <v>3684</v>
      </c>
      <c r="B42" t="s">
        <v>3683</v>
      </c>
      <c r="C42">
        <v>2</v>
      </c>
      <c r="D42" t="str" cm="1">
        <f t="array" ref="D42">_xlfn.TEXTJOIN("", TRUE, IF(ISNUMBER(SEARCH($R$1480:$R$1524, B42)), $R$1480:$R$1524, ""))</f>
        <v>Bush's</v>
      </c>
      <c r="E42" t="str">
        <f t="shared" si="0"/>
        <v>Protein</v>
      </c>
      <c r="F42" t="str">
        <f t="shared" si="1"/>
        <v>Protein</v>
      </c>
      <c r="G42" t="s">
        <v>650</v>
      </c>
      <c r="H42" cm="1">
        <f t="array" ref="H42">_xlfn.LET(
  _xlpm.txt, LOWER(TRIM(SUBSTITUTE(B42,"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27.5</v>
      </c>
      <c r="I42" s="1">
        <f t="shared" si="2"/>
        <v>0.18036363636363636</v>
      </c>
      <c r="K42" t="str">
        <f t="shared" si="3"/>
        <v/>
      </c>
      <c r="L42" s="1" t="str">
        <f t="shared" si="4"/>
        <v/>
      </c>
      <c r="M42" s="2">
        <f t="shared" si="5"/>
        <v>18.036363636363635</v>
      </c>
      <c r="N42" s="1">
        <f t="shared" si="6"/>
        <v>0.18036363636363636</v>
      </c>
      <c r="O42" s="1">
        <v>18.036363636363635</v>
      </c>
      <c r="P42" s="3">
        <f t="shared" si="7"/>
        <v>4.96</v>
      </c>
    </row>
    <row r="43" spans="1:16" x14ac:dyDescent="0.2">
      <c r="A43" t="s">
        <v>3682</v>
      </c>
      <c r="B43" t="s">
        <v>3681</v>
      </c>
      <c r="C43">
        <v>2</v>
      </c>
      <c r="D43" t="str" cm="1">
        <f t="array" ref="D43">_xlfn.TEXTJOIN("", TRUE, IF(ISNUMBER(SEARCH($R$1480:$R$1524, B43)), $R$1480:$R$1524, ""))</f>
        <v>Cheerios</v>
      </c>
      <c r="E43" t="str">
        <f t="shared" si="0"/>
        <v>Prepared Food</v>
      </c>
      <c r="F43" t="str">
        <f t="shared" si="1"/>
        <v>Prepared Food</v>
      </c>
      <c r="G43" t="s">
        <v>1177</v>
      </c>
      <c r="H43" cm="1">
        <f t="array" ref="H43">_xlfn.LET(
  _xlpm.txt, LOWER(TRIM(SUBSTITUTE(B43,"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24</v>
      </c>
      <c r="I43" s="1">
        <f t="shared" si="2"/>
        <v>0.41083333333333333</v>
      </c>
      <c r="J43" t="s">
        <v>970</v>
      </c>
      <c r="K43" t="str">
        <f t="shared" si="3"/>
        <v>20.5 ¢</v>
      </c>
      <c r="L43" s="1" t="str">
        <f t="shared" si="4"/>
        <v xml:space="preserve">20.5 </v>
      </c>
      <c r="M43" s="2">
        <f t="shared" si="5"/>
        <v>41.083333333333336</v>
      </c>
      <c r="N43" s="1">
        <f t="shared" si="6"/>
        <v>0.20499999999999999</v>
      </c>
      <c r="O43" s="6">
        <v>20.5</v>
      </c>
      <c r="P43">
        <f t="shared" si="7"/>
        <v>9.86</v>
      </c>
    </row>
    <row r="44" spans="1:16" x14ac:dyDescent="0.2">
      <c r="A44" t="s">
        <v>3680</v>
      </c>
      <c r="B44" t="s">
        <v>3679</v>
      </c>
      <c r="C44">
        <v>2</v>
      </c>
      <c r="D44" t="str" cm="1">
        <f t="array" ref="D44">_xlfn.TEXTJOIN("", TRUE, IF(ISNUMBER(SEARCH($R$1480:$R$1524, B44)), $R$1480:$R$1524, ""))</f>
        <v>Cheerios</v>
      </c>
      <c r="E44" t="str">
        <f t="shared" si="0"/>
        <v>Prepared Food</v>
      </c>
      <c r="F44" t="str">
        <f t="shared" si="1"/>
        <v>Prepared Food</v>
      </c>
      <c r="G44" t="s">
        <v>1177</v>
      </c>
      <c r="H44" cm="1">
        <f t="array" ref="H44">_xlfn.LET(
  _xlpm.txt, LOWER(TRIM(SUBSTITUTE(B44,"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24</v>
      </c>
      <c r="I44" s="1">
        <f t="shared" si="2"/>
        <v>0.41083333333333333</v>
      </c>
      <c r="J44" t="s">
        <v>970</v>
      </c>
      <c r="K44" t="str">
        <f t="shared" si="3"/>
        <v>20.5 ¢</v>
      </c>
      <c r="L44" s="1" t="str">
        <f t="shared" si="4"/>
        <v xml:space="preserve">20.5 </v>
      </c>
      <c r="M44" s="2">
        <f t="shared" si="5"/>
        <v>41.083333333333336</v>
      </c>
      <c r="N44" s="1">
        <f t="shared" si="6"/>
        <v>0.20499999999999999</v>
      </c>
      <c r="O44" s="5">
        <v>20.5</v>
      </c>
      <c r="P44">
        <f t="shared" si="7"/>
        <v>9.86</v>
      </c>
    </row>
    <row r="45" spans="1:16" x14ac:dyDescent="0.2">
      <c r="A45" t="s">
        <v>3678</v>
      </c>
      <c r="B45" t="s">
        <v>3677</v>
      </c>
      <c r="C45">
        <v>2</v>
      </c>
      <c r="D45" t="str" cm="1">
        <f t="array" ref="D45">_xlfn.TEXTJOIN("", TRUE, IF(ISNUMBER(SEARCH($R$1480:$R$1524, B45)), $R$1480:$R$1524, ""))</f>
        <v>Cheerios</v>
      </c>
      <c r="E45" t="str">
        <f t="shared" si="0"/>
        <v>Prepared Food</v>
      </c>
      <c r="F45" t="str">
        <f t="shared" si="1"/>
        <v>Prepared Food</v>
      </c>
      <c r="G45" t="s">
        <v>3653</v>
      </c>
      <c r="H45" cm="1">
        <f t="array" ref="H45">_xlfn.LET(
  _xlpm.txt, LOWER(TRIM(SUBSTITUTE(B45,"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24</v>
      </c>
      <c r="I45" s="1">
        <f t="shared" si="2"/>
        <v>0.49833333333333335</v>
      </c>
      <c r="J45" t="s">
        <v>2742</v>
      </c>
      <c r="K45" t="str">
        <f t="shared" si="3"/>
        <v>24.9 ¢</v>
      </c>
      <c r="L45" s="1" t="str">
        <f t="shared" si="4"/>
        <v xml:space="preserve">24.9 </v>
      </c>
      <c r="M45" s="2">
        <f t="shared" si="5"/>
        <v>49.833333333333336</v>
      </c>
      <c r="N45" s="1">
        <f t="shared" si="6"/>
        <v>0.249</v>
      </c>
      <c r="O45" s="6">
        <v>24.9</v>
      </c>
      <c r="P45">
        <f t="shared" si="7"/>
        <v>11.96</v>
      </c>
    </row>
    <row r="46" spans="1:16" x14ac:dyDescent="0.2">
      <c r="A46" t="s">
        <v>3676</v>
      </c>
      <c r="B46" t="s">
        <v>3675</v>
      </c>
      <c r="C46">
        <v>2</v>
      </c>
      <c r="D46" t="str" cm="1">
        <f t="array" ref="D46">_xlfn.TEXTJOIN("", TRUE, IF(ISNUMBER(SEARCH($R$1480:$R$1524, B46)), $R$1480:$R$1524, ""))</f>
        <v>Cheerios</v>
      </c>
      <c r="E46" t="str">
        <f t="shared" si="0"/>
        <v>Prepared Food</v>
      </c>
      <c r="F46" t="str">
        <f t="shared" si="1"/>
        <v>Prepared Food</v>
      </c>
      <c r="G46" t="s">
        <v>3674</v>
      </c>
      <c r="H46" cm="1">
        <f t="array" ref="H46">_xlfn.LET(
  _xlpm.txt, LOWER(TRIM(SUBSTITUTE(B46,"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28</v>
      </c>
      <c r="I46" s="1">
        <f t="shared" si="2"/>
        <v>0.48357142857142854</v>
      </c>
      <c r="J46" t="s">
        <v>1421</v>
      </c>
      <c r="K46" t="str">
        <f t="shared" si="3"/>
        <v>56.4 ¢</v>
      </c>
      <c r="L46" s="1" t="str">
        <f t="shared" si="4"/>
        <v xml:space="preserve">56.4 </v>
      </c>
      <c r="M46" s="2">
        <f t="shared" si="5"/>
        <v>48.357142857142854</v>
      </c>
      <c r="N46" s="1">
        <f t="shared" si="6"/>
        <v>0.56399999999999995</v>
      </c>
      <c r="O46" s="5">
        <v>56.4</v>
      </c>
      <c r="P46">
        <f t="shared" si="7"/>
        <v>13.54</v>
      </c>
    </row>
    <row r="47" spans="1:16" x14ac:dyDescent="0.2">
      <c r="A47" t="s">
        <v>3673</v>
      </c>
      <c r="B47" t="s">
        <v>3672</v>
      </c>
      <c r="D47" t="str" cm="1">
        <f t="array" ref="D47">_xlfn.TEXTJOIN("", TRUE, IF(ISNUMBER(SEARCH($R$1480:$R$1524, B47)), $R$1480:$R$1524, ""))</f>
        <v>Del Monte</v>
      </c>
      <c r="E47" t="str">
        <f t="shared" si="0"/>
        <v>Canned Fruit</v>
      </c>
      <c r="F47" t="str">
        <f t="shared" si="1"/>
        <v>Fruit &amp; Vegetables</v>
      </c>
      <c r="G47" t="s">
        <v>903</v>
      </c>
      <c r="H47" cm="1">
        <f t="array" ref="H47">_xlfn.LET(
  _xlpm.txt, LOWER(TRIM(SUBSTITUTE(B47,"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15.25</v>
      </c>
      <c r="I47" s="1">
        <f t="shared" si="2"/>
        <v>0.32</v>
      </c>
      <c r="K47" t="str">
        <f t="shared" si="3"/>
        <v/>
      </c>
      <c r="L47" s="1" t="str">
        <f t="shared" si="4"/>
        <v/>
      </c>
      <c r="M47" s="2">
        <f t="shared" si="5"/>
        <v>32</v>
      </c>
      <c r="N47" s="1">
        <f t="shared" si="6"/>
        <v>0.32</v>
      </c>
      <c r="O47" s="1">
        <v>32</v>
      </c>
      <c r="P47" s="3">
        <f t="shared" si="7"/>
        <v>4.88</v>
      </c>
    </row>
    <row r="48" spans="1:16" x14ac:dyDescent="0.2">
      <c r="A48" t="s">
        <v>3671</v>
      </c>
      <c r="B48" t="s">
        <v>3670</v>
      </c>
      <c r="D48" t="str" cm="1">
        <f t="array" ref="D48">_xlfn.TEXTJOIN("", TRUE, IF(ISNUMBER(SEARCH($R$1480:$R$1524, B48)), $R$1480:$R$1524, ""))</f>
        <v>Del Monte</v>
      </c>
      <c r="E48" t="str">
        <f t="shared" si="0"/>
        <v>Canned Fruit</v>
      </c>
      <c r="F48" t="str">
        <f t="shared" si="1"/>
        <v>Fruit &amp; Vegetables</v>
      </c>
      <c r="G48" t="s">
        <v>3669</v>
      </c>
      <c r="H48" cm="1">
        <f t="array" ref="H48">_xlfn.LET(
  _xlpm.txt, LOWER(TRIM(SUBSTITUTE(B48,"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29</v>
      </c>
      <c r="I48" s="1">
        <f t="shared" si="2"/>
        <v>0.24</v>
      </c>
      <c r="K48" t="str">
        <f t="shared" si="3"/>
        <v/>
      </c>
      <c r="L48" s="1" t="str">
        <f t="shared" si="4"/>
        <v/>
      </c>
      <c r="M48" s="2">
        <f t="shared" si="5"/>
        <v>24</v>
      </c>
      <c r="N48" s="1">
        <f t="shared" si="6"/>
        <v>0.24</v>
      </c>
      <c r="O48" s="1">
        <v>24</v>
      </c>
      <c r="P48" s="3">
        <f t="shared" si="7"/>
        <v>6.96</v>
      </c>
    </row>
    <row r="49" spans="1:16" x14ac:dyDescent="0.2">
      <c r="A49" t="s">
        <v>3668</v>
      </c>
      <c r="B49" t="s">
        <v>3667</v>
      </c>
      <c r="D49" t="str" cm="1">
        <f t="array" ref="D49">_xlfn.TEXTJOIN("", TRUE, IF(ISNUMBER(SEARCH($R$1480:$R$1524, B49)), $R$1480:$R$1524, ""))</f>
        <v>Gatorade</v>
      </c>
      <c r="E49" t="str">
        <f t="shared" si="0"/>
        <v>Beverages</v>
      </c>
      <c r="F49" t="str">
        <f t="shared" si="1"/>
        <v>Beverages</v>
      </c>
      <c r="G49" t="s">
        <v>3664</v>
      </c>
      <c r="H49" cm="1">
        <f t="array" ref="H49">_xlfn.LET(
  _xlpm.txt, LOWER(TRIM(SUBSTITUTE(B49,"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I49" s="1">
        <f t="shared" si="2"/>
        <v>0.28799999999999998</v>
      </c>
      <c r="J49" t="s">
        <v>2242</v>
      </c>
      <c r="K49" t="str">
        <f t="shared" si="3"/>
        <v>14.4 ¢</v>
      </c>
      <c r="L49" s="1" t="str">
        <f t="shared" si="4"/>
        <v xml:space="preserve">14.4 </v>
      </c>
      <c r="M49" s="2">
        <f t="shared" si="5"/>
        <v>28.799999999999997</v>
      </c>
      <c r="N49" s="1">
        <f t="shared" si="6"/>
        <v>0.14400000000000002</v>
      </c>
      <c r="O49" s="1">
        <v>14.4</v>
      </c>
      <c r="P49">
        <f t="shared" si="7"/>
        <v>5.76</v>
      </c>
    </row>
    <row r="50" spans="1:16" x14ac:dyDescent="0.2">
      <c r="A50" t="s">
        <v>3666</v>
      </c>
      <c r="B50" t="s">
        <v>3665</v>
      </c>
      <c r="D50" t="str" cm="1">
        <f t="array" ref="D50">_xlfn.TEXTJOIN("", TRUE, IF(ISNUMBER(SEARCH($R$1480:$R$1524, B50)), $R$1480:$R$1524, ""))</f>
        <v>Gatorade</v>
      </c>
      <c r="E50" t="str">
        <f t="shared" si="0"/>
        <v>Beverages</v>
      </c>
      <c r="F50" t="str">
        <f t="shared" si="1"/>
        <v>Beverages</v>
      </c>
      <c r="G50" t="s">
        <v>3664</v>
      </c>
      <c r="H50" cm="1">
        <f t="array" ref="H50">_xlfn.LET(
  _xlpm.txt, LOWER(TRIM(SUBSTITUTE(B50,"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I50" s="1">
        <f t="shared" si="2"/>
        <v>0.28799999999999998</v>
      </c>
      <c r="J50" t="s">
        <v>2242</v>
      </c>
      <c r="K50" t="str">
        <f t="shared" si="3"/>
        <v>14.4 ¢</v>
      </c>
      <c r="L50" s="1" t="str">
        <f t="shared" si="4"/>
        <v xml:space="preserve">14.4 </v>
      </c>
      <c r="M50" s="2">
        <f t="shared" si="5"/>
        <v>28.799999999999997</v>
      </c>
      <c r="N50" s="1">
        <f t="shared" si="6"/>
        <v>0.14400000000000002</v>
      </c>
      <c r="O50" s="1">
        <v>14.4</v>
      </c>
      <c r="P50">
        <f t="shared" si="7"/>
        <v>5.76</v>
      </c>
    </row>
    <row r="51" spans="1:16" x14ac:dyDescent="0.2">
      <c r="A51" t="s">
        <v>3663</v>
      </c>
      <c r="B51" t="s">
        <v>3662</v>
      </c>
      <c r="C51">
        <v>2</v>
      </c>
      <c r="D51" t="str" cm="1">
        <f t="array" ref="D51">_xlfn.TEXTJOIN("", TRUE, IF(ISNUMBER(SEARCH($R$1480:$R$1524, B51)), $R$1480:$R$1524, ""))</f>
        <v>Goya</v>
      </c>
      <c r="E51" t="str">
        <f t="shared" si="0"/>
        <v>Canned Vegetables</v>
      </c>
      <c r="F51" t="str">
        <f t="shared" si="1"/>
        <v>Fruit &amp; Vegetables</v>
      </c>
      <c r="G51" t="s">
        <v>3661</v>
      </c>
      <c r="H51" cm="1">
        <f t="array" ref="H51">_xlfn.LET(
  _xlpm.txt, LOWER(TRIM(SUBSTITUTE(B51,"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15.5</v>
      </c>
      <c r="I51" s="1">
        <f t="shared" si="2"/>
        <v>0.26838709677419353</v>
      </c>
      <c r="J51" t="s">
        <v>3660</v>
      </c>
      <c r="K51" t="str">
        <f t="shared" si="3"/>
        <v>13.4 ¢</v>
      </c>
      <c r="L51" s="1" t="str">
        <f t="shared" si="4"/>
        <v xml:space="preserve">13.4 </v>
      </c>
      <c r="M51" s="2">
        <f t="shared" si="5"/>
        <v>26.838709677419352</v>
      </c>
      <c r="N51" s="1">
        <f t="shared" si="6"/>
        <v>0.13400000000000001</v>
      </c>
      <c r="O51" s="1">
        <v>13.4</v>
      </c>
      <c r="P51">
        <f t="shared" si="7"/>
        <v>4.16</v>
      </c>
    </row>
    <row r="52" spans="1:16" x14ac:dyDescent="0.2">
      <c r="A52" t="s">
        <v>3659</v>
      </c>
      <c r="B52" t="s">
        <v>3658</v>
      </c>
      <c r="C52">
        <v>2</v>
      </c>
      <c r="D52" t="str" cm="1">
        <f t="array" ref="D52">_xlfn.TEXTJOIN("", TRUE, IF(ISNUMBER(SEARCH($R$1480:$R$1524, B52)), $R$1480:$R$1524, ""))</f>
        <v>Goya</v>
      </c>
      <c r="E52" t="str">
        <f t="shared" si="0"/>
        <v>Canned Vegetables</v>
      </c>
      <c r="F52" t="str">
        <f t="shared" si="1"/>
        <v>Fruit &amp; Vegetables</v>
      </c>
      <c r="G52" t="s">
        <v>818</v>
      </c>
      <c r="H52" cm="1">
        <f t="array" ref="H52">_xlfn.LET(
  _xlpm.txt, LOWER(TRIM(SUBSTITUTE(B52,"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15.5</v>
      </c>
      <c r="I52" s="1">
        <f t="shared" si="2"/>
        <v>0.1832258064516129</v>
      </c>
      <c r="J52" t="s">
        <v>2058</v>
      </c>
      <c r="K52" t="str">
        <f t="shared" si="3"/>
        <v>9.2 ¢</v>
      </c>
      <c r="L52" s="1" t="str">
        <f t="shared" si="4"/>
        <v xml:space="preserve">9.2 </v>
      </c>
      <c r="M52" s="2">
        <f t="shared" si="5"/>
        <v>18.322580645161292</v>
      </c>
      <c r="N52" s="1">
        <f t="shared" si="6"/>
        <v>9.1999999999999998E-2</v>
      </c>
      <c r="O52" s="1">
        <v>9.1999999999999993</v>
      </c>
      <c r="P52">
        <f t="shared" si="7"/>
        <v>2.84</v>
      </c>
    </row>
    <row r="53" spans="1:16" x14ac:dyDescent="0.2">
      <c r="A53" t="s">
        <v>3657</v>
      </c>
      <c r="B53" t="s">
        <v>3656</v>
      </c>
      <c r="C53">
        <v>2</v>
      </c>
      <c r="D53" t="str" cm="1">
        <f t="array" ref="D53">_xlfn.TEXTJOIN("", TRUE, IF(ISNUMBER(SEARCH($R$1480:$R$1524, B53)), $R$1480:$R$1524, ""))</f>
        <v>Cheerios</v>
      </c>
      <c r="E53" t="str">
        <f t="shared" si="0"/>
        <v>Prepared Food</v>
      </c>
      <c r="F53" t="str">
        <f t="shared" si="1"/>
        <v>Prepared Food</v>
      </c>
      <c r="G53" t="s">
        <v>1177</v>
      </c>
      <c r="H53" cm="1">
        <f t="array" ref="H53">_xlfn.LET(
  _xlpm.txt, LOWER(TRIM(SUBSTITUTE(B53,"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18.8</v>
      </c>
      <c r="I53" s="1">
        <f t="shared" si="2"/>
        <v>0.52446808510638288</v>
      </c>
      <c r="J53" t="s">
        <v>1818</v>
      </c>
      <c r="K53" t="str">
        <f t="shared" si="3"/>
        <v>26.2 ¢</v>
      </c>
      <c r="L53" s="1" t="str">
        <f t="shared" si="4"/>
        <v xml:space="preserve">26.2 </v>
      </c>
      <c r="M53" s="2">
        <f t="shared" si="5"/>
        <v>52.446808510638284</v>
      </c>
      <c r="N53" s="1">
        <f t="shared" si="6"/>
        <v>0.26200000000000001</v>
      </c>
      <c r="O53" s="1">
        <v>26.2</v>
      </c>
      <c r="P53">
        <f t="shared" si="7"/>
        <v>9.86</v>
      </c>
    </row>
    <row r="54" spans="1:16" x14ac:dyDescent="0.2">
      <c r="A54" t="s">
        <v>3655</v>
      </c>
      <c r="B54" t="s">
        <v>3654</v>
      </c>
      <c r="C54">
        <v>2</v>
      </c>
      <c r="D54" t="str" cm="1">
        <f t="array" ref="D54">_xlfn.TEXTJOIN("", TRUE, IF(ISNUMBER(SEARCH($R$1480:$R$1524, B54)), $R$1480:$R$1524, ""))</f>
        <v>Cheerios</v>
      </c>
      <c r="E54" t="str">
        <f t="shared" si="0"/>
        <v>Prepared Food</v>
      </c>
      <c r="F54" t="str">
        <f t="shared" si="1"/>
        <v>Prepared Food</v>
      </c>
      <c r="G54" t="s">
        <v>3653</v>
      </c>
      <c r="H54" cm="1">
        <f t="array" ref="H54">_xlfn.LET(
  _xlpm.txt, LOWER(TRIM(SUBSTITUTE(B54,"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27.2</v>
      </c>
      <c r="I54" s="1">
        <f t="shared" si="2"/>
        <v>0.43970588235294122</v>
      </c>
      <c r="J54" t="s">
        <v>1815</v>
      </c>
      <c r="K54" t="str">
        <f t="shared" si="3"/>
        <v>22.0 ¢</v>
      </c>
      <c r="L54" s="1" t="str">
        <f t="shared" si="4"/>
        <v xml:space="preserve">22.0 </v>
      </c>
      <c r="M54" s="2">
        <f t="shared" si="5"/>
        <v>43.970588235294123</v>
      </c>
      <c r="N54" s="1">
        <f t="shared" si="6"/>
        <v>0.22</v>
      </c>
      <c r="O54" s="1">
        <v>22</v>
      </c>
      <c r="P54">
        <f t="shared" si="7"/>
        <v>11.96</v>
      </c>
    </row>
    <row r="55" spans="1:16" x14ac:dyDescent="0.2">
      <c r="A55" t="s">
        <v>3652</v>
      </c>
      <c r="B55" t="s">
        <v>3651</v>
      </c>
      <c r="C55">
        <v>2</v>
      </c>
      <c r="D55" t="str" cm="1">
        <f t="array" ref="D55">_xlfn.TEXTJOIN("", TRUE, IF(ISNUMBER(SEARCH($R$1480:$R$1524, B55)), $R$1480:$R$1524, ""))</f>
        <v>Mott's</v>
      </c>
      <c r="E55" t="str">
        <f t="shared" si="0"/>
        <v>Canned Fruit</v>
      </c>
      <c r="F55" t="str">
        <f t="shared" si="1"/>
        <v>Fruit &amp; Vegetables</v>
      </c>
      <c r="G55" t="s">
        <v>3642</v>
      </c>
      <c r="H55" cm="1">
        <f t="array" ref="H55">_xlfn.LET(
  _xlpm.txt, LOWER(TRIM(SUBSTITUTE(B55,"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</v>
      </c>
      <c r="I55" s="1">
        <f t="shared" si="2"/>
        <v>1.2350000000000001</v>
      </c>
      <c r="K55" t="str">
        <f t="shared" si="3"/>
        <v/>
      </c>
      <c r="L55" s="1" t="str">
        <f t="shared" si="4"/>
        <v/>
      </c>
      <c r="M55" s="2">
        <f t="shared" si="5"/>
        <v>123.50000000000001</v>
      </c>
      <c r="N55" s="1">
        <f t="shared" si="6"/>
        <v>1.2350000000000001</v>
      </c>
      <c r="O55" s="1">
        <v>123.50000000000001</v>
      </c>
      <c r="P55" s="3">
        <f t="shared" si="7"/>
        <v>4.9400000000000004</v>
      </c>
    </row>
    <row r="56" spans="1:16" x14ac:dyDescent="0.2">
      <c r="A56" t="s">
        <v>3650</v>
      </c>
      <c r="B56" t="s">
        <v>3649</v>
      </c>
      <c r="C56">
        <v>2</v>
      </c>
      <c r="D56" t="str" cm="1">
        <f t="array" ref="D56">_xlfn.TEXTJOIN("", TRUE, IF(ISNUMBER(SEARCH($R$1480:$R$1524, B56)), $R$1480:$R$1524, ""))</f>
        <v>Mott's</v>
      </c>
      <c r="E56" t="str">
        <f t="shared" si="0"/>
        <v>Canned Fruit</v>
      </c>
      <c r="F56" t="str">
        <f t="shared" si="1"/>
        <v>Fruit &amp; Vegetables</v>
      </c>
      <c r="G56" t="s">
        <v>3648</v>
      </c>
      <c r="H56" cm="1">
        <f t="array" ref="H56">_xlfn.LET(
  _xlpm.txt, LOWER(TRIM(SUBSTITUTE(B56,"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3.9</v>
      </c>
      <c r="I56" s="1">
        <f t="shared" si="2"/>
        <v>1.2923076923076924</v>
      </c>
      <c r="K56" t="str">
        <f t="shared" si="3"/>
        <v/>
      </c>
      <c r="L56" s="1" t="str">
        <f t="shared" si="4"/>
        <v/>
      </c>
      <c r="M56" s="2">
        <f t="shared" si="5"/>
        <v>129.23076923076923</v>
      </c>
      <c r="N56" s="1">
        <f t="shared" si="6"/>
        <v>1.2923076923076922</v>
      </c>
      <c r="O56" s="1">
        <v>129.23076923076923</v>
      </c>
      <c r="P56" s="3">
        <f t="shared" si="7"/>
        <v>5.04</v>
      </c>
    </row>
    <row r="57" spans="1:16" x14ac:dyDescent="0.2">
      <c r="A57" t="s">
        <v>3647</v>
      </c>
      <c r="B57" t="s">
        <v>3646</v>
      </c>
      <c r="C57">
        <v>2</v>
      </c>
      <c r="D57" t="str" cm="1">
        <f t="array" ref="D57">_xlfn.TEXTJOIN("", TRUE, IF(ISNUMBER(SEARCH($R$1480:$R$1524, B57)), $R$1480:$R$1524, ""))</f>
        <v>Mott's</v>
      </c>
      <c r="E57" t="str">
        <f t="shared" si="0"/>
        <v>Canned Fruit</v>
      </c>
      <c r="F57" t="str">
        <f t="shared" si="1"/>
        <v>Fruit &amp; Vegetables</v>
      </c>
      <c r="G57" t="s">
        <v>3645</v>
      </c>
      <c r="H57" cm="1">
        <f t="array" ref="H57">_xlfn.LET(
  _xlpm.txt, LOWER(TRIM(SUBSTITUTE(B57,"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3.9</v>
      </c>
      <c r="I57" s="1">
        <f t="shared" si="2"/>
        <v>1.4256410256410257</v>
      </c>
      <c r="K57" t="str">
        <f t="shared" si="3"/>
        <v/>
      </c>
      <c r="L57" s="1" t="str">
        <f t="shared" si="4"/>
        <v/>
      </c>
      <c r="M57" s="2">
        <f t="shared" si="5"/>
        <v>142.56410256410257</v>
      </c>
      <c r="N57" s="1">
        <f t="shared" si="6"/>
        <v>1.4256410256410257</v>
      </c>
      <c r="O57" s="1">
        <v>142.56410256410257</v>
      </c>
      <c r="P57" s="3">
        <f t="shared" si="7"/>
        <v>5.56</v>
      </c>
    </row>
    <row r="58" spans="1:16" x14ac:dyDescent="0.2">
      <c r="A58" t="s">
        <v>3644</v>
      </c>
      <c r="B58" t="s">
        <v>3643</v>
      </c>
      <c r="C58">
        <v>22</v>
      </c>
      <c r="D58" t="str" cm="1">
        <f t="array" ref="D58">_xlfn.TEXTJOIN("", TRUE, IF(ISNUMBER(SEARCH($R$1480:$R$1524, B58)), $R$1480:$R$1524, ""))</f>
        <v>Mott's</v>
      </c>
      <c r="E58" t="str">
        <f t="shared" si="0"/>
        <v>Canned Fruit</v>
      </c>
      <c r="F58" t="str">
        <f t="shared" si="1"/>
        <v>Fruit &amp; Vegetables</v>
      </c>
      <c r="G58" t="s">
        <v>3642</v>
      </c>
      <c r="H58" cm="1">
        <f t="array" ref="H58">_xlfn.LET(
  _xlpm.txt, LOWER(TRIM(SUBSTITUTE(B58,"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</v>
      </c>
      <c r="I58" s="1">
        <f t="shared" si="2"/>
        <v>1.2350000000000001</v>
      </c>
      <c r="K58" t="str">
        <f t="shared" si="3"/>
        <v/>
      </c>
      <c r="L58" s="1" t="str">
        <f t="shared" si="4"/>
        <v/>
      </c>
      <c r="M58" s="2">
        <f t="shared" si="5"/>
        <v>123.50000000000001</v>
      </c>
      <c r="N58" s="1">
        <f t="shared" si="6"/>
        <v>1.2350000000000001</v>
      </c>
      <c r="O58" s="1">
        <v>123.50000000000001</v>
      </c>
      <c r="P58" s="3">
        <f t="shared" si="7"/>
        <v>4.9400000000000004</v>
      </c>
    </row>
    <row r="59" spans="1:16" x14ac:dyDescent="0.2">
      <c r="A59" t="s">
        <v>3641</v>
      </c>
      <c r="B59" t="s">
        <v>3640</v>
      </c>
      <c r="C59">
        <v>2</v>
      </c>
      <c r="D59" t="str" cm="1">
        <f t="array" ref="D59">_xlfn.TEXTJOIN("", TRUE, IF(ISNUMBER(SEARCH($R$1480:$R$1524, B59)), $R$1480:$R$1524, ""))</f>
        <v>Rao's Homemade</v>
      </c>
      <c r="E59" t="str">
        <f t="shared" si="0"/>
        <v>Pasta</v>
      </c>
      <c r="F59" t="str">
        <f t="shared" si="1"/>
        <v>Grain</v>
      </c>
      <c r="G59" t="s">
        <v>3639</v>
      </c>
      <c r="H59" cm="1">
        <f t="array" ref="H59">_xlfn.LET(
  _xlpm.txt, LOWER(TRIM(SUBSTITUTE(B59,"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59" s="1">
        <f t="shared" si="2"/>
        <v>0.4975</v>
      </c>
      <c r="K59" t="str">
        <f t="shared" si="3"/>
        <v/>
      </c>
      <c r="L59" s="1" t="str">
        <f t="shared" si="4"/>
        <v/>
      </c>
      <c r="M59" s="2">
        <f t="shared" si="5"/>
        <v>49.75</v>
      </c>
      <c r="N59" s="1">
        <f t="shared" si="6"/>
        <v>0.4975</v>
      </c>
      <c r="O59" s="1">
        <v>49.75</v>
      </c>
      <c r="P59">
        <f t="shared" si="7"/>
        <v>7.96</v>
      </c>
    </row>
    <row r="60" spans="1:16" x14ac:dyDescent="0.2">
      <c r="A60" t="s">
        <v>3638</v>
      </c>
      <c r="B60" t="s">
        <v>3637</v>
      </c>
      <c r="C60">
        <v>2</v>
      </c>
      <c r="D60" t="str" cm="1">
        <f t="array" ref="D60">_xlfn.TEXTJOIN("", TRUE, IF(ISNUMBER(SEARCH($R$1480:$R$1524, B60)), $R$1480:$R$1524, ""))</f>
        <v>Skippy</v>
      </c>
      <c r="E60" t="str">
        <f t="shared" si="0"/>
        <v>Prepared Food</v>
      </c>
      <c r="F60" t="str">
        <f t="shared" si="1"/>
        <v>Prepared Food</v>
      </c>
      <c r="G60" t="s">
        <v>3628</v>
      </c>
      <c r="H60" cm="1">
        <f t="array" ref="H60">_xlfn.LET(
  _xlpm.txt, LOWER(TRIM(SUBSTITUTE(B60,"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40</v>
      </c>
      <c r="I60" s="1">
        <f t="shared" si="2"/>
        <v>0.52200000000000002</v>
      </c>
      <c r="K60" t="str">
        <f t="shared" si="3"/>
        <v/>
      </c>
      <c r="L60" s="1" t="str">
        <f t="shared" si="4"/>
        <v/>
      </c>
      <c r="M60" s="2">
        <f t="shared" si="5"/>
        <v>52.2</v>
      </c>
      <c r="N60" s="1">
        <f t="shared" si="6"/>
        <v>0.52200000000000002</v>
      </c>
      <c r="O60" s="1">
        <v>52.2</v>
      </c>
      <c r="P60" s="3">
        <f t="shared" si="7"/>
        <v>20.88</v>
      </c>
    </row>
    <row r="61" spans="1:16" x14ac:dyDescent="0.2">
      <c r="A61" t="s">
        <v>3636</v>
      </c>
      <c r="B61" t="s">
        <v>3635</v>
      </c>
      <c r="C61">
        <v>2</v>
      </c>
      <c r="D61" t="str" cm="1">
        <f t="array" ref="D61">_xlfn.TEXTJOIN("", TRUE, IF(ISNUMBER(SEARCH($R$1480:$R$1524, B61)), $R$1480:$R$1524, ""))</f>
        <v>Skippy</v>
      </c>
      <c r="E61" t="str">
        <f t="shared" si="0"/>
        <v>Prepared Food</v>
      </c>
      <c r="F61" t="str">
        <f t="shared" si="1"/>
        <v>Prepared Food</v>
      </c>
      <c r="G61" t="s">
        <v>3634</v>
      </c>
      <c r="H61" cm="1">
        <f t="array" ref="H61">_xlfn.LET(
  _xlpm.txt, LOWER(TRIM(SUBSTITUTE(B61,"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40</v>
      </c>
      <c r="I61" s="1">
        <f t="shared" si="2"/>
        <v>0.3135</v>
      </c>
      <c r="K61" t="str">
        <f t="shared" si="3"/>
        <v/>
      </c>
      <c r="L61" s="1" t="str">
        <f t="shared" si="4"/>
        <v/>
      </c>
      <c r="M61" s="2">
        <f t="shared" si="5"/>
        <v>31.35</v>
      </c>
      <c r="N61" s="1">
        <f t="shared" si="6"/>
        <v>0.3135</v>
      </c>
      <c r="O61" s="1">
        <v>31.35</v>
      </c>
      <c r="P61" s="3">
        <f t="shared" si="7"/>
        <v>12.54</v>
      </c>
    </row>
    <row r="62" spans="1:16" x14ac:dyDescent="0.2">
      <c r="A62" t="s">
        <v>3633</v>
      </c>
      <c r="B62" t="s">
        <v>3632</v>
      </c>
      <c r="C62">
        <v>2</v>
      </c>
      <c r="D62" t="str" cm="1">
        <f t="array" ref="D62">_xlfn.TEXTJOIN("", TRUE, IF(ISNUMBER(SEARCH($R$1480:$R$1524, B62)), $R$1480:$R$1524, ""))</f>
        <v>Skippy</v>
      </c>
      <c r="E62" t="str">
        <f t="shared" si="0"/>
        <v>Prepared Food</v>
      </c>
      <c r="F62" t="str">
        <f t="shared" si="1"/>
        <v>Prepared Food</v>
      </c>
      <c r="G62" t="s">
        <v>3631</v>
      </c>
      <c r="H62" cm="1">
        <f t="array" ref="H62">_xlfn.LET(
  _xlpm.txt, LOWER(TRIM(SUBSTITUTE(B62,"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40</v>
      </c>
      <c r="I62" s="1">
        <f t="shared" si="2"/>
        <v>0.314</v>
      </c>
      <c r="K62" t="str">
        <f t="shared" si="3"/>
        <v/>
      </c>
      <c r="L62" s="1" t="str">
        <f t="shared" si="4"/>
        <v/>
      </c>
      <c r="M62" s="2">
        <f t="shared" si="5"/>
        <v>31.4</v>
      </c>
      <c r="N62" s="1">
        <f t="shared" si="6"/>
        <v>0.314</v>
      </c>
      <c r="O62" s="1">
        <v>31.4</v>
      </c>
      <c r="P62" s="3">
        <f t="shared" si="7"/>
        <v>12.56</v>
      </c>
    </row>
    <row r="63" spans="1:16" x14ac:dyDescent="0.2">
      <c r="A63" t="s">
        <v>3630</v>
      </c>
      <c r="B63" t="s">
        <v>3629</v>
      </c>
      <c r="C63">
        <v>2</v>
      </c>
      <c r="D63" t="str" cm="1">
        <f t="array" ref="D63">_xlfn.TEXTJOIN("", TRUE, IF(ISNUMBER(SEARCH($R$1480:$R$1524, B63)), $R$1480:$R$1524, ""))</f>
        <v>Skippy</v>
      </c>
      <c r="E63" t="str">
        <f t="shared" si="0"/>
        <v>Prepared Food</v>
      </c>
      <c r="F63" t="str">
        <f t="shared" si="1"/>
        <v>Prepared Food</v>
      </c>
      <c r="G63" t="s">
        <v>3628</v>
      </c>
      <c r="H63" cm="1">
        <f t="array" ref="H63">_xlfn.LET(
  _xlpm.txt, LOWER(TRIM(SUBSTITUTE(B63,"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80</v>
      </c>
      <c r="I63" s="1">
        <f t="shared" si="2"/>
        <v>0.26100000000000001</v>
      </c>
      <c r="K63" t="str">
        <f t="shared" si="3"/>
        <v/>
      </c>
      <c r="L63" s="1" t="str">
        <f t="shared" si="4"/>
        <v/>
      </c>
      <c r="M63" s="2">
        <f t="shared" si="5"/>
        <v>26.1</v>
      </c>
      <c r="N63" s="1">
        <f t="shared" si="6"/>
        <v>0.26100000000000001</v>
      </c>
      <c r="O63" s="1">
        <v>26.1</v>
      </c>
      <c r="P63" s="3">
        <f t="shared" si="7"/>
        <v>20.88</v>
      </c>
    </row>
    <row r="64" spans="1:16" x14ac:dyDescent="0.2">
      <c r="A64" t="s">
        <v>3627</v>
      </c>
      <c r="B64" t="s">
        <v>3626</v>
      </c>
      <c r="C64">
        <v>24</v>
      </c>
      <c r="D64" t="str" cm="1">
        <f t="array" ref="D64">_xlfn.TEXTJOIN("", TRUE, IF(ISNUMBER(SEARCH($R$1480:$R$1524, B64)), $R$1480:$R$1524, ""))</f>
        <v>Dole</v>
      </c>
      <c r="E64" t="str">
        <f t="shared" si="0"/>
        <v>Canned Fruit</v>
      </c>
      <c r="F64" t="str">
        <f t="shared" si="1"/>
        <v>Fruit &amp; Vegetables</v>
      </c>
      <c r="G64" t="s">
        <v>3625</v>
      </c>
      <c r="H64" cm="1">
        <f t="array" ref="H64">_xlfn.LET(
  _xlpm.txt, LOWER(TRIM(SUBSTITUTE(B64,"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6</v>
      </c>
      <c r="I64" s="1">
        <f t="shared" si="2"/>
        <v>4.165</v>
      </c>
      <c r="K64" t="str">
        <f t="shared" si="3"/>
        <v/>
      </c>
      <c r="L64" s="1" t="str">
        <f t="shared" si="4"/>
        <v/>
      </c>
      <c r="M64" s="2">
        <f t="shared" si="5"/>
        <v>416.5</v>
      </c>
      <c r="N64" s="1">
        <f t="shared" si="6"/>
        <v>4.165</v>
      </c>
      <c r="O64" s="1">
        <v>416.5</v>
      </c>
      <c r="P64" s="3">
        <f t="shared" si="7"/>
        <v>24.99</v>
      </c>
    </row>
    <row r="65" spans="1:16" x14ac:dyDescent="0.2">
      <c r="A65" t="s">
        <v>3624</v>
      </c>
      <c r="B65" t="s">
        <v>3623</v>
      </c>
      <c r="C65">
        <v>3</v>
      </c>
      <c r="D65" t="str" cm="1">
        <f t="array" ref="D65">_xlfn.TEXTJOIN("", TRUE, IF(ISNUMBER(SEARCH($R$1480:$R$1524, B65)), $R$1480:$R$1524, ""))</f>
        <v>Annie's</v>
      </c>
      <c r="E65" t="str">
        <f t="shared" si="0"/>
        <v>Pasta</v>
      </c>
      <c r="F65" t="str">
        <f t="shared" si="1"/>
        <v>Grain</v>
      </c>
      <c r="G65" t="s">
        <v>3622</v>
      </c>
      <c r="H65" cm="1">
        <f t="array" ref="H65">_xlfn.LET(
  _xlpm.txt, LOWER(TRIM(SUBSTITUTE(B65,"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11</v>
      </c>
      <c r="I65" s="1">
        <f t="shared" si="2"/>
        <v>1.2927272727272727</v>
      </c>
      <c r="J65" t="s">
        <v>3225</v>
      </c>
      <c r="K65" t="str">
        <f t="shared" si="3"/>
        <v>43.1 ¢</v>
      </c>
      <c r="L65" s="1" t="str">
        <f t="shared" si="4"/>
        <v xml:space="preserve">43.1 </v>
      </c>
      <c r="M65" s="2">
        <f t="shared" si="5"/>
        <v>129.27272727272728</v>
      </c>
      <c r="N65" s="1">
        <f t="shared" si="6"/>
        <v>0.43099999999999999</v>
      </c>
      <c r="O65" s="1">
        <v>43.1</v>
      </c>
      <c r="P65">
        <f t="shared" si="7"/>
        <v>14.22</v>
      </c>
    </row>
    <row r="66" spans="1:16" x14ac:dyDescent="0.2">
      <c r="A66" t="s">
        <v>3621</v>
      </c>
      <c r="B66" t="s">
        <v>3620</v>
      </c>
      <c r="C66">
        <v>3</v>
      </c>
      <c r="D66" t="str" cm="1">
        <f t="array" ref="D66">_xlfn.TEXTJOIN("", TRUE, IF(ISNUMBER(SEARCH($R$1480:$R$1524, B66)), $R$1480:$R$1524, ""))</f>
        <v>Annie's</v>
      </c>
      <c r="E66" t="str">
        <f t="shared" ref="E66:E129" si="8">IF(OR(D66="Mission",D66="Nature's Own",D66="Sara Lee"),"Bread",
IF(OR(D66="Del Monte",D66="Dole",D66="Mott's"),"Canned Fruit",
IF(OR(D66="Goya",D66="Hunt's",D66="Birds Eye"),"Canned Vegetables",
IF(OR(D66="Fairlife",D66="Horizon Organic",D66="Lactaid",D66="Ben &amp; Jerry's"),"Milk",
IF(OR(D66="BelGioioso",D66="Kraft",D66="Philadelphia"),"Cheese",
IF(OR(D66="Chobani",D66="Oikos",D66="=Light + Fit"),"Yogurt",
IF(OR(D66="Barilla",D66="Annie's",D66="Rao's Homemade"),"Pasta",
IF(OR(D66="Hershey's",D66="Lay's",D66="Totino's",D66="Cheerios",D66="Jif",D66="Skippy",D66="Nature Valley",D66="OREO",D66="DiGiorno",D66="Eggo"),"Prepared Food",
IF(OR(D66="Ben's Original",D66="Lundberg",D66="Quaker"),"Rice",
IF(OR(D66="Bush's",D66="Hillshire Farm",D66="Oscar Mayer",D66="SPAM"),"Protein",
IF(OR(D66="Starbucks",D66="Sparkling Ice",D66="Coca-Cola",D66="San Pellegrino",D66="Gatorade",D66="Arizona"),"Beverages",
"Other")))))))))))</f>
        <v>Pasta</v>
      </c>
      <c r="F66" t="str">
        <f t="shared" ref="F66:F129" si="9">IF(OR(E66="Bread",E66="Rice",E66="Pasta"), "Grain",
IF(OR(E66="Milk",E66="Cheese",E66="Yogurt"), "Dairy",
IF(OR(E66="Canned Fruit",E66="Canned Vegetables"), "Fruit &amp; Vegetables",
IF(E66="Prepared Food", "Prepared Food",
IF(E66="Protein", "Protein",
IF(E66="Beverages", "Beverages",
"Other"))))))</f>
        <v>Grain</v>
      </c>
      <c r="G66" t="s">
        <v>830</v>
      </c>
      <c r="H66" cm="1">
        <f t="array" ref="H66">_xlfn.LET(
  _xlpm.txt, LOWER(TRIM(SUBSTITUTE(B66,"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6</v>
      </c>
      <c r="I66" s="1">
        <f t="shared" ref="I66:I129" si="10">P66/H66</f>
        <v>1.63</v>
      </c>
      <c r="J66" t="s">
        <v>1944</v>
      </c>
      <c r="K66" t="str">
        <f t="shared" ref="K66:K129" si="11">IF(J66="", "", IFERROR(LEFT(SUBSTITUTE(J66,"$",""), FIND("/", SUBSTITUTE(J66,"$","")) - 1), ""))</f>
        <v>54.3 ¢</v>
      </c>
      <c r="L66" s="1" t="str">
        <f t="shared" ref="L66:L129" si="12">IF(K66="", "", SUBSTITUTE(K66, "¢", ""))</f>
        <v xml:space="preserve">54.3 </v>
      </c>
      <c r="M66" s="2">
        <f t="shared" ref="M66:M129" si="13">I66*100</f>
        <v>163</v>
      </c>
      <c r="N66" s="1">
        <f t="shared" ref="N66:N129" si="14">O66/100</f>
        <v>0.54299999999999993</v>
      </c>
      <c r="O66" s="1">
        <v>54.3</v>
      </c>
      <c r="P66">
        <f t="shared" si="7"/>
        <v>9.7799999999999994</v>
      </c>
    </row>
    <row r="67" spans="1:16" x14ac:dyDescent="0.2">
      <c r="A67" t="s">
        <v>3619</v>
      </c>
      <c r="B67" t="s">
        <v>3618</v>
      </c>
      <c r="C67">
        <v>3</v>
      </c>
      <c r="D67" t="str" cm="1">
        <f t="array" ref="D67">_xlfn.TEXTJOIN("", TRUE, IF(ISNUMBER(SEARCH($R$1480:$R$1524, B67)), $R$1480:$R$1524, ""))</f>
        <v>Arizona</v>
      </c>
      <c r="E67" t="str">
        <f t="shared" si="8"/>
        <v>Beverages</v>
      </c>
      <c r="F67" t="str">
        <f t="shared" si="9"/>
        <v>Beverages</v>
      </c>
      <c r="G67" t="s">
        <v>3617</v>
      </c>
      <c r="H67" cm="1">
        <f t="array" ref="H67">_xlfn.LET(
  _xlpm.txt, LOWER(TRIM(SUBSTITUTE(B67,"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28</v>
      </c>
      <c r="I67" s="1">
        <f t="shared" si="10"/>
        <v>0.42642857142857143</v>
      </c>
      <c r="K67" t="str">
        <f t="shared" si="11"/>
        <v/>
      </c>
      <c r="L67" s="1" t="str">
        <f t="shared" si="12"/>
        <v/>
      </c>
      <c r="M67" s="2">
        <f t="shared" si="13"/>
        <v>42.642857142857146</v>
      </c>
      <c r="N67" s="1">
        <f t="shared" si="14"/>
        <v>0.42642857142857143</v>
      </c>
      <c r="O67" s="1">
        <v>42.642857142857146</v>
      </c>
      <c r="P67">
        <f t="shared" si="7"/>
        <v>11.94</v>
      </c>
    </row>
    <row r="68" spans="1:16" x14ac:dyDescent="0.2">
      <c r="A68" t="s">
        <v>3616</v>
      </c>
      <c r="B68" t="s">
        <v>3615</v>
      </c>
      <c r="C68">
        <v>3</v>
      </c>
      <c r="D68" t="str" cm="1">
        <f t="array" ref="D68">_xlfn.TEXTJOIN("", TRUE, IF(ISNUMBER(SEARCH($R$1480:$R$1524, B68)), $R$1480:$R$1524, ""))</f>
        <v>Ben's Original</v>
      </c>
      <c r="E68" t="str">
        <f t="shared" si="8"/>
        <v>Rice</v>
      </c>
      <c r="F68" t="str">
        <f t="shared" si="9"/>
        <v>Grain</v>
      </c>
      <c r="G68" t="s">
        <v>3614</v>
      </c>
      <c r="H68" cm="1">
        <f t="array" ref="H68">_xlfn.LET(
  _xlpm.txt, LOWER(TRIM(SUBSTITUTE(B68,"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</v>
      </c>
      <c r="I68" s="1">
        <f t="shared" si="10"/>
        <v>4.8959999999999999</v>
      </c>
      <c r="K68" t="str">
        <f t="shared" si="11"/>
        <v/>
      </c>
      <c r="L68" s="1" t="str">
        <f t="shared" si="12"/>
        <v/>
      </c>
      <c r="M68" s="2">
        <f t="shared" si="13"/>
        <v>489.59999999999997</v>
      </c>
      <c r="N68" s="1">
        <f t="shared" si="14"/>
        <v>4.8959999999999999</v>
      </c>
      <c r="O68" s="1">
        <v>489.59999999999997</v>
      </c>
      <c r="P68" s="3">
        <f t="shared" ref="P68:P131" si="15">VALUE(MID(G68, FIND("$", G68) + 1, LEN(G68)))</f>
        <v>24.48</v>
      </c>
    </row>
    <row r="69" spans="1:16" x14ac:dyDescent="0.2">
      <c r="A69" t="s">
        <v>3613</v>
      </c>
      <c r="B69" t="s">
        <v>3612</v>
      </c>
      <c r="C69">
        <v>3</v>
      </c>
      <c r="D69" t="str" cm="1">
        <f t="array" ref="D69">_xlfn.TEXTJOIN("", TRUE, IF(ISNUMBER(SEARCH($R$1480:$R$1524, B69)), $R$1480:$R$1524, ""))</f>
        <v>Bush's</v>
      </c>
      <c r="E69" t="str">
        <f t="shared" si="8"/>
        <v>Protein</v>
      </c>
      <c r="F69" t="str">
        <f t="shared" si="9"/>
        <v>Protein</v>
      </c>
      <c r="G69" t="s">
        <v>540</v>
      </c>
      <c r="H69" cm="1">
        <f t="array" ref="H69">_xlfn.LET(
  _xlpm.txt, LOWER(TRIM(SUBSTITUTE(B69,"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69" s="1">
        <f t="shared" si="10"/>
        <v>0.40125</v>
      </c>
      <c r="K69" t="str">
        <f t="shared" si="11"/>
        <v/>
      </c>
      <c r="L69" s="1" t="str">
        <f t="shared" si="12"/>
        <v/>
      </c>
      <c r="M69" s="2">
        <f t="shared" si="13"/>
        <v>40.125</v>
      </c>
      <c r="N69" s="1">
        <f t="shared" si="14"/>
        <v>0.40125</v>
      </c>
      <c r="O69" s="1">
        <v>40.125</v>
      </c>
      <c r="P69" s="3">
        <f t="shared" si="15"/>
        <v>6.42</v>
      </c>
    </row>
    <row r="70" spans="1:16" x14ac:dyDescent="0.2">
      <c r="A70" t="s">
        <v>3611</v>
      </c>
      <c r="B70" t="s">
        <v>3610</v>
      </c>
      <c r="C70">
        <v>2</v>
      </c>
      <c r="D70" t="str" cm="1">
        <f t="array" ref="D70">_xlfn.TEXTJOIN("", TRUE, IF(ISNUMBER(SEARCH($R$1480:$R$1524, B70)), $R$1480:$R$1524, ""))</f>
        <v>Bush's</v>
      </c>
      <c r="E70" t="str">
        <f t="shared" si="8"/>
        <v>Protein</v>
      </c>
      <c r="F70" t="str">
        <f t="shared" si="9"/>
        <v>Protein</v>
      </c>
      <c r="G70" t="s">
        <v>3609</v>
      </c>
      <c r="H70" cm="1">
        <f t="array" ref="H70">_xlfn.LET(
  _xlpm.txt, LOWER(TRIM(SUBSTITUTE(B70,"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55</v>
      </c>
      <c r="I70" s="1">
        <f t="shared" si="10"/>
        <v>0.25527272727272726</v>
      </c>
      <c r="K70" t="str">
        <f t="shared" si="11"/>
        <v/>
      </c>
      <c r="L70" s="1" t="str">
        <f t="shared" si="12"/>
        <v/>
      </c>
      <c r="M70" s="2">
        <f t="shared" si="13"/>
        <v>25.527272727272727</v>
      </c>
      <c r="N70" s="1">
        <f t="shared" si="14"/>
        <v>0.25527272727272726</v>
      </c>
      <c r="O70" s="1">
        <v>25.527272727272727</v>
      </c>
      <c r="P70" s="3">
        <f t="shared" si="15"/>
        <v>14.04</v>
      </c>
    </row>
    <row r="71" spans="1:16" x14ac:dyDescent="0.2">
      <c r="A71" t="s">
        <v>3608</v>
      </c>
      <c r="B71" t="s">
        <v>3607</v>
      </c>
      <c r="C71">
        <v>3</v>
      </c>
      <c r="D71" t="str" cm="1">
        <f t="array" ref="D71">_xlfn.TEXTJOIN("", TRUE, IF(ISNUMBER(SEARCH($R$1480:$R$1524, B71)), $R$1480:$R$1524, ""))</f>
        <v>Cheerios</v>
      </c>
      <c r="E71" t="str">
        <f t="shared" si="8"/>
        <v>Prepared Food</v>
      </c>
      <c r="F71" t="str">
        <f t="shared" si="9"/>
        <v>Prepared Food</v>
      </c>
      <c r="G71" t="s">
        <v>3513</v>
      </c>
      <c r="H71" cm="1">
        <f t="array" ref="H71">_xlfn.LET(
  _xlpm.txt, LOWER(TRIM(SUBSTITUTE(B71,"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24</v>
      </c>
      <c r="I71" s="1">
        <f t="shared" si="10"/>
        <v>0.61624999999999996</v>
      </c>
      <c r="J71" t="s">
        <v>970</v>
      </c>
      <c r="K71" t="str">
        <f t="shared" si="11"/>
        <v>20.5 ¢</v>
      </c>
      <c r="L71" s="1" t="str">
        <f t="shared" si="12"/>
        <v xml:space="preserve">20.5 </v>
      </c>
      <c r="M71" s="2">
        <f t="shared" si="13"/>
        <v>61.625</v>
      </c>
      <c r="N71" s="1">
        <f t="shared" si="14"/>
        <v>0.20499999999999999</v>
      </c>
      <c r="O71" s="1">
        <v>20.5</v>
      </c>
      <c r="P71">
        <f t="shared" si="15"/>
        <v>14.79</v>
      </c>
    </row>
    <row r="72" spans="1:16" x14ac:dyDescent="0.2">
      <c r="A72" t="s">
        <v>3606</v>
      </c>
      <c r="B72" t="s">
        <v>3605</v>
      </c>
      <c r="C72">
        <v>3</v>
      </c>
      <c r="D72" t="str" cm="1">
        <f t="array" ref="D72">_xlfn.TEXTJOIN("", TRUE, IF(ISNUMBER(SEARCH($R$1480:$R$1524, B72)), $R$1480:$R$1524, ""))</f>
        <v>Cheerios</v>
      </c>
      <c r="E72" t="str">
        <f t="shared" si="8"/>
        <v>Prepared Food</v>
      </c>
      <c r="F72" t="str">
        <f t="shared" si="9"/>
        <v>Prepared Food</v>
      </c>
      <c r="G72" t="s">
        <v>3513</v>
      </c>
      <c r="H72" cm="1">
        <f t="array" ref="H72">_xlfn.LET(
  _xlpm.txt, LOWER(TRIM(SUBSTITUTE(B72,"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</v>
      </c>
      <c r="I72" s="1">
        <f t="shared" si="10"/>
        <v>0.98599999999999999</v>
      </c>
      <c r="J72" t="s">
        <v>2753</v>
      </c>
      <c r="K72" t="str">
        <f t="shared" si="11"/>
        <v>32.9 ¢</v>
      </c>
      <c r="L72" s="1" t="str">
        <f t="shared" si="12"/>
        <v xml:space="preserve">32.9 </v>
      </c>
      <c r="M72" s="2">
        <f t="shared" si="13"/>
        <v>98.6</v>
      </c>
      <c r="N72" s="1">
        <f t="shared" si="14"/>
        <v>0.32899999999999996</v>
      </c>
      <c r="O72" s="1">
        <v>32.9</v>
      </c>
      <c r="P72">
        <f t="shared" si="15"/>
        <v>14.79</v>
      </c>
    </row>
    <row r="73" spans="1:16" x14ac:dyDescent="0.2">
      <c r="A73" t="s">
        <v>3604</v>
      </c>
      <c r="B73" t="s">
        <v>3603</v>
      </c>
      <c r="C73">
        <v>3</v>
      </c>
      <c r="D73" t="str" cm="1">
        <f t="array" ref="D73">_xlfn.TEXTJOIN("", TRUE, IF(ISNUMBER(SEARCH($R$1480:$R$1524, B73)), $R$1480:$R$1524, ""))</f>
        <v>Cheerios</v>
      </c>
      <c r="E73" t="str">
        <f t="shared" si="8"/>
        <v>Prepared Food</v>
      </c>
      <c r="F73" t="str">
        <f t="shared" si="9"/>
        <v>Prepared Food</v>
      </c>
      <c r="G73" t="s">
        <v>3513</v>
      </c>
      <c r="H73" cm="1">
        <f t="array" ref="H73">_xlfn.LET(
  _xlpm.txt, LOWER(TRIM(SUBSTITUTE(B73,"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</v>
      </c>
      <c r="I73" s="1">
        <f t="shared" si="10"/>
        <v>0.98599999999999999</v>
      </c>
      <c r="J73" t="s">
        <v>2753</v>
      </c>
      <c r="K73" t="str">
        <f t="shared" si="11"/>
        <v>32.9 ¢</v>
      </c>
      <c r="L73" s="1" t="str">
        <f t="shared" si="12"/>
        <v xml:space="preserve">32.9 </v>
      </c>
      <c r="M73" s="2">
        <f t="shared" si="13"/>
        <v>98.6</v>
      </c>
      <c r="N73" s="1">
        <f t="shared" si="14"/>
        <v>0.32899999999999996</v>
      </c>
      <c r="O73" s="1">
        <v>32.9</v>
      </c>
      <c r="P73">
        <f t="shared" si="15"/>
        <v>14.79</v>
      </c>
    </row>
    <row r="74" spans="1:16" x14ac:dyDescent="0.2">
      <c r="A74" t="s">
        <v>3602</v>
      </c>
      <c r="B74" t="s">
        <v>3601</v>
      </c>
      <c r="C74">
        <v>3</v>
      </c>
      <c r="D74" t="str" cm="1">
        <f t="array" ref="D74">_xlfn.TEXTJOIN("", TRUE, IF(ISNUMBER(SEARCH($R$1480:$R$1524, B74)), $R$1480:$R$1524, ""))</f>
        <v>Cheerios</v>
      </c>
      <c r="E74" t="str">
        <f t="shared" si="8"/>
        <v>Prepared Food</v>
      </c>
      <c r="F74" t="str">
        <f t="shared" si="9"/>
        <v>Prepared Food</v>
      </c>
      <c r="G74" t="s">
        <v>3513</v>
      </c>
      <c r="H74" cm="1">
        <f t="array" ref="H74">_xlfn.LET(
  _xlpm.txt, LOWER(TRIM(SUBSTITUTE(B74,"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18</v>
      </c>
      <c r="I74" s="1">
        <f t="shared" si="10"/>
        <v>0.82166666666666666</v>
      </c>
      <c r="J74" t="s">
        <v>1262</v>
      </c>
      <c r="K74" t="str">
        <f t="shared" si="11"/>
        <v>27.4 ¢</v>
      </c>
      <c r="L74" s="1" t="str">
        <f t="shared" si="12"/>
        <v xml:space="preserve">27.4 </v>
      </c>
      <c r="M74" s="2">
        <f t="shared" si="13"/>
        <v>82.166666666666671</v>
      </c>
      <c r="N74" s="1">
        <f t="shared" si="14"/>
        <v>0.27399999999999997</v>
      </c>
      <c r="O74" s="1">
        <v>27.4</v>
      </c>
      <c r="P74">
        <f t="shared" si="15"/>
        <v>14.79</v>
      </c>
    </row>
    <row r="75" spans="1:16" x14ac:dyDescent="0.2">
      <c r="A75" t="s">
        <v>3600</v>
      </c>
      <c r="B75" t="s">
        <v>3599</v>
      </c>
      <c r="C75">
        <v>3</v>
      </c>
      <c r="D75" t="str" cm="1">
        <f t="array" ref="D75">_xlfn.TEXTJOIN("", TRUE, IF(ISNUMBER(SEARCH($R$1480:$R$1524, B75)), $R$1480:$R$1524, ""))</f>
        <v>Cheerios</v>
      </c>
      <c r="E75" t="str">
        <f t="shared" si="8"/>
        <v>Prepared Food</v>
      </c>
      <c r="F75" t="str">
        <f t="shared" si="9"/>
        <v>Prepared Food</v>
      </c>
      <c r="G75" t="s">
        <v>3513</v>
      </c>
      <c r="H75" cm="1">
        <f t="array" ref="H75">_xlfn.LET(
  _xlpm.txt, LOWER(TRIM(SUBSTITUTE(B75,"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18</v>
      </c>
      <c r="I75" s="1">
        <f t="shared" si="10"/>
        <v>0.82166666666666666</v>
      </c>
      <c r="J75" t="s">
        <v>1262</v>
      </c>
      <c r="K75" t="str">
        <f t="shared" si="11"/>
        <v>27.4 ¢</v>
      </c>
      <c r="L75" s="1" t="str">
        <f t="shared" si="12"/>
        <v xml:space="preserve">27.4 </v>
      </c>
      <c r="M75" s="2">
        <f t="shared" si="13"/>
        <v>82.166666666666671</v>
      </c>
      <c r="N75" s="1">
        <f t="shared" si="14"/>
        <v>0.27399999999999997</v>
      </c>
      <c r="O75" s="1">
        <v>27.4</v>
      </c>
      <c r="P75">
        <f t="shared" si="15"/>
        <v>14.79</v>
      </c>
    </row>
    <row r="76" spans="1:16" x14ac:dyDescent="0.2">
      <c r="A76" t="s">
        <v>3598</v>
      </c>
      <c r="B76" t="s">
        <v>3597</v>
      </c>
      <c r="C76">
        <v>3</v>
      </c>
      <c r="D76" t="str" cm="1">
        <f t="array" ref="D76">_xlfn.TEXTJOIN("", TRUE, IF(ISNUMBER(SEARCH($R$1480:$R$1524, B76)), $R$1480:$R$1524, ""))</f>
        <v>Dole</v>
      </c>
      <c r="E76" t="str">
        <f t="shared" si="8"/>
        <v>Canned Fruit</v>
      </c>
      <c r="F76" t="str">
        <f t="shared" si="9"/>
        <v>Fruit &amp; Vegetables</v>
      </c>
      <c r="G76" t="s">
        <v>3596</v>
      </c>
      <c r="H76" cm="1">
        <f t="array" ref="H76">_xlfn.LET(
  _xlpm.txt, LOWER(TRIM(SUBSTITUTE(B76,"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I76" s="1">
        <f t="shared" si="10"/>
        <v>0.29549999999999998</v>
      </c>
      <c r="K76" t="str">
        <f t="shared" si="11"/>
        <v/>
      </c>
      <c r="L76" s="1" t="str">
        <f t="shared" si="12"/>
        <v/>
      </c>
      <c r="M76" s="2">
        <f t="shared" si="13"/>
        <v>29.549999999999997</v>
      </c>
      <c r="N76" s="1">
        <f t="shared" si="14"/>
        <v>0.29600000000000004</v>
      </c>
      <c r="O76" s="1">
        <v>29.6</v>
      </c>
      <c r="P76" s="3">
        <f t="shared" si="15"/>
        <v>5.91</v>
      </c>
    </row>
    <row r="77" spans="1:16" x14ac:dyDescent="0.2">
      <c r="A77" t="s">
        <v>3595</v>
      </c>
      <c r="B77" t="s">
        <v>3594</v>
      </c>
      <c r="C77">
        <v>1</v>
      </c>
      <c r="D77" t="str" cm="1">
        <f t="array" ref="D77">_xlfn.TEXTJOIN("", TRUE, IF(ISNUMBER(SEARCH($R$1480:$R$1524, B77)), $R$1480:$R$1524, ""))</f>
        <v>Gatorade</v>
      </c>
      <c r="E77" t="str">
        <f t="shared" si="8"/>
        <v>Beverages</v>
      </c>
      <c r="F77" t="str">
        <f t="shared" si="9"/>
        <v>Beverages</v>
      </c>
      <c r="G77" t="s">
        <v>3591</v>
      </c>
      <c r="H77" cm="1">
        <f t="array" ref="H77">_xlfn.LET(
  _xlpm.txt, LOWER(TRIM(SUBSTITUTE(B77,"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I77" s="1">
        <f t="shared" si="10"/>
        <v>0.43200000000000005</v>
      </c>
      <c r="J77" t="s">
        <v>2242</v>
      </c>
      <c r="K77" t="str">
        <f t="shared" si="11"/>
        <v>14.4 ¢</v>
      </c>
      <c r="L77" s="1" t="str">
        <f t="shared" si="12"/>
        <v xml:space="preserve">14.4 </v>
      </c>
      <c r="M77" s="2">
        <f t="shared" si="13"/>
        <v>43.2</v>
      </c>
      <c r="N77" s="1">
        <f t="shared" si="14"/>
        <v>0.14400000000000002</v>
      </c>
      <c r="O77" s="1">
        <v>14.4</v>
      </c>
      <c r="P77">
        <f t="shared" si="15"/>
        <v>8.64</v>
      </c>
    </row>
    <row r="78" spans="1:16" x14ac:dyDescent="0.2">
      <c r="A78" t="s">
        <v>3593</v>
      </c>
      <c r="B78" t="s">
        <v>3592</v>
      </c>
      <c r="C78">
        <v>1</v>
      </c>
      <c r="D78" t="str" cm="1">
        <f t="array" ref="D78">_xlfn.TEXTJOIN("", TRUE, IF(ISNUMBER(SEARCH($R$1480:$R$1524, B78)), $R$1480:$R$1524, ""))</f>
        <v>Gatorade</v>
      </c>
      <c r="E78" t="str">
        <f t="shared" si="8"/>
        <v>Beverages</v>
      </c>
      <c r="F78" t="str">
        <f t="shared" si="9"/>
        <v>Beverages</v>
      </c>
      <c r="G78" t="s">
        <v>3591</v>
      </c>
      <c r="H78" cm="1">
        <f t="array" ref="H78">_xlfn.LET(
  _xlpm.txt, LOWER(TRIM(SUBSTITUTE(B78,"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I78" s="1">
        <f t="shared" si="10"/>
        <v>0.43200000000000005</v>
      </c>
      <c r="J78" t="s">
        <v>2242</v>
      </c>
      <c r="K78" t="str">
        <f t="shared" si="11"/>
        <v>14.4 ¢</v>
      </c>
      <c r="L78" s="1" t="str">
        <f t="shared" si="12"/>
        <v xml:space="preserve">14.4 </v>
      </c>
      <c r="M78" s="2">
        <f t="shared" si="13"/>
        <v>43.2</v>
      </c>
      <c r="N78" s="1">
        <f t="shared" si="14"/>
        <v>0.14400000000000002</v>
      </c>
      <c r="O78" s="1">
        <v>14.4</v>
      </c>
      <c r="P78">
        <f t="shared" si="15"/>
        <v>8.64</v>
      </c>
    </row>
    <row r="79" spans="1:16" x14ac:dyDescent="0.2">
      <c r="A79" t="s">
        <v>3590</v>
      </c>
      <c r="B79" t="s">
        <v>3589</v>
      </c>
      <c r="C79">
        <v>18</v>
      </c>
      <c r="D79" t="str" cm="1">
        <f t="array" ref="D79">_xlfn.TEXTJOIN("", TRUE, IF(ISNUMBER(SEARCH($R$1480:$R$1524, B79)), $R$1480:$R$1524, ""))</f>
        <v>Gatorade</v>
      </c>
      <c r="E79" t="str">
        <f t="shared" si="8"/>
        <v>Beverages</v>
      </c>
      <c r="F79" t="str">
        <f t="shared" si="9"/>
        <v>Beverages</v>
      </c>
      <c r="G79" t="s">
        <v>3588</v>
      </c>
      <c r="H79" cm="1">
        <f t="array" ref="H79">_xlfn.LET(
  _xlpm.txt, LOWER(TRIM(SUBSTITUTE(B79,"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I79" s="1">
        <f t="shared" si="10"/>
        <v>2.9949999999999997</v>
      </c>
      <c r="J79" t="s">
        <v>2146</v>
      </c>
      <c r="K79" t="str">
        <f t="shared" si="11"/>
        <v>5.5 ¢</v>
      </c>
      <c r="L79" s="1" t="str">
        <f t="shared" si="12"/>
        <v xml:space="preserve">5.5 </v>
      </c>
      <c r="M79" s="2">
        <f t="shared" si="13"/>
        <v>299.49999999999994</v>
      </c>
      <c r="N79" s="1">
        <f t="shared" si="14"/>
        <v>5.5E-2</v>
      </c>
      <c r="O79" s="1">
        <v>5.5</v>
      </c>
      <c r="P79">
        <f t="shared" si="15"/>
        <v>35.94</v>
      </c>
    </row>
    <row r="80" spans="1:16" x14ac:dyDescent="0.2">
      <c r="A80" t="s">
        <v>3587</v>
      </c>
      <c r="B80" t="s">
        <v>3586</v>
      </c>
      <c r="D80" t="str" cm="1">
        <f t="array" ref="D80">_xlfn.TEXTJOIN("", TRUE, IF(ISNUMBER(SEARCH($R$1480:$R$1524, B80)), $R$1480:$R$1524, ""))</f>
        <v>Gatorade</v>
      </c>
      <c r="E80" t="str">
        <f t="shared" si="8"/>
        <v>Beverages</v>
      </c>
      <c r="F80" t="str">
        <f t="shared" si="9"/>
        <v>Beverages</v>
      </c>
      <c r="G80" t="s">
        <v>3585</v>
      </c>
      <c r="H80" cm="1">
        <f t="array" ref="H80">_xlfn.LET(
  _xlpm.txt, LOWER(TRIM(SUBSTITUTE(B80,"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I80" s="1">
        <f t="shared" si="10"/>
        <v>0.34199999999999997</v>
      </c>
      <c r="J80" t="s">
        <v>3584</v>
      </c>
      <c r="K80" t="str">
        <f t="shared" si="11"/>
        <v>0.5 ¢</v>
      </c>
      <c r="L80" s="1" t="str">
        <f t="shared" si="12"/>
        <v xml:space="preserve">0.5 </v>
      </c>
      <c r="M80" s="2">
        <f t="shared" si="13"/>
        <v>34.199999999999996</v>
      </c>
      <c r="N80" s="1">
        <f t="shared" si="14"/>
        <v>5.0000000000000001E-3</v>
      </c>
      <c r="O80" s="1">
        <v>0.5</v>
      </c>
      <c r="P80">
        <f t="shared" si="15"/>
        <v>6.84</v>
      </c>
    </row>
    <row r="81" spans="1:16" x14ac:dyDescent="0.2">
      <c r="A81" t="s">
        <v>3583</v>
      </c>
      <c r="B81" t="s">
        <v>3582</v>
      </c>
      <c r="C81">
        <v>12</v>
      </c>
      <c r="D81" t="str" cm="1">
        <f t="array" ref="D81">_xlfn.TEXTJOIN("", TRUE, IF(ISNUMBER(SEARCH($R$1480:$R$1524, B81)), $R$1480:$R$1524, ""))</f>
        <v>Gatorade</v>
      </c>
      <c r="E81" t="str">
        <f t="shared" si="8"/>
        <v>Beverages</v>
      </c>
      <c r="F81" t="str">
        <f t="shared" si="9"/>
        <v>Beverages</v>
      </c>
      <c r="G81" t="s">
        <v>3581</v>
      </c>
      <c r="H81" cm="1">
        <f t="array" ref="H81">_xlfn.LET(
  _xlpm.txt, LOWER(TRIM(SUBSTITUTE(B81,"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I81" s="1">
        <f t="shared" si="10"/>
        <v>1.9950000000000001</v>
      </c>
      <c r="J81" t="s">
        <v>2146</v>
      </c>
      <c r="K81" t="str">
        <f t="shared" si="11"/>
        <v>5.5 ¢</v>
      </c>
      <c r="L81" s="1" t="str">
        <f t="shared" si="12"/>
        <v xml:space="preserve">5.5 </v>
      </c>
      <c r="M81" s="2">
        <f t="shared" si="13"/>
        <v>199.5</v>
      </c>
      <c r="N81" s="1">
        <f t="shared" si="14"/>
        <v>5.5E-2</v>
      </c>
      <c r="O81" s="1">
        <v>5.5</v>
      </c>
      <c r="P81">
        <f t="shared" si="15"/>
        <v>23.94</v>
      </c>
    </row>
    <row r="82" spans="1:16" x14ac:dyDescent="0.2">
      <c r="A82" t="s">
        <v>3580</v>
      </c>
      <c r="B82" t="s">
        <v>3579</v>
      </c>
      <c r="C82">
        <v>3</v>
      </c>
      <c r="D82" t="str" cm="1">
        <f t="array" ref="D82">_xlfn.TEXTJOIN("", TRUE, IF(ISNUMBER(SEARCH($R$1480:$R$1524, B82)), $R$1480:$R$1524, ""))</f>
        <v>Jif</v>
      </c>
      <c r="E82" t="str">
        <f t="shared" si="8"/>
        <v>Prepared Food</v>
      </c>
      <c r="F82" t="str">
        <f t="shared" si="9"/>
        <v>Prepared Food</v>
      </c>
      <c r="G82" t="s">
        <v>3578</v>
      </c>
      <c r="H82" cm="1">
        <f t="array" ref="H82">_xlfn.LET(
  _xlpm.txt, LOWER(TRIM(SUBSTITUTE(B82,"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82" s="1">
        <f t="shared" si="10"/>
        <v>0.58499999999999996</v>
      </c>
      <c r="K82" t="str">
        <f t="shared" si="11"/>
        <v/>
      </c>
      <c r="L82" s="1" t="str">
        <f t="shared" si="12"/>
        <v/>
      </c>
      <c r="M82" s="2">
        <f t="shared" si="13"/>
        <v>58.5</v>
      </c>
      <c r="N82" s="1">
        <f t="shared" si="14"/>
        <v>0.58499999999999996</v>
      </c>
      <c r="O82" s="1">
        <v>58.5</v>
      </c>
      <c r="P82" s="3">
        <f t="shared" si="15"/>
        <v>9.36</v>
      </c>
    </row>
    <row r="83" spans="1:16" x14ac:dyDescent="0.2">
      <c r="A83" t="s">
        <v>3577</v>
      </c>
      <c r="B83" t="s">
        <v>3576</v>
      </c>
      <c r="C83">
        <v>3</v>
      </c>
      <c r="D83" t="str" cm="1">
        <f t="array" ref="D83">_xlfn.TEXTJOIN("", TRUE, IF(ISNUMBER(SEARCH($R$1480:$R$1524, B83)), $R$1480:$R$1524, ""))</f>
        <v>Jif</v>
      </c>
      <c r="E83" t="str">
        <f t="shared" si="8"/>
        <v>Prepared Food</v>
      </c>
      <c r="F83" t="str">
        <f t="shared" si="9"/>
        <v>Prepared Food</v>
      </c>
      <c r="G83" t="s">
        <v>3568</v>
      </c>
      <c r="H83" cm="1">
        <f t="array" ref="H83">_xlfn.LET(
  _xlpm.txt, LOWER(TRIM(SUBSTITUTE(B83,"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</v>
      </c>
      <c r="I83" s="1">
        <f t="shared" si="10"/>
        <v>0.72799999999999998</v>
      </c>
      <c r="K83" t="str">
        <f t="shared" si="11"/>
        <v/>
      </c>
      <c r="L83" s="1" t="str">
        <f t="shared" si="12"/>
        <v/>
      </c>
      <c r="M83" s="2">
        <f t="shared" si="13"/>
        <v>72.8</v>
      </c>
      <c r="N83" s="1">
        <f t="shared" si="14"/>
        <v>0.72799999999999998</v>
      </c>
      <c r="O83" s="1">
        <v>72.8</v>
      </c>
      <c r="P83" s="3">
        <f t="shared" si="15"/>
        <v>10.92</v>
      </c>
    </row>
    <row r="84" spans="1:16" x14ac:dyDescent="0.2">
      <c r="A84" t="s">
        <v>3575</v>
      </c>
      <c r="B84" t="s">
        <v>3574</v>
      </c>
      <c r="C84">
        <v>3</v>
      </c>
      <c r="D84" t="str" cm="1">
        <f t="array" ref="D84">_xlfn.TEXTJOIN("", TRUE, IF(ISNUMBER(SEARCH($R$1480:$R$1524, B84)), $R$1480:$R$1524, ""))</f>
        <v>Jif</v>
      </c>
      <c r="E84" t="str">
        <f t="shared" si="8"/>
        <v>Prepared Food</v>
      </c>
      <c r="F84" t="str">
        <f t="shared" si="9"/>
        <v>Prepared Food</v>
      </c>
      <c r="G84" t="s">
        <v>3571</v>
      </c>
      <c r="H84" cm="1">
        <f t="array" ref="H84">_xlfn.LET(
  _xlpm.txt, LOWER(TRIM(SUBSTITUTE(B84,"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1.5</v>
      </c>
      <c r="I84" s="1">
        <f t="shared" si="10"/>
        <v>6.28</v>
      </c>
      <c r="K84" t="str">
        <f t="shared" si="11"/>
        <v/>
      </c>
      <c r="L84" s="1" t="str">
        <f t="shared" si="12"/>
        <v/>
      </c>
      <c r="M84" s="2">
        <f t="shared" si="13"/>
        <v>628</v>
      </c>
      <c r="N84" s="1">
        <f t="shared" si="14"/>
        <v>6.28</v>
      </c>
      <c r="O84" s="1">
        <v>628</v>
      </c>
      <c r="P84" s="3">
        <f t="shared" si="15"/>
        <v>9.42</v>
      </c>
    </row>
    <row r="85" spans="1:16" x14ac:dyDescent="0.2">
      <c r="A85" t="s">
        <v>3573</v>
      </c>
      <c r="B85" t="s">
        <v>3572</v>
      </c>
      <c r="C85">
        <v>3</v>
      </c>
      <c r="D85" t="str" cm="1">
        <f t="array" ref="D85">_xlfn.TEXTJOIN("", TRUE, IF(ISNUMBER(SEARCH($R$1480:$R$1524, B85)), $R$1480:$R$1524, ""))</f>
        <v>Jif</v>
      </c>
      <c r="E85" t="str">
        <f t="shared" si="8"/>
        <v>Prepared Food</v>
      </c>
      <c r="F85" t="str">
        <f t="shared" si="9"/>
        <v>Prepared Food</v>
      </c>
      <c r="G85" t="s">
        <v>3571</v>
      </c>
      <c r="H85" cm="1">
        <f t="array" ref="H85">_xlfn.LET(
  _xlpm.txt, LOWER(TRIM(SUBSTITUTE(B85,"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1.5</v>
      </c>
      <c r="I85" s="1">
        <f t="shared" si="10"/>
        <v>6.28</v>
      </c>
      <c r="K85" t="str">
        <f t="shared" si="11"/>
        <v/>
      </c>
      <c r="L85" s="1" t="str">
        <f t="shared" si="12"/>
        <v/>
      </c>
      <c r="M85" s="2">
        <f t="shared" si="13"/>
        <v>628</v>
      </c>
      <c r="N85" s="1">
        <f t="shared" si="14"/>
        <v>6.28</v>
      </c>
      <c r="O85" s="1">
        <v>628</v>
      </c>
      <c r="P85" s="3">
        <f t="shared" si="15"/>
        <v>9.42</v>
      </c>
    </row>
    <row r="86" spans="1:16" x14ac:dyDescent="0.2">
      <c r="A86" t="s">
        <v>3570</v>
      </c>
      <c r="B86" t="s">
        <v>3569</v>
      </c>
      <c r="C86">
        <v>3</v>
      </c>
      <c r="D86" t="str" cm="1">
        <f t="array" ref="D86">_xlfn.TEXTJOIN("", TRUE, IF(ISNUMBER(SEARCH($R$1480:$R$1524, B86)), $R$1480:$R$1524, ""))</f>
        <v>Jif</v>
      </c>
      <c r="E86" t="str">
        <f t="shared" si="8"/>
        <v>Prepared Food</v>
      </c>
      <c r="F86" t="str">
        <f t="shared" si="9"/>
        <v>Prepared Food</v>
      </c>
      <c r="G86" t="s">
        <v>3568</v>
      </c>
      <c r="H86" cm="1">
        <f t="array" ref="H86">_xlfn.LET(
  _xlpm.txt, LOWER(TRIM(SUBSTITUTE(B86,"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1.1000000000000001</v>
      </c>
      <c r="I86" s="1">
        <f t="shared" si="10"/>
        <v>9.9272727272727259</v>
      </c>
      <c r="K86" t="str">
        <f t="shared" si="11"/>
        <v/>
      </c>
      <c r="L86" s="1" t="str">
        <f t="shared" si="12"/>
        <v/>
      </c>
      <c r="M86" s="2">
        <f t="shared" si="13"/>
        <v>992.72727272727263</v>
      </c>
      <c r="N86" s="1">
        <f t="shared" si="14"/>
        <v>9.9272727272727259</v>
      </c>
      <c r="O86" s="1">
        <v>992.72727272727263</v>
      </c>
      <c r="P86" s="3">
        <f t="shared" si="15"/>
        <v>10.92</v>
      </c>
    </row>
    <row r="87" spans="1:16" x14ac:dyDescent="0.2">
      <c r="A87" t="s">
        <v>3567</v>
      </c>
      <c r="B87" t="s">
        <v>3566</v>
      </c>
      <c r="C87">
        <v>3</v>
      </c>
      <c r="D87" t="str" cm="1">
        <f t="array" ref="D87">_xlfn.TEXTJOIN("", TRUE, IF(ISNUMBER(SEARCH($R$1480:$R$1524, B87)), $R$1480:$R$1524, ""))</f>
        <v>Mission</v>
      </c>
      <c r="E87" t="str">
        <f t="shared" si="8"/>
        <v>Bread</v>
      </c>
      <c r="F87" t="str">
        <f t="shared" si="9"/>
        <v>Grain</v>
      </c>
      <c r="G87" t="s">
        <v>3565</v>
      </c>
      <c r="H87" cm="1">
        <f t="array" ref="H87">_xlfn.LET(
  _xlpm.txt, LOWER(TRIM(SUBSTITUTE(B87,"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11.29</v>
      </c>
      <c r="I87" s="1">
        <f t="shared" si="10"/>
        <v>1.4189548272807795</v>
      </c>
      <c r="K87" t="str">
        <f t="shared" si="11"/>
        <v/>
      </c>
      <c r="L87" s="1" t="str">
        <f t="shared" si="12"/>
        <v/>
      </c>
      <c r="M87" s="2">
        <f t="shared" si="13"/>
        <v>141.89548272807795</v>
      </c>
      <c r="N87" s="1">
        <f t="shared" si="14"/>
        <v>1.4189548272807795</v>
      </c>
      <c r="O87" s="1">
        <v>141.89548272807795</v>
      </c>
      <c r="P87" s="3">
        <f t="shared" si="15"/>
        <v>16.02</v>
      </c>
    </row>
    <row r="88" spans="1:16" x14ac:dyDescent="0.2">
      <c r="A88" t="s">
        <v>3564</v>
      </c>
      <c r="B88" t="s">
        <v>3563</v>
      </c>
      <c r="C88">
        <v>3</v>
      </c>
      <c r="D88" t="str" cm="1">
        <f t="array" ref="D88">_xlfn.TEXTJOIN("", TRUE, IF(ISNUMBER(SEARCH($R$1480:$R$1524, B88)), $R$1480:$R$1524, ""))</f>
        <v>Mott's</v>
      </c>
      <c r="E88" t="str">
        <f t="shared" si="8"/>
        <v>Canned Fruit</v>
      </c>
      <c r="F88" t="str">
        <f t="shared" si="9"/>
        <v>Fruit &amp; Vegetables</v>
      </c>
      <c r="G88" t="s">
        <v>3562</v>
      </c>
      <c r="H88" cm="1">
        <f t="array" ref="H88">_xlfn.LET(
  _xlpm.txt, LOWER(TRIM(SUBSTITUTE(B88,"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</v>
      </c>
      <c r="I88" s="1">
        <f t="shared" si="10"/>
        <v>5.2350000000000003</v>
      </c>
      <c r="K88" t="str">
        <f t="shared" si="11"/>
        <v/>
      </c>
      <c r="L88" s="1" t="str">
        <f t="shared" si="12"/>
        <v/>
      </c>
      <c r="M88" s="2">
        <f t="shared" si="13"/>
        <v>523.5</v>
      </c>
      <c r="N88" s="1">
        <f t="shared" si="14"/>
        <v>5.2350000000000003</v>
      </c>
      <c r="O88" s="1">
        <v>523.5</v>
      </c>
      <c r="P88" s="3">
        <f t="shared" si="15"/>
        <v>20.94</v>
      </c>
    </row>
    <row r="89" spans="1:16" x14ac:dyDescent="0.2">
      <c r="A89" t="s">
        <v>3561</v>
      </c>
      <c r="B89" t="s">
        <v>3560</v>
      </c>
      <c r="C89">
        <v>3</v>
      </c>
      <c r="D89" t="str" cm="1">
        <f t="array" ref="D89">_xlfn.TEXTJOIN("", TRUE, IF(ISNUMBER(SEARCH($R$1480:$R$1524, B89)), $R$1480:$R$1524, ""))</f>
        <v>Mott's</v>
      </c>
      <c r="E89" t="str">
        <f t="shared" si="8"/>
        <v>Canned Fruit</v>
      </c>
      <c r="F89" t="str">
        <f t="shared" si="9"/>
        <v>Fruit &amp; Vegetables</v>
      </c>
      <c r="G89" t="s">
        <v>3559</v>
      </c>
      <c r="H89" cm="1">
        <f t="array" ref="H89">_xlfn.LET(
  _xlpm.txt, LOWER(TRIM(SUBSTITUTE(B89,"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3.9</v>
      </c>
      <c r="I89" s="1">
        <f t="shared" si="10"/>
        <v>1.9000000000000001</v>
      </c>
      <c r="K89" t="str">
        <f t="shared" si="11"/>
        <v/>
      </c>
      <c r="L89" s="1" t="str">
        <f t="shared" si="12"/>
        <v/>
      </c>
      <c r="M89" s="2">
        <f t="shared" si="13"/>
        <v>190</v>
      </c>
      <c r="N89" s="1">
        <f t="shared" si="14"/>
        <v>1.9</v>
      </c>
      <c r="O89" s="1">
        <v>190</v>
      </c>
      <c r="P89" s="3">
        <f t="shared" si="15"/>
        <v>7.41</v>
      </c>
    </row>
    <row r="90" spans="1:16" x14ac:dyDescent="0.2">
      <c r="A90" t="s">
        <v>3558</v>
      </c>
      <c r="B90" t="s">
        <v>3557</v>
      </c>
      <c r="C90">
        <v>3</v>
      </c>
      <c r="D90" t="str" cm="1">
        <f t="array" ref="D90">_xlfn.TEXTJOIN("", TRUE, IF(ISNUMBER(SEARCH($R$1480:$R$1524, B90)), $R$1480:$R$1524, ""))</f>
        <v>Nature Valley</v>
      </c>
      <c r="E90" t="str">
        <f t="shared" si="8"/>
        <v>Prepared Food</v>
      </c>
      <c r="F90" t="str">
        <f t="shared" si="9"/>
        <v>Prepared Food</v>
      </c>
      <c r="G90" t="s">
        <v>3554</v>
      </c>
      <c r="H90" cm="1">
        <f t="array" ref="H90">_xlfn.LET(
  _xlpm.txt, LOWER(TRIM(SUBSTITUTE(B90,"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22.35</v>
      </c>
      <c r="I90" s="1">
        <f t="shared" si="10"/>
        <v>0.97583892617449652</v>
      </c>
      <c r="K90" t="str">
        <f t="shared" si="11"/>
        <v/>
      </c>
      <c r="L90" s="1" t="str">
        <f t="shared" si="12"/>
        <v/>
      </c>
      <c r="M90" s="2">
        <f t="shared" si="13"/>
        <v>97.583892617449649</v>
      </c>
      <c r="N90" s="1">
        <f t="shared" si="14"/>
        <v>0.97583892617449652</v>
      </c>
      <c r="O90" s="1">
        <v>97.583892617449649</v>
      </c>
      <c r="P90">
        <f t="shared" si="15"/>
        <v>21.81</v>
      </c>
    </row>
    <row r="91" spans="1:16" x14ac:dyDescent="0.2">
      <c r="A91" t="s">
        <v>3556</v>
      </c>
      <c r="B91" t="s">
        <v>3555</v>
      </c>
      <c r="C91">
        <v>3</v>
      </c>
      <c r="D91" t="str" cm="1">
        <f t="array" ref="D91">_xlfn.TEXTJOIN("", TRUE, IF(ISNUMBER(SEARCH($R$1480:$R$1524, B91)), $R$1480:$R$1524, ""))</f>
        <v>Nature Valley</v>
      </c>
      <c r="E91" t="str">
        <f t="shared" si="8"/>
        <v>Prepared Food</v>
      </c>
      <c r="F91" t="str">
        <f t="shared" si="9"/>
        <v>Prepared Food</v>
      </c>
      <c r="G91" t="s">
        <v>3554</v>
      </c>
      <c r="H91" cm="1">
        <f t="array" ref="H91">_xlfn.LET(
  _xlpm.txt, LOWER(TRIM(SUBSTITUTE(B91,"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18</v>
      </c>
      <c r="I91" s="1">
        <f t="shared" si="10"/>
        <v>1.2116666666666667</v>
      </c>
      <c r="K91" t="str">
        <f t="shared" si="11"/>
        <v/>
      </c>
      <c r="L91" s="1" t="str">
        <f t="shared" si="12"/>
        <v/>
      </c>
      <c r="M91" s="2">
        <f t="shared" si="13"/>
        <v>121.16666666666667</v>
      </c>
      <c r="N91" s="1">
        <f t="shared" si="14"/>
        <v>1.2116666666666667</v>
      </c>
      <c r="O91" s="1">
        <v>121.16666666666667</v>
      </c>
      <c r="P91">
        <f t="shared" si="15"/>
        <v>21.81</v>
      </c>
    </row>
    <row r="92" spans="1:16" x14ac:dyDescent="0.2">
      <c r="A92" t="s">
        <v>3553</v>
      </c>
      <c r="B92" t="s">
        <v>3552</v>
      </c>
      <c r="C92">
        <v>3</v>
      </c>
      <c r="D92" t="str" cm="1">
        <f t="array" ref="D92">_xlfn.TEXTJOIN("", TRUE, IF(ISNUMBER(SEARCH($R$1480:$R$1524, B92)), $R$1480:$R$1524, ""))</f>
        <v>Nature Valley</v>
      </c>
      <c r="E92" t="str">
        <f t="shared" si="8"/>
        <v>Prepared Food</v>
      </c>
      <c r="F92" t="str">
        <f t="shared" si="9"/>
        <v>Prepared Food</v>
      </c>
      <c r="G92" t="s">
        <v>3551</v>
      </c>
      <c r="H92" cm="1">
        <f t="array" ref="H92">_xlfn.LET(
  _xlpm.txt, LOWER(TRIM(SUBSTITUTE(B92,"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7.1</v>
      </c>
      <c r="I92" s="1">
        <f t="shared" si="10"/>
        <v>1.6774647887323946</v>
      </c>
      <c r="K92" t="str">
        <f t="shared" si="11"/>
        <v/>
      </c>
      <c r="L92" s="1" t="str">
        <f t="shared" si="12"/>
        <v/>
      </c>
      <c r="M92" s="2">
        <f t="shared" si="13"/>
        <v>167.74647887323945</v>
      </c>
      <c r="N92" s="1">
        <f t="shared" si="14"/>
        <v>1.6774647887323946</v>
      </c>
      <c r="O92" s="1">
        <v>167.74647887323945</v>
      </c>
      <c r="P92">
        <f t="shared" si="15"/>
        <v>11.91</v>
      </c>
    </row>
    <row r="93" spans="1:16" x14ac:dyDescent="0.2">
      <c r="A93" t="s">
        <v>3550</v>
      </c>
      <c r="B93" t="s">
        <v>3549</v>
      </c>
      <c r="C93">
        <v>3</v>
      </c>
      <c r="D93" t="str" cm="1">
        <f t="array" ref="D93">_xlfn.TEXTJOIN("", TRUE, IF(ISNUMBER(SEARCH($R$1480:$R$1524, B93)), $R$1480:$R$1524, ""))</f>
        <v>Rao's Homemade</v>
      </c>
      <c r="E93" t="str">
        <f t="shared" si="8"/>
        <v>Pasta</v>
      </c>
      <c r="F93" t="str">
        <f t="shared" si="9"/>
        <v>Grain</v>
      </c>
      <c r="G93" t="s">
        <v>3528</v>
      </c>
      <c r="H93" cm="1">
        <f t="array" ref="H93">_xlfn.LET(
  _xlpm.txt, LOWER(TRIM(SUBSTITUTE(B93,"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32</v>
      </c>
      <c r="I93" s="1">
        <f t="shared" si="10"/>
        <v>0.79874999999999996</v>
      </c>
      <c r="K93" t="str">
        <f t="shared" si="11"/>
        <v/>
      </c>
      <c r="L93" s="1" t="str">
        <f t="shared" si="12"/>
        <v/>
      </c>
      <c r="M93" s="2">
        <f t="shared" si="13"/>
        <v>79.875</v>
      </c>
      <c r="N93" s="1">
        <f t="shared" si="14"/>
        <v>0.79874999999999996</v>
      </c>
      <c r="O93" s="1">
        <v>79.875</v>
      </c>
      <c r="P93">
        <f t="shared" si="15"/>
        <v>25.56</v>
      </c>
    </row>
    <row r="94" spans="1:16" x14ac:dyDescent="0.2">
      <c r="A94" t="s">
        <v>3548</v>
      </c>
      <c r="B94" t="s">
        <v>3547</v>
      </c>
      <c r="C94">
        <v>3</v>
      </c>
      <c r="D94" t="str" cm="1">
        <f t="array" ref="D94">_xlfn.TEXTJOIN("", TRUE, IF(ISNUMBER(SEARCH($R$1480:$R$1524, B94)), $R$1480:$R$1524, ""))</f>
        <v>Rao's Homemade</v>
      </c>
      <c r="E94" t="str">
        <f t="shared" si="8"/>
        <v>Pasta</v>
      </c>
      <c r="F94" t="str">
        <f t="shared" si="9"/>
        <v>Grain</v>
      </c>
      <c r="G94" t="s">
        <v>3523</v>
      </c>
      <c r="H94" cm="1">
        <f t="array" ref="H94">_xlfn.LET(
  _xlpm.txt, LOWER(TRIM(SUBSTITUTE(B94,"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24</v>
      </c>
      <c r="I94" s="1">
        <f t="shared" si="10"/>
        <v>0.86</v>
      </c>
      <c r="K94" t="str">
        <f t="shared" si="11"/>
        <v/>
      </c>
      <c r="L94" s="1" t="str">
        <f t="shared" si="12"/>
        <v/>
      </c>
      <c r="M94" s="2">
        <f t="shared" si="13"/>
        <v>86</v>
      </c>
      <c r="N94" s="1">
        <f t="shared" si="14"/>
        <v>0.86</v>
      </c>
      <c r="O94" s="1">
        <v>86</v>
      </c>
      <c r="P94">
        <f t="shared" si="15"/>
        <v>20.64</v>
      </c>
    </row>
    <row r="95" spans="1:16" x14ac:dyDescent="0.2">
      <c r="A95" t="s">
        <v>3546</v>
      </c>
      <c r="B95" t="s">
        <v>3545</v>
      </c>
      <c r="D95" t="str" cm="1">
        <f t="array" ref="D95">_xlfn.TEXTJOIN("", TRUE, IF(ISNUMBER(SEARCH($R$1480:$R$1524, B95)), $R$1480:$R$1524, ""))</f>
        <v>Rao's Homemade</v>
      </c>
      <c r="E95" t="str">
        <f t="shared" si="8"/>
        <v>Pasta</v>
      </c>
      <c r="F95" t="str">
        <f t="shared" si="9"/>
        <v>Grain</v>
      </c>
      <c r="G95" t="s">
        <v>3523</v>
      </c>
      <c r="H95" cm="1">
        <f t="array" ref="H95">_xlfn.LET(
  _xlpm.txt, LOWER(TRIM(SUBSTITUTE(B95,"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24</v>
      </c>
      <c r="I95" s="1">
        <f t="shared" si="10"/>
        <v>0.86</v>
      </c>
      <c r="K95" t="str">
        <f t="shared" si="11"/>
        <v/>
      </c>
      <c r="L95" s="1" t="str">
        <f t="shared" si="12"/>
        <v/>
      </c>
      <c r="M95" s="2">
        <f t="shared" si="13"/>
        <v>86</v>
      </c>
      <c r="N95" s="1">
        <f t="shared" si="14"/>
        <v>0.86</v>
      </c>
      <c r="O95" s="1">
        <v>86</v>
      </c>
      <c r="P95">
        <f t="shared" si="15"/>
        <v>20.64</v>
      </c>
    </row>
    <row r="96" spans="1:16" x14ac:dyDescent="0.2">
      <c r="A96" t="s">
        <v>3544</v>
      </c>
      <c r="B96" t="s">
        <v>3543</v>
      </c>
      <c r="C96">
        <v>3</v>
      </c>
      <c r="D96" t="str" cm="1">
        <f t="array" ref="D96">_xlfn.TEXTJOIN("", TRUE, IF(ISNUMBER(SEARCH($R$1480:$R$1524, B96)), $R$1480:$R$1524, ""))</f>
        <v>Rao's Homemade</v>
      </c>
      <c r="E96" t="str">
        <f t="shared" si="8"/>
        <v>Pasta</v>
      </c>
      <c r="F96" t="str">
        <f t="shared" si="9"/>
        <v>Grain</v>
      </c>
      <c r="G96" t="s">
        <v>3523</v>
      </c>
      <c r="H96" cm="1">
        <f t="array" ref="H96">_xlfn.LET(
  _xlpm.txt, LOWER(TRIM(SUBSTITUTE(B96,"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24</v>
      </c>
      <c r="I96" s="1">
        <f t="shared" si="10"/>
        <v>0.86</v>
      </c>
      <c r="K96" t="str">
        <f t="shared" si="11"/>
        <v/>
      </c>
      <c r="L96" s="1" t="str">
        <f t="shared" si="12"/>
        <v/>
      </c>
      <c r="M96" s="2">
        <f t="shared" si="13"/>
        <v>86</v>
      </c>
      <c r="N96" s="1">
        <f t="shared" si="14"/>
        <v>0.86</v>
      </c>
      <c r="O96" s="1">
        <v>86</v>
      </c>
      <c r="P96">
        <f t="shared" si="15"/>
        <v>20.64</v>
      </c>
    </row>
    <row r="97" spans="1:16" x14ac:dyDescent="0.2">
      <c r="A97" t="s">
        <v>3542</v>
      </c>
      <c r="B97" t="s">
        <v>3541</v>
      </c>
      <c r="C97">
        <v>3</v>
      </c>
      <c r="D97" t="str" cm="1">
        <f t="array" ref="D97">_xlfn.TEXTJOIN("", TRUE, IF(ISNUMBER(SEARCH($R$1480:$R$1524, B97)), $R$1480:$R$1524, ""))</f>
        <v>Rao's Homemade</v>
      </c>
      <c r="E97" t="str">
        <f t="shared" si="8"/>
        <v>Pasta</v>
      </c>
      <c r="F97" t="str">
        <f t="shared" si="9"/>
        <v>Grain</v>
      </c>
      <c r="G97" t="s">
        <v>3523</v>
      </c>
      <c r="H97" cm="1">
        <f t="array" ref="H97">_xlfn.LET(
  _xlpm.txt, LOWER(TRIM(SUBSTITUTE(B97,"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24</v>
      </c>
      <c r="I97" s="1">
        <f t="shared" si="10"/>
        <v>0.86</v>
      </c>
      <c r="K97" t="str">
        <f t="shared" si="11"/>
        <v/>
      </c>
      <c r="L97" s="1" t="str">
        <f t="shared" si="12"/>
        <v/>
      </c>
      <c r="M97" s="2">
        <f t="shared" si="13"/>
        <v>86</v>
      </c>
      <c r="N97" s="1">
        <f t="shared" si="14"/>
        <v>0.86</v>
      </c>
      <c r="O97" s="1">
        <v>86</v>
      </c>
      <c r="P97">
        <f t="shared" si="15"/>
        <v>20.64</v>
      </c>
    </row>
    <row r="98" spans="1:16" x14ac:dyDescent="0.2">
      <c r="A98" t="s">
        <v>3540</v>
      </c>
      <c r="B98" t="s">
        <v>3539</v>
      </c>
      <c r="C98">
        <v>3</v>
      </c>
      <c r="D98" t="str" cm="1">
        <f t="array" ref="D98">_xlfn.TEXTJOIN("", TRUE, IF(ISNUMBER(SEARCH($R$1480:$R$1524, B98)), $R$1480:$R$1524, ""))</f>
        <v>Rao's Homemade</v>
      </c>
      <c r="E98" t="str">
        <f t="shared" si="8"/>
        <v>Pasta</v>
      </c>
      <c r="F98" t="str">
        <f t="shared" si="9"/>
        <v>Grain</v>
      </c>
      <c r="G98" t="s">
        <v>3528</v>
      </c>
      <c r="H98" cm="1">
        <f t="array" ref="H98">_xlfn.LET(
  _xlpm.txt, LOWER(TRIM(SUBSTITUTE(B98,"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32</v>
      </c>
      <c r="I98" s="1">
        <f t="shared" si="10"/>
        <v>0.79874999999999996</v>
      </c>
      <c r="K98" t="str">
        <f t="shared" si="11"/>
        <v/>
      </c>
      <c r="L98" s="1" t="str">
        <f t="shared" si="12"/>
        <v/>
      </c>
      <c r="M98" s="2">
        <f t="shared" si="13"/>
        <v>79.875</v>
      </c>
      <c r="N98" s="1">
        <f t="shared" si="14"/>
        <v>0.79874999999999996</v>
      </c>
      <c r="O98" s="1">
        <v>79.875</v>
      </c>
      <c r="P98">
        <f t="shared" si="15"/>
        <v>25.56</v>
      </c>
    </row>
    <row r="99" spans="1:16" x14ac:dyDescent="0.2">
      <c r="A99" t="s">
        <v>3538</v>
      </c>
      <c r="B99" t="s">
        <v>3537</v>
      </c>
      <c r="C99">
        <v>3</v>
      </c>
      <c r="D99" t="str" cm="1">
        <f t="array" ref="D99">_xlfn.TEXTJOIN("", TRUE, IF(ISNUMBER(SEARCH($R$1480:$R$1524, B99)), $R$1480:$R$1524, ""))</f>
        <v>Rao's Homemade</v>
      </c>
      <c r="E99" t="str">
        <f t="shared" si="8"/>
        <v>Pasta</v>
      </c>
      <c r="F99" t="str">
        <f t="shared" si="9"/>
        <v>Grain</v>
      </c>
      <c r="G99" t="s">
        <v>3523</v>
      </c>
      <c r="H99" cm="1">
        <f t="array" ref="H99">_xlfn.LET(
  _xlpm.txt, LOWER(TRIM(SUBSTITUTE(B99,"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24</v>
      </c>
      <c r="I99" s="1">
        <f t="shared" si="10"/>
        <v>0.86</v>
      </c>
      <c r="K99" t="str">
        <f t="shared" si="11"/>
        <v/>
      </c>
      <c r="L99" s="1" t="str">
        <f t="shared" si="12"/>
        <v/>
      </c>
      <c r="M99" s="2">
        <f t="shared" si="13"/>
        <v>86</v>
      </c>
      <c r="N99" s="1">
        <f t="shared" si="14"/>
        <v>0.86</v>
      </c>
      <c r="O99" s="1">
        <v>86</v>
      </c>
      <c r="P99">
        <f t="shared" si="15"/>
        <v>20.64</v>
      </c>
    </row>
    <row r="100" spans="1:16" x14ac:dyDescent="0.2">
      <c r="A100" t="s">
        <v>3536</v>
      </c>
      <c r="B100" t="s">
        <v>3535</v>
      </c>
      <c r="C100">
        <v>3</v>
      </c>
      <c r="D100" t="str" cm="1">
        <f t="array" ref="D100">_xlfn.TEXTJOIN("", TRUE, IF(ISNUMBER(SEARCH($R$1480:$R$1524, B100)), $R$1480:$R$1524, ""))</f>
        <v>Rao's Homemade</v>
      </c>
      <c r="E100" t="str">
        <f t="shared" si="8"/>
        <v>Pasta</v>
      </c>
      <c r="F100" t="str">
        <f t="shared" si="9"/>
        <v>Grain</v>
      </c>
      <c r="G100" t="s">
        <v>3528</v>
      </c>
      <c r="H100" cm="1">
        <f t="array" ref="H100">_xlfn.LET(
  _xlpm.txt, LOWER(TRIM(SUBSTITUTE(B100,"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32</v>
      </c>
      <c r="I100" s="1">
        <f t="shared" si="10"/>
        <v>0.79874999999999996</v>
      </c>
      <c r="K100" t="str">
        <f t="shared" si="11"/>
        <v/>
      </c>
      <c r="L100" s="1" t="str">
        <f t="shared" si="12"/>
        <v/>
      </c>
      <c r="M100" s="2">
        <f t="shared" si="13"/>
        <v>79.875</v>
      </c>
      <c r="N100" s="1">
        <f t="shared" si="14"/>
        <v>0.79874999999999996</v>
      </c>
      <c r="O100" s="1">
        <v>79.875</v>
      </c>
      <c r="P100">
        <f t="shared" si="15"/>
        <v>25.56</v>
      </c>
    </row>
    <row r="101" spans="1:16" x14ac:dyDescent="0.2">
      <c r="A101" t="s">
        <v>3534</v>
      </c>
      <c r="B101" t="s">
        <v>3533</v>
      </c>
      <c r="C101">
        <v>3</v>
      </c>
      <c r="D101" t="str" cm="1">
        <f t="array" ref="D101">_xlfn.TEXTJOIN("", TRUE, IF(ISNUMBER(SEARCH($R$1480:$R$1524, B101)), $R$1480:$R$1524, ""))</f>
        <v>Rao's Homemade</v>
      </c>
      <c r="E101" t="str">
        <f t="shared" si="8"/>
        <v>Pasta</v>
      </c>
      <c r="F101" t="str">
        <f t="shared" si="9"/>
        <v>Grain</v>
      </c>
      <c r="G101" t="s">
        <v>3523</v>
      </c>
      <c r="H101" cm="1">
        <f t="array" ref="H101">_xlfn.LET(
  _xlpm.txt, LOWER(TRIM(SUBSTITUTE(B101,"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24</v>
      </c>
      <c r="I101" s="1">
        <f t="shared" si="10"/>
        <v>0.86</v>
      </c>
      <c r="K101" t="str">
        <f t="shared" si="11"/>
        <v/>
      </c>
      <c r="L101" s="1" t="str">
        <f t="shared" si="12"/>
        <v/>
      </c>
      <c r="M101" s="2">
        <f t="shared" si="13"/>
        <v>86</v>
      </c>
      <c r="N101" s="1">
        <f t="shared" si="14"/>
        <v>0.86</v>
      </c>
      <c r="O101" s="1">
        <v>86</v>
      </c>
      <c r="P101">
        <f t="shared" si="15"/>
        <v>20.64</v>
      </c>
    </row>
    <row r="102" spans="1:16" x14ac:dyDescent="0.2">
      <c r="A102" t="s">
        <v>3532</v>
      </c>
      <c r="B102" t="s">
        <v>3531</v>
      </c>
      <c r="C102">
        <v>3</v>
      </c>
      <c r="D102" t="str" cm="1">
        <f t="array" ref="D102">_xlfn.TEXTJOIN("", TRUE, IF(ISNUMBER(SEARCH($R$1480:$R$1524, B102)), $R$1480:$R$1524, ""))</f>
        <v>Rao's Homemade</v>
      </c>
      <c r="E102" t="str">
        <f t="shared" si="8"/>
        <v>Pasta</v>
      </c>
      <c r="F102" t="str">
        <f t="shared" si="9"/>
        <v>Grain</v>
      </c>
      <c r="G102" t="s">
        <v>3523</v>
      </c>
      <c r="H102" cm="1">
        <f t="array" ref="H102">_xlfn.LET(
  _xlpm.txt, LOWER(TRIM(SUBSTITUTE(B102,"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24</v>
      </c>
      <c r="I102" s="1">
        <f t="shared" si="10"/>
        <v>0.86</v>
      </c>
      <c r="K102" t="str">
        <f t="shared" si="11"/>
        <v/>
      </c>
      <c r="L102" s="1" t="str">
        <f t="shared" si="12"/>
        <v/>
      </c>
      <c r="M102" s="2">
        <f t="shared" si="13"/>
        <v>86</v>
      </c>
      <c r="N102" s="1">
        <f t="shared" si="14"/>
        <v>0.86</v>
      </c>
      <c r="O102" s="1">
        <v>86</v>
      </c>
      <c r="P102">
        <f t="shared" si="15"/>
        <v>20.64</v>
      </c>
    </row>
    <row r="103" spans="1:16" x14ac:dyDescent="0.2">
      <c r="A103" t="s">
        <v>3530</v>
      </c>
      <c r="B103" t="s">
        <v>3529</v>
      </c>
      <c r="C103">
        <v>3</v>
      </c>
      <c r="D103" t="str" cm="1">
        <f t="array" ref="D103">_xlfn.TEXTJOIN("", TRUE, IF(ISNUMBER(SEARCH($R$1480:$R$1524, B103)), $R$1480:$R$1524, ""))</f>
        <v>Rao's Homemade</v>
      </c>
      <c r="E103" t="str">
        <f t="shared" si="8"/>
        <v>Pasta</v>
      </c>
      <c r="F103" t="str">
        <f t="shared" si="9"/>
        <v>Grain</v>
      </c>
      <c r="G103" t="s">
        <v>3528</v>
      </c>
      <c r="H103" cm="1">
        <f t="array" ref="H103">_xlfn.LET(
  _xlpm.txt, LOWER(TRIM(SUBSTITUTE(B103,"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32</v>
      </c>
      <c r="I103" s="1">
        <f t="shared" si="10"/>
        <v>0.79874999999999996</v>
      </c>
      <c r="K103" t="str">
        <f t="shared" si="11"/>
        <v/>
      </c>
      <c r="L103" s="1" t="str">
        <f t="shared" si="12"/>
        <v/>
      </c>
      <c r="M103" s="2">
        <f t="shared" si="13"/>
        <v>79.875</v>
      </c>
      <c r="N103" s="1">
        <f t="shared" si="14"/>
        <v>0.79874999999999996</v>
      </c>
      <c r="O103" s="1">
        <v>79.875</v>
      </c>
      <c r="P103">
        <f t="shared" si="15"/>
        <v>25.56</v>
      </c>
    </row>
    <row r="104" spans="1:16" x14ac:dyDescent="0.2">
      <c r="A104" t="s">
        <v>3527</v>
      </c>
      <c r="B104" t="s">
        <v>3526</v>
      </c>
      <c r="D104" t="str" cm="1">
        <f t="array" ref="D104">_xlfn.TEXTJOIN("", TRUE, IF(ISNUMBER(SEARCH($R$1480:$R$1524, B104)), $R$1480:$R$1524, ""))</f>
        <v>Rao's Homemade</v>
      </c>
      <c r="E104" t="str">
        <f t="shared" si="8"/>
        <v>Pasta</v>
      </c>
      <c r="F104" t="str">
        <f t="shared" si="9"/>
        <v>Grain</v>
      </c>
      <c r="G104" t="s">
        <v>3523</v>
      </c>
      <c r="H104" cm="1">
        <f t="array" ref="H104">_xlfn.LET(
  _xlpm.txt, LOWER(TRIM(SUBSTITUTE(B104,"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24</v>
      </c>
      <c r="I104" s="1">
        <f t="shared" si="10"/>
        <v>0.86</v>
      </c>
      <c r="K104" t="str">
        <f t="shared" si="11"/>
        <v/>
      </c>
      <c r="L104" s="1" t="str">
        <f t="shared" si="12"/>
        <v/>
      </c>
      <c r="M104" s="2">
        <f t="shared" si="13"/>
        <v>86</v>
      </c>
      <c r="N104" s="1">
        <f t="shared" si="14"/>
        <v>0.86</v>
      </c>
      <c r="O104" s="1">
        <v>86</v>
      </c>
      <c r="P104">
        <f t="shared" si="15"/>
        <v>20.64</v>
      </c>
    </row>
    <row r="105" spans="1:16" x14ac:dyDescent="0.2">
      <c r="A105" t="s">
        <v>3525</v>
      </c>
      <c r="B105" t="s">
        <v>3524</v>
      </c>
      <c r="C105">
        <v>3</v>
      </c>
      <c r="D105" t="str" cm="1">
        <f t="array" ref="D105">_xlfn.TEXTJOIN("", TRUE, IF(ISNUMBER(SEARCH($R$1480:$R$1524, B105)), $R$1480:$R$1524, ""))</f>
        <v>Rao's Homemade</v>
      </c>
      <c r="E105" t="str">
        <f t="shared" si="8"/>
        <v>Pasta</v>
      </c>
      <c r="F105" t="str">
        <f t="shared" si="9"/>
        <v>Grain</v>
      </c>
      <c r="G105" t="s">
        <v>3523</v>
      </c>
      <c r="H105" cm="1">
        <f t="array" ref="H105">_xlfn.LET(
  _xlpm.txt, LOWER(TRIM(SUBSTITUTE(B105,"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24</v>
      </c>
      <c r="I105" s="1">
        <f t="shared" si="10"/>
        <v>0.86</v>
      </c>
      <c r="K105" t="str">
        <f t="shared" si="11"/>
        <v/>
      </c>
      <c r="L105" s="1" t="str">
        <f t="shared" si="12"/>
        <v/>
      </c>
      <c r="M105" s="2">
        <f t="shared" si="13"/>
        <v>86</v>
      </c>
      <c r="N105" s="1">
        <f t="shared" si="14"/>
        <v>0.86</v>
      </c>
      <c r="O105" s="1">
        <v>86</v>
      </c>
      <c r="P105">
        <f t="shared" si="15"/>
        <v>20.64</v>
      </c>
    </row>
    <row r="106" spans="1:16" x14ac:dyDescent="0.2">
      <c r="A106" t="s">
        <v>3522</v>
      </c>
      <c r="B106" t="s">
        <v>3521</v>
      </c>
      <c r="C106">
        <v>3</v>
      </c>
      <c r="D106" t="str" cm="1">
        <f t="array" ref="D106">_xlfn.TEXTJOIN("", TRUE, IF(ISNUMBER(SEARCH($R$1480:$R$1524, B106)), $R$1480:$R$1524, ""))</f>
        <v>Skippy</v>
      </c>
      <c r="E106" t="str">
        <f t="shared" si="8"/>
        <v>Prepared Food</v>
      </c>
      <c r="F106" t="str">
        <f t="shared" si="9"/>
        <v>Prepared Food</v>
      </c>
      <c r="G106" t="s">
        <v>3516</v>
      </c>
      <c r="H106" cm="1">
        <f t="array" ref="H106">_xlfn.LET(
  _xlpm.txt, LOWER(TRIM(SUBSTITUTE(B106,"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40</v>
      </c>
      <c r="I106" s="1">
        <f t="shared" si="10"/>
        <v>0.47024999999999995</v>
      </c>
      <c r="K106" t="str">
        <f t="shared" si="11"/>
        <v/>
      </c>
      <c r="L106" s="1" t="str">
        <f t="shared" si="12"/>
        <v/>
      </c>
      <c r="M106" s="2">
        <f t="shared" si="13"/>
        <v>47.024999999999991</v>
      </c>
      <c r="N106" s="1">
        <f t="shared" si="14"/>
        <v>0.47024999999999989</v>
      </c>
      <c r="O106" s="1">
        <v>47.024999999999991</v>
      </c>
      <c r="P106" s="3">
        <f t="shared" si="15"/>
        <v>18.809999999999999</v>
      </c>
    </row>
    <row r="107" spans="1:16" x14ac:dyDescent="0.2">
      <c r="A107" t="s">
        <v>3520</v>
      </c>
      <c r="B107" t="s">
        <v>3519</v>
      </c>
      <c r="C107">
        <v>3</v>
      </c>
      <c r="D107" t="str" cm="1">
        <f t="array" ref="D107">_xlfn.TEXTJOIN("", TRUE, IF(ISNUMBER(SEARCH($R$1480:$R$1524, B107)), $R$1480:$R$1524, ""))</f>
        <v>Skippy</v>
      </c>
      <c r="E107" t="str">
        <f t="shared" si="8"/>
        <v>Prepared Food</v>
      </c>
      <c r="F107" t="str">
        <f t="shared" si="9"/>
        <v>Prepared Food</v>
      </c>
      <c r="G107" t="s">
        <v>3516</v>
      </c>
      <c r="H107" cm="1">
        <f t="array" ref="H107">_xlfn.LET(
  _xlpm.txt, LOWER(TRIM(SUBSTITUTE(B107,"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28</v>
      </c>
      <c r="I107" s="1">
        <f t="shared" si="10"/>
        <v>0.67178571428571421</v>
      </c>
      <c r="K107" t="str">
        <f t="shared" si="11"/>
        <v/>
      </c>
      <c r="L107" s="1" t="str">
        <f t="shared" si="12"/>
        <v/>
      </c>
      <c r="M107" s="2">
        <f t="shared" si="13"/>
        <v>67.178571428571416</v>
      </c>
      <c r="N107" s="1">
        <f t="shared" si="14"/>
        <v>0.67178571428571421</v>
      </c>
      <c r="O107" s="1">
        <v>67.178571428571416</v>
      </c>
      <c r="P107" s="3">
        <f t="shared" si="15"/>
        <v>18.809999999999999</v>
      </c>
    </row>
    <row r="108" spans="1:16" x14ac:dyDescent="0.2">
      <c r="A108" t="s">
        <v>3518</v>
      </c>
      <c r="B108" t="s">
        <v>3517</v>
      </c>
      <c r="C108">
        <v>3</v>
      </c>
      <c r="D108" t="str" cm="1">
        <f t="array" ref="D108">_xlfn.TEXTJOIN("", TRUE, IF(ISNUMBER(SEARCH($R$1480:$R$1524, B108)), $R$1480:$R$1524, ""))</f>
        <v>Skippy</v>
      </c>
      <c r="E108" t="str">
        <f t="shared" si="8"/>
        <v>Prepared Food</v>
      </c>
      <c r="F108" t="str">
        <f t="shared" si="9"/>
        <v>Prepared Food</v>
      </c>
      <c r="G108" t="s">
        <v>3516</v>
      </c>
      <c r="H108" cm="1">
        <f t="array" ref="H108">_xlfn.LET(
  _xlpm.txt, LOWER(TRIM(SUBSTITUTE(B108,"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40</v>
      </c>
      <c r="I108" s="1">
        <f t="shared" si="10"/>
        <v>0.47024999999999995</v>
      </c>
      <c r="K108" t="str">
        <f t="shared" si="11"/>
        <v/>
      </c>
      <c r="L108" s="1" t="str">
        <f t="shared" si="12"/>
        <v/>
      </c>
      <c r="M108" s="2">
        <f t="shared" si="13"/>
        <v>47.024999999999991</v>
      </c>
      <c r="N108" s="1">
        <f t="shared" si="14"/>
        <v>0.47024999999999989</v>
      </c>
      <c r="O108" s="1">
        <v>47.024999999999991</v>
      </c>
      <c r="P108" s="3">
        <f t="shared" si="15"/>
        <v>18.809999999999999</v>
      </c>
    </row>
    <row r="109" spans="1:16" x14ac:dyDescent="0.2">
      <c r="A109" t="s">
        <v>3515</v>
      </c>
      <c r="B109" t="s">
        <v>3514</v>
      </c>
      <c r="D109" t="str" cm="1">
        <f t="array" ref="D109">_xlfn.TEXTJOIN("", TRUE, IF(ISNUMBER(SEARCH($R$1480:$R$1524, B109)), $R$1480:$R$1524, ""))</f>
        <v>Cheerios</v>
      </c>
      <c r="E109" t="str">
        <f t="shared" si="8"/>
        <v>Prepared Food</v>
      </c>
      <c r="F109" t="str">
        <f t="shared" si="9"/>
        <v>Prepared Food</v>
      </c>
      <c r="G109" t="s">
        <v>3513</v>
      </c>
      <c r="H109" cm="1">
        <f t="array" ref="H109">_xlfn.LET(
  _xlpm.txt, LOWER(TRIM(SUBSTITUTE(B109,"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18.600000000000001</v>
      </c>
      <c r="I109" s="1">
        <f t="shared" si="10"/>
        <v>0.79516129032258054</v>
      </c>
      <c r="J109" t="s">
        <v>56</v>
      </c>
      <c r="K109" t="str">
        <f t="shared" si="11"/>
        <v>26.5 ¢</v>
      </c>
      <c r="L109" s="1" t="str">
        <f t="shared" si="12"/>
        <v xml:space="preserve">26.5 </v>
      </c>
      <c r="M109" s="2">
        <f t="shared" si="13"/>
        <v>79.51612903225805</v>
      </c>
      <c r="N109" s="1">
        <f t="shared" si="14"/>
        <v>0.26500000000000001</v>
      </c>
      <c r="O109" s="1">
        <v>26.5</v>
      </c>
      <c r="P109">
        <f t="shared" si="15"/>
        <v>14.79</v>
      </c>
    </row>
    <row r="110" spans="1:16" x14ac:dyDescent="0.2">
      <c r="A110" t="s">
        <v>3512</v>
      </c>
      <c r="B110" t="s">
        <v>3511</v>
      </c>
      <c r="C110">
        <v>4</v>
      </c>
      <c r="D110" t="str" cm="1">
        <f t="array" ref="D110">_xlfn.TEXTJOIN("", TRUE, IF(ISNUMBER(SEARCH($R$1480:$R$1524, B110)), $R$1480:$R$1524, ""))</f>
        <v>Annie's</v>
      </c>
      <c r="E110" t="str">
        <f t="shared" si="8"/>
        <v>Pasta</v>
      </c>
      <c r="F110" t="str">
        <f t="shared" si="9"/>
        <v>Grain</v>
      </c>
      <c r="G110" t="s">
        <v>3510</v>
      </c>
      <c r="H110" cm="1">
        <f t="array" ref="H110">_xlfn.LET(
  _xlpm.txt, LOWER(TRIM(SUBSTITUTE(B110,"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11</v>
      </c>
      <c r="I110" s="1">
        <f t="shared" si="10"/>
        <v>1.2872727272727273</v>
      </c>
      <c r="J110" t="s">
        <v>3509</v>
      </c>
      <c r="K110" t="str">
        <f t="shared" si="11"/>
        <v>32.2 ¢</v>
      </c>
      <c r="L110" s="1" t="str">
        <f t="shared" si="12"/>
        <v xml:space="preserve">32.2 </v>
      </c>
      <c r="M110" s="2">
        <f t="shared" si="13"/>
        <v>128.72727272727275</v>
      </c>
      <c r="N110" s="1">
        <f t="shared" si="14"/>
        <v>0.32200000000000001</v>
      </c>
      <c r="O110" s="1">
        <v>32.200000000000003</v>
      </c>
      <c r="P110">
        <f t="shared" si="15"/>
        <v>14.16</v>
      </c>
    </row>
    <row r="111" spans="1:16" x14ac:dyDescent="0.2">
      <c r="A111" t="s">
        <v>3508</v>
      </c>
      <c r="B111" t="s">
        <v>3507</v>
      </c>
      <c r="C111">
        <v>4</v>
      </c>
      <c r="D111" t="str" cm="1">
        <f t="array" ref="D111">_xlfn.TEXTJOIN("", TRUE, IF(ISNUMBER(SEARCH($R$1480:$R$1524, B111)), $R$1480:$R$1524, ""))</f>
        <v>Barilla</v>
      </c>
      <c r="E111" t="str">
        <f t="shared" si="8"/>
        <v>Pasta</v>
      </c>
      <c r="F111" t="str">
        <f t="shared" si="9"/>
        <v>Grain</v>
      </c>
      <c r="G111" t="s">
        <v>808</v>
      </c>
      <c r="H111" cm="1">
        <f t="array" ref="H111">_xlfn.LET(
  _xlpm.txt, LOWER(TRIM(SUBSTITUTE(B111,"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9</v>
      </c>
      <c r="I111" s="1">
        <f t="shared" si="10"/>
        <v>1.097777777777778</v>
      </c>
      <c r="K111" t="str">
        <f t="shared" si="11"/>
        <v/>
      </c>
      <c r="L111" s="1" t="str">
        <f t="shared" si="12"/>
        <v/>
      </c>
      <c r="M111" s="2">
        <f t="shared" si="13"/>
        <v>109.7777777777778</v>
      </c>
      <c r="N111" s="1">
        <f t="shared" si="14"/>
        <v>1.097777777777778</v>
      </c>
      <c r="O111" s="1">
        <v>109.7777777777778</v>
      </c>
      <c r="P111" s="3">
        <f t="shared" si="15"/>
        <v>9.8800000000000008</v>
      </c>
    </row>
    <row r="112" spans="1:16" x14ac:dyDescent="0.2">
      <c r="A112" t="s">
        <v>3506</v>
      </c>
      <c r="B112" t="s">
        <v>3505</v>
      </c>
      <c r="C112">
        <v>4</v>
      </c>
      <c r="D112" t="str" cm="1">
        <f t="array" ref="D112">_xlfn.TEXTJOIN("", TRUE, IF(ISNUMBER(SEARCH($R$1480:$R$1524, B112)), $R$1480:$R$1524, ""))</f>
        <v>Barilla</v>
      </c>
      <c r="E112" t="str">
        <f t="shared" si="8"/>
        <v>Pasta</v>
      </c>
      <c r="F112" t="str">
        <f t="shared" si="9"/>
        <v>Grain</v>
      </c>
      <c r="G112" t="s">
        <v>3490</v>
      </c>
      <c r="H112" cm="1">
        <f t="array" ref="H112">_xlfn.LET(
  _xlpm.txt, LOWER(TRIM(SUBSTITUTE(B112,"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112" s="1">
        <f t="shared" si="10"/>
        <v>0.46</v>
      </c>
      <c r="K112" t="str">
        <f t="shared" si="11"/>
        <v/>
      </c>
      <c r="L112" s="1" t="str">
        <f t="shared" si="12"/>
        <v/>
      </c>
      <c r="M112" s="2">
        <f t="shared" si="13"/>
        <v>46</v>
      </c>
      <c r="N112" s="1">
        <f t="shared" si="14"/>
        <v>0.46</v>
      </c>
      <c r="O112" s="1">
        <v>46</v>
      </c>
      <c r="P112" s="3">
        <f t="shared" si="15"/>
        <v>7.36</v>
      </c>
    </row>
    <row r="113" spans="1:16" x14ac:dyDescent="0.2">
      <c r="A113" t="s">
        <v>3504</v>
      </c>
      <c r="B113" t="s">
        <v>3503</v>
      </c>
      <c r="C113">
        <v>4</v>
      </c>
      <c r="D113" t="str" cm="1">
        <f t="array" ref="D113">_xlfn.TEXTJOIN("", TRUE, IF(ISNUMBER(SEARCH($R$1480:$R$1524, B113)), $R$1480:$R$1524, ""))</f>
        <v>Barilla</v>
      </c>
      <c r="E113" t="str">
        <f t="shared" si="8"/>
        <v>Pasta</v>
      </c>
      <c r="F113" t="str">
        <f t="shared" si="9"/>
        <v>Grain</v>
      </c>
      <c r="G113" t="s">
        <v>537</v>
      </c>
      <c r="H113" cm="1">
        <f t="array" ref="H113">_xlfn.LET(
  _xlpm.txt, LOWER(TRIM(SUBSTITUTE(B113,"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32</v>
      </c>
      <c r="I113" s="1">
        <f t="shared" si="10"/>
        <v>0.39</v>
      </c>
      <c r="K113" t="str">
        <f t="shared" si="11"/>
        <v/>
      </c>
      <c r="L113" s="1" t="str">
        <f t="shared" si="12"/>
        <v/>
      </c>
      <c r="M113" s="2">
        <f t="shared" si="13"/>
        <v>39</v>
      </c>
      <c r="N113" s="1">
        <f t="shared" si="14"/>
        <v>0.39</v>
      </c>
      <c r="O113" s="1">
        <v>39</v>
      </c>
      <c r="P113" s="3">
        <f t="shared" si="15"/>
        <v>12.48</v>
      </c>
    </row>
    <row r="114" spans="1:16" x14ac:dyDescent="0.2">
      <c r="A114" t="s">
        <v>3502</v>
      </c>
      <c r="B114" t="s">
        <v>3501</v>
      </c>
      <c r="C114">
        <v>4</v>
      </c>
      <c r="D114" t="str" cm="1">
        <f t="array" ref="D114">_xlfn.TEXTJOIN("", TRUE, IF(ISNUMBER(SEARCH($R$1480:$R$1524, B114)), $R$1480:$R$1524, ""))</f>
        <v>Barilla</v>
      </c>
      <c r="E114" t="str">
        <f t="shared" si="8"/>
        <v>Pasta</v>
      </c>
      <c r="F114" t="str">
        <f t="shared" si="9"/>
        <v>Grain</v>
      </c>
      <c r="G114" t="s">
        <v>3490</v>
      </c>
      <c r="H114" cm="1">
        <f t="array" ref="H114">_xlfn.LET(
  _xlpm.txt, LOWER(TRIM(SUBSTITUTE(B114,"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114" s="1">
        <f t="shared" si="10"/>
        <v>0.46</v>
      </c>
      <c r="K114" t="str">
        <f t="shared" si="11"/>
        <v/>
      </c>
      <c r="L114" s="1" t="str">
        <f t="shared" si="12"/>
        <v/>
      </c>
      <c r="M114" s="2">
        <f t="shared" si="13"/>
        <v>46</v>
      </c>
      <c r="N114" s="1">
        <f t="shared" si="14"/>
        <v>0.46</v>
      </c>
      <c r="O114" s="1">
        <v>46</v>
      </c>
      <c r="P114" s="3">
        <f t="shared" si="15"/>
        <v>7.36</v>
      </c>
    </row>
    <row r="115" spans="1:16" x14ac:dyDescent="0.2">
      <c r="A115" t="s">
        <v>3500</v>
      </c>
      <c r="B115" t="s">
        <v>3499</v>
      </c>
      <c r="C115">
        <v>4</v>
      </c>
      <c r="D115" t="str" cm="1">
        <f t="array" ref="D115">_xlfn.TEXTJOIN("", TRUE, IF(ISNUMBER(SEARCH($R$1480:$R$1524, B115)), $R$1480:$R$1524, ""))</f>
        <v>Barilla</v>
      </c>
      <c r="E115" t="str">
        <f t="shared" si="8"/>
        <v>Pasta</v>
      </c>
      <c r="F115" t="str">
        <f t="shared" si="9"/>
        <v>Grain</v>
      </c>
      <c r="G115" t="s">
        <v>3490</v>
      </c>
      <c r="H115" cm="1">
        <f t="array" ref="H115">_xlfn.LET(
  _xlpm.txt, LOWER(TRIM(SUBSTITUTE(B115,"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115" s="1">
        <f t="shared" si="10"/>
        <v>0.46</v>
      </c>
      <c r="K115" t="str">
        <f t="shared" si="11"/>
        <v/>
      </c>
      <c r="L115" s="1" t="str">
        <f t="shared" si="12"/>
        <v/>
      </c>
      <c r="M115" s="2">
        <f t="shared" si="13"/>
        <v>46</v>
      </c>
      <c r="N115" s="1">
        <f t="shared" si="14"/>
        <v>0.46</v>
      </c>
      <c r="O115" s="1">
        <v>46</v>
      </c>
      <c r="P115" s="3">
        <f t="shared" si="15"/>
        <v>7.36</v>
      </c>
    </row>
    <row r="116" spans="1:16" x14ac:dyDescent="0.2">
      <c r="A116" t="s">
        <v>3498</v>
      </c>
      <c r="B116" t="s">
        <v>3497</v>
      </c>
      <c r="C116">
        <v>4</v>
      </c>
      <c r="D116" t="str" cm="1">
        <f t="array" ref="D116">_xlfn.TEXTJOIN("", TRUE, IF(ISNUMBER(SEARCH($R$1480:$R$1524, B116)), $R$1480:$R$1524, ""))</f>
        <v>Barilla</v>
      </c>
      <c r="E116" t="str">
        <f t="shared" si="8"/>
        <v>Pasta</v>
      </c>
      <c r="F116" t="str">
        <f t="shared" si="9"/>
        <v>Grain</v>
      </c>
      <c r="G116" t="s">
        <v>537</v>
      </c>
      <c r="H116" cm="1">
        <f t="array" ref="H116">_xlfn.LET(
  _xlpm.txt, LOWER(TRIM(SUBSTITUTE(B116,"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32</v>
      </c>
      <c r="I116" s="1">
        <f t="shared" si="10"/>
        <v>0.39</v>
      </c>
      <c r="K116" t="str">
        <f t="shared" si="11"/>
        <v/>
      </c>
      <c r="L116" s="1" t="str">
        <f t="shared" si="12"/>
        <v/>
      </c>
      <c r="M116" s="2">
        <f t="shared" si="13"/>
        <v>39</v>
      </c>
      <c r="N116" s="1">
        <f t="shared" si="14"/>
        <v>0.39</v>
      </c>
      <c r="O116" s="1">
        <v>39</v>
      </c>
      <c r="P116" s="3">
        <f t="shared" si="15"/>
        <v>12.48</v>
      </c>
    </row>
    <row r="117" spans="1:16" x14ac:dyDescent="0.2">
      <c r="A117" t="s">
        <v>3496</v>
      </c>
      <c r="B117" t="s">
        <v>3495</v>
      </c>
      <c r="C117">
        <v>4</v>
      </c>
      <c r="D117" t="str" cm="1">
        <f t="array" ref="D117">_xlfn.TEXTJOIN("", TRUE, IF(ISNUMBER(SEARCH($R$1480:$R$1524, B117)), $R$1480:$R$1524, ""))</f>
        <v>Barilla</v>
      </c>
      <c r="E117" t="str">
        <f t="shared" si="8"/>
        <v>Pasta</v>
      </c>
      <c r="F117" t="str">
        <f t="shared" si="9"/>
        <v>Grain</v>
      </c>
      <c r="G117" t="s">
        <v>3490</v>
      </c>
      <c r="H117" cm="1">
        <f t="array" ref="H117">_xlfn.LET(
  _xlpm.txt, LOWER(TRIM(SUBSTITUTE(B117,"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I117" s="1">
        <f t="shared" si="10"/>
        <v>0.6133333333333334</v>
      </c>
      <c r="K117" t="str">
        <f t="shared" si="11"/>
        <v/>
      </c>
      <c r="L117" s="1" t="str">
        <f t="shared" si="12"/>
        <v/>
      </c>
      <c r="M117" s="2">
        <f t="shared" si="13"/>
        <v>61.333333333333343</v>
      </c>
      <c r="N117" s="1">
        <f t="shared" si="14"/>
        <v>0.6133333333333334</v>
      </c>
      <c r="O117" s="1">
        <v>61.333333333333343</v>
      </c>
      <c r="P117" s="3">
        <f t="shared" si="15"/>
        <v>7.36</v>
      </c>
    </row>
    <row r="118" spans="1:16" x14ac:dyDescent="0.2">
      <c r="A118" t="s">
        <v>3494</v>
      </c>
      <c r="B118" t="s">
        <v>3493</v>
      </c>
      <c r="C118">
        <v>4</v>
      </c>
      <c r="D118" t="str" cm="1">
        <f t="array" ref="D118">_xlfn.TEXTJOIN("", TRUE, IF(ISNUMBER(SEARCH($R$1480:$R$1524, B118)), $R$1480:$R$1524, ""))</f>
        <v>Barilla</v>
      </c>
      <c r="E118" t="str">
        <f t="shared" si="8"/>
        <v>Pasta</v>
      </c>
      <c r="F118" t="str">
        <f t="shared" si="9"/>
        <v>Grain</v>
      </c>
      <c r="G118" t="s">
        <v>3321</v>
      </c>
      <c r="H118" cm="1">
        <f t="array" ref="H118">_xlfn.LET(
  _xlpm.txt, LOWER(TRIM(SUBSTITUTE(B118,"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I118" s="1">
        <f t="shared" si="10"/>
        <v>0.87333333333333341</v>
      </c>
      <c r="K118" t="str">
        <f t="shared" si="11"/>
        <v/>
      </c>
      <c r="L118" s="1" t="str">
        <f t="shared" si="12"/>
        <v/>
      </c>
      <c r="M118" s="2">
        <f t="shared" si="13"/>
        <v>87.333333333333343</v>
      </c>
      <c r="N118" s="1">
        <f t="shared" si="14"/>
        <v>0.87333333333333341</v>
      </c>
      <c r="O118" s="1">
        <v>87.333333333333343</v>
      </c>
      <c r="P118" s="3">
        <f t="shared" si="15"/>
        <v>10.48</v>
      </c>
    </row>
    <row r="119" spans="1:16" x14ac:dyDescent="0.2">
      <c r="A119" t="s">
        <v>3492</v>
      </c>
      <c r="B119" t="s">
        <v>3491</v>
      </c>
      <c r="C119">
        <v>4</v>
      </c>
      <c r="D119" t="str" cm="1">
        <f t="array" ref="D119">_xlfn.TEXTJOIN("", TRUE, IF(ISNUMBER(SEARCH($R$1480:$R$1524, B119)), $R$1480:$R$1524, ""))</f>
        <v>Barilla</v>
      </c>
      <c r="E119" t="str">
        <f t="shared" si="8"/>
        <v>Pasta</v>
      </c>
      <c r="F119" t="str">
        <f t="shared" si="9"/>
        <v>Grain</v>
      </c>
      <c r="G119" t="s">
        <v>3490</v>
      </c>
      <c r="H119" cm="1">
        <f t="array" ref="H119">_xlfn.LET(
  _xlpm.txt, LOWER(TRIM(SUBSTITUTE(B119,"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119" s="1">
        <f t="shared" si="10"/>
        <v>0.46</v>
      </c>
      <c r="K119" t="str">
        <f t="shared" si="11"/>
        <v/>
      </c>
      <c r="L119" s="1" t="str">
        <f t="shared" si="12"/>
        <v/>
      </c>
      <c r="M119" s="2">
        <f t="shared" si="13"/>
        <v>46</v>
      </c>
      <c r="N119" s="1">
        <f t="shared" si="14"/>
        <v>0.46</v>
      </c>
      <c r="O119" s="1">
        <v>46</v>
      </c>
      <c r="P119" s="3">
        <f t="shared" si="15"/>
        <v>7.36</v>
      </c>
    </row>
    <row r="120" spans="1:16" x14ac:dyDescent="0.2">
      <c r="A120" t="s">
        <v>3489</v>
      </c>
      <c r="B120" t="s">
        <v>3488</v>
      </c>
      <c r="C120">
        <v>4</v>
      </c>
      <c r="D120" t="str" cm="1">
        <f t="array" ref="D120">_xlfn.TEXTJOIN("", TRUE, IF(ISNUMBER(SEARCH($R$1480:$R$1524, B120)), $R$1480:$R$1524, ""))</f>
        <v>Ben's Original</v>
      </c>
      <c r="E120" t="str">
        <f t="shared" si="8"/>
        <v>Rice</v>
      </c>
      <c r="F120" t="str">
        <f t="shared" si="9"/>
        <v>Grain</v>
      </c>
      <c r="G120" t="s">
        <v>3487</v>
      </c>
      <c r="H120" cm="1">
        <f t="array" ref="H120">_xlfn.LET(
  _xlpm.txt, LOWER(TRIM(SUBSTITUTE(B120,"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17.3</v>
      </c>
      <c r="I120" s="1">
        <f t="shared" si="10"/>
        <v>0.92023121387283235</v>
      </c>
      <c r="K120" t="str">
        <f t="shared" si="11"/>
        <v/>
      </c>
      <c r="L120" s="1" t="str">
        <f t="shared" si="12"/>
        <v/>
      </c>
      <c r="M120" s="2">
        <f t="shared" si="13"/>
        <v>92.02312138728324</v>
      </c>
      <c r="N120" s="1">
        <f t="shared" si="14"/>
        <v>0.92023121387283235</v>
      </c>
      <c r="O120" s="1">
        <v>92.02312138728324</v>
      </c>
      <c r="P120" s="3">
        <f t="shared" si="15"/>
        <v>15.92</v>
      </c>
    </row>
    <row r="121" spans="1:16" x14ac:dyDescent="0.2">
      <c r="A121" t="s">
        <v>3486</v>
      </c>
      <c r="B121" t="s">
        <v>3485</v>
      </c>
      <c r="C121">
        <v>4</v>
      </c>
      <c r="D121" t="str" cm="1">
        <f t="array" ref="D121">_xlfn.TEXTJOIN("", TRUE, IF(ISNUMBER(SEARCH($R$1480:$R$1524, B121)), $R$1480:$R$1524, ""))</f>
        <v>Ben's Original</v>
      </c>
      <c r="E121" t="str">
        <f t="shared" si="8"/>
        <v>Rice</v>
      </c>
      <c r="F121" t="str">
        <f t="shared" si="9"/>
        <v>Grain</v>
      </c>
      <c r="G121" t="s">
        <v>3315</v>
      </c>
      <c r="H121" cm="1">
        <f t="array" ref="H121">_xlfn.LET(
  _xlpm.txt, LOWER(TRIM(SUBSTITUTE(B121,"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</v>
      </c>
      <c r="I121" s="1">
        <f t="shared" si="10"/>
        <v>7.88</v>
      </c>
      <c r="K121" t="str">
        <f t="shared" si="11"/>
        <v/>
      </c>
      <c r="L121" s="1" t="str">
        <f t="shared" si="12"/>
        <v/>
      </c>
      <c r="M121" s="2">
        <f t="shared" si="13"/>
        <v>788</v>
      </c>
      <c r="N121" s="1">
        <f t="shared" si="14"/>
        <v>7.88</v>
      </c>
      <c r="O121" s="1">
        <v>788</v>
      </c>
      <c r="P121" s="3">
        <f t="shared" si="15"/>
        <v>15.76</v>
      </c>
    </row>
    <row r="122" spans="1:16" x14ac:dyDescent="0.2">
      <c r="A122" t="s">
        <v>3484</v>
      </c>
      <c r="B122" t="s">
        <v>3483</v>
      </c>
      <c r="C122">
        <v>4</v>
      </c>
      <c r="D122" t="str" cm="1">
        <f t="array" ref="D122">_xlfn.TEXTJOIN("", TRUE, IF(ISNUMBER(SEARCH($R$1480:$R$1524, B122)), $R$1480:$R$1524, ""))</f>
        <v>Bush's</v>
      </c>
      <c r="E122" t="str">
        <f t="shared" si="8"/>
        <v>Protein</v>
      </c>
      <c r="F122" t="str">
        <f t="shared" si="9"/>
        <v>Protein</v>
      </c>
      <c r="G122" t="s">
        <v>3482</v>
      </c>
      <c r="H122" cm="1">
        <f t="array" ref="H122">_xlfn.LET(
  _xlpm.txt, LOWER(TRIM(SUBSTITUTE(B122,"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26.5</v>
      </c>
      <c r="I122" s="1">
        <f t="shared" si="10"/>
        <v>0.23849056603773586</v>
      </c>
      <c r="K122" t="str">
        <f t="shared" si="11"/>
        <v/>
      </c>
      <c r="L122" s="1" t="str">
        <f t="shared" si="12"/>
        <v/>
      </c>
      <c r="M122" s="2">
        <f t="shared" si="13"/>
        <v>23.849056603773587</v>
      </c>
      <c r="N122" s="1">
        <f t="shared" si="14"/>
        <v>0.23849056603773586</v>
      </c>
      <c r="O122" s="1">
        <v>23.849056603773587</v>
      </c>
      <c r="P122" s="3">
        <f t="shared" si="15"/>
        <v>6.32</v>
      </c>
    </row>
    <row r="123" spans="1:16" x14ac:dyDescent="0.2">
      <c r="A123" t="s">
        <v>3481</v>
      </c>
      <c r="B123" t="s">
        <v>3480</v>
      </c>
      <c r="C123">
        <v>4</v>
      </c>
      <c r="D123" t="str" cm="1">
        <f t="array" ref="D123">_xlfn.TEXTJOIN("", TRUE, IF(ISNUMBER(SEARCH($R$1480:$R$1524, B123)), $R$1480:$R$1524, ""))</f>
        <v>Bush's</v>
      </c>
      <c r="E123" t="str">
        <f t="shared" si="8"/>
        <v>Protein</v>
      </c>
      <c r="F123" t="str">
        <f t="shared" si="9"/>
        <v>Protein</v>
      </c>
      <c r="G123" t="s">
        <v>3479</v>
      </c>
      <c r="H123" cm="1">
        <f t="array" ref="H123">_xlfn.LET(
  _xlpm.txt, LOWER(TRIM(SUBSTITUTE(B123,"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27</v>
      </c>
      <c r="I123" s="1">
        <f t="shared" si="10"/>
        <v>0.35851851851851851</v>
      </c>
      <c r="K123" t="str">
        <f t="shared" si="11"/>
        <v/>
      </c>
      <c r="L123" s="1" t="str">
        <f t="shared" si="12"/>
        <v/>
      </c>
      <c r="M123" s="2">
        <f t="shared" si="13"/>
        <v>35.851851851851855</v>
      </c>
      <c r="N123" s="1">
        <f t="shared" si="14"/>
        <v>0.35851851851851857</v>
      </c>
      <c r="O123" s="1">
        <v>35.851851851851855</v>
      </c>
      <c r="P123" s="3">
        <f t="shared" si="15"/>
        <v>9.68</v>
      </c>
    </row>
    <row r="124" spans="1:16" x14ac:dyDescent="0.2">
      <c r="A124" t="s">
        <v>3478</v>
      </c>
      <c r="B124" t="s">
        <v>3477</v>
      </c>
      <c r="C124">
        <v>4</v>
      </c>
      <c r="D124" t="str" cm="1">
        <f t="array" ref="D124">_xlfn.TEXTJOIN("", TRUE, IF(ISNUMBER(SEARCH($R$1480:$R$1524, B124)), $R$1480:$R$1524, ""))</f>
        <v>Bush's</v>
      </c>
      <c r="E124" t="str">
        <f t="shared" si="8"/>
        <v>Protein</v>
      </c>
      <c r="F124" t="str">
        <f t="shared" si="9"/>
        <v>Protein</v>
      </c>
      <c r="G124" t="s">
        <v>3476</v>
      </c>
      <c r="H124" cm="1">
        <f t="array" ref="H124">_xlfn.LET(
  _xlpm.txt, LOWER(TRIM(SUBSTITUTE(B124,"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28</v>
      </c>
      <c r="I124" s="1">
        <f t="shared" si="10"/>
        <v>0.29428571428571432</v>
      </c>
      <c r="K124" t="str">
        <f t="shared" si="11"/>
        <v/>
      </c>
      <c r="L124" s="1" t="str">
        <f t="shared" si="12"/>
        <v/>
      </c>
      <c r="M124" s="2">
        <f t="shared" si="13"/>
        <v>29.428571428571431</v>
      </c>
      <c r="N124" s="1">
        <f t="shared" si="14"/>
        <v>0.29428571428571432</v>
      </c>
      <c r="O124" s="1">
        <v>29.428571428571431</v>
      </c>
      <c r="P124" s="3">
        <f t="shared" si="15"/>
        <v>8.24</v>
      </c>
    </row>
    <row r="125" spans="1:16" x14ac:dyDescent="0.2">
      <c r="A125" t="s">
        <v>3475</v>
      </c>
      <c r="B125" t="s">
        <v>3474</v>
      </c>
      <c r="C125">
        <v>4</v>
      </c>
      <c r="D125" t="str" cm="1">
        <f t="array" ref="D125">_xlfn.TEXTJOIN("", TRUE, IF(ISNUMBER(SEARCH($R$1480:$R$1524, B125)), $R$1480:$R$1524, ""))</f>
        <v>Bush's</v>
      </c>
      <c r="E125" t="str">
        <f t="shared" si="8"/>
        <v>Protein</v>
      </c>
      <c r="F125" t="str">
        <f t="shared" si="9"/>
        <v>Protein</v>
      </c>
      <c r="G125" t="s">
        <v>3473</v>
      </c>
      <c r="H125" cm="1">
        <f t="array" ref="H125">_xlfn.LET(
  _xlpm.txt, LOWER(TRIM(SUBSTITUTE(B125,"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15.8</v>
      </c>
      <c r="I125" s="1">
        <f t="shared" si="10"/>
        <v>0.54177215189873418</v>
      </c>
      <c r="K125" t="str">
        <f t="shared" si="11"/>
        <v/>
      </c>
      <c r="L125" s="1" t="str">
        <f t="shared" si="12"/>
        <v/>
      </c>
      <c r="M125" s="2">
        <f t="shared" si="13"/>
        <v>54.177215189873415</v>
      </c>
      <c r="N125" s="1">
        <f t="shared" si="14"/>
        <v>0.54177215189873418</v>
      </c>
      <c r="O125" s="1">
        <v>54.177215189873415</v>
      </c>
      <c r="P125" s="3">
        <f t="shared" si="15"/>
        <v>8.56</v>
      </c>
    </row>
    <row r="126" spans="1:16" x14ac:dyDescent="0.2">
      <c r="A126" t="s">
        <v>3472</v>
      </c>
      <c r="B126" t="s">
        <v>3471</v>
      </c>
      <c r="C126">
        <v>4</v>
      </c>
      <c r="D126" t="str" cm="1">
        <f t="array" ref="D126">_xlfn.TEXTJOIN("", TRUE, IF(ISNUMBER(SEARCH($R$1480:$R$1524, B126)), $R$1480:$R$1524, ""))</f>
        <v>Cheerios</v>
      </c>
      <c r="E126" t="str">
        <f t="shared" si="8"/>
        <v>Prepared Food</v>
      </c>
      <c r="F126" t="str">
        <f t="shared" si="9"/>
        <v>Prepared Food</v>
      </c>
      <c r="G126" t="s">
        <v>3470</v>
      </c>
      <c r="H126" cm="1">
        <f t="array" ref="H126">_xlfn.LET(
  _xlpm.txt, LOWER(TRIM(SUBSTITUTE(B126,"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1.3</v>
      </c>
      <c r="I126" s="1">
        <f t="shared" si="10"/>
        <v>3.0769230769230766</v>
      </c>
      <c r="J126" t="s">
        <v>2766</v>
      </c>
      <c r="K126" t="str">
        <f t="shared" si="11"/>
        <v>76.9 ¢</v>
      </c>
      <c r="L126" s="1" t="str">
        <f t="shared" si="12"/>
        <v xml:space="preserve">76.9 </v>
      </c>
      <c r="M126" s="2">
        <f t="shared" si="13"/>
        <v>307.69230769230768</v>
      </c>
      <c r="N126" s="1">
        <f t="shared" si="14"/>
        <v>0.76900000000000002</v>
      </c>
      <c r="O126" s="1">
        <v>76.900000000000006</v>
      </c>
      <c r="P126">
        <f t="shared" si="15"/>
        <v>4</v>
      </c>
    </row>
    <row r="127" spans="1:16" x14ac:dyDescent="0.2">
      <c r="A127" t="s">
        <v>3469</v>
      </c>
      <c r="B127" t="s">
        <v>3468</v>
      </c>
      <c r="C127">
        <v>4</v>
      </c>
      <c r="D127" t="str" cm="1">
        <f t="array" ref="D127">_xlfn.TEXTJOIN("", TRUE, IF(ISNUMBER(SEARCH($R$1480:$R$1524, B127)), $R$1480:$R$1524, ""))</f>
        <v>Dole</v>
      </c>
      <c r="E127" t="str">
        <f t="shared" si="8"/>
        <v>Canned Fruit</v>
      </c>
      <c r="F127" t="str">
        <f t="shared" si="9"/>
        <v>Fruit &amp; Vegetables</v>
      </c>
      <c r="G127" t="s">
        <v>1770</v>
      </c>
      <c r="H127" cm="1">
        <f t="array" ref="H127">_xlfn.LET(
  _xlpm.txt, LOWER(TRIM(SUBSTITUTE(B127,"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</v>
      </c>
      <c r="I127" s="1">
        <f t="shared" si="10"/>
        <v>0.52533333333333332</v>
      </c>
      <c r="K127" t="str">
        <f t="shared" si="11"/>
        <v/>
      </c>
      <c r="L127" s="1" t="str">
        <f t="shared" si="12"/>
        <v/>
      </c>
      <c r="M127" s="2">
        <f t="shared" si="13"/>
        <v>52.533333333333331</v>
      </c>
      <c r="N127" s="1">
        <f t="shared" si="14"/>
        <v>0.52533333333333332</v>
      </c>
      <c r="O127" s="1">
        <v>52.533333333333331</v>
      </c>
      <c r="P127" s="3">
        <f t="shared" si="15"/>
        <v>7.88</v>
      </c>
    </row>
    <row r="128" spans="1:16" x14ac:dyDescent="0.2">
      <c r="A128" t="s">
        <v>3467</v>
      </c>
      <c r="B128" t="s">
        <v>3466</v>
      </c>
      <c r="D128" t="str" cm="1">
        <f t="array" ref="D128">_xlfn.TEXTJOIN("", TRUE, IF(ISNUMBER(SEARCH($R$1480:$R$1524, B128)), $R$1480:$R$1524, ""))</f>
        <v>Gatorade</v>
      </c>
      <c r="E128" t="str">
        <f t="shared" si="8"/>
        <v>Beverages</v>
      </c>
      <c r="F128" t="str">
        <f t="shared" si="9"/>
        <v>Beverages</v>
      </c>
      <c r="G128" t="s">
        <v>3465</v>
      </c>
      <c r="H128" cm="1">
        <f t="array" ref="H128">_xlfn.LET(
  _xlpm.txt, LOWER(TRIM(SUBSTITUTE(B128,"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I128" s="1">
        <f t="shared" si="10"/>
        <v>0.57599999999999996</v>
      </c>
      <c r="J128" t="s">
        <v>2242</v>
      </c>
      <c r="K128" t="str">
        <f t="shared" si="11"/>
        <v>14.4 ¢</v>
      </c>
      <c r="L128" s="1" t="str">
        <f t="shared" si="12"/>
        <v xml:space="preserve">14.4 </v>
      </c>
      <c r="M128" s="2">
        <f t="shared" si="13"/>
        <v>57.599999999999994</v>
      </c>
      <c r="N128" s="1">
        <f t="shared" si="14"/>
        <v>0.14400000000000002</v>
      </c>
      <c r="O128" s="1">
        <v>14.4</v>
      </c>
      <c r="P128">
        <f t="shared" si="15"/>
        <v>11.52</v>
      </c>
    </row>
    <row r="129" spans="1:16" x14ac:dyDescent="0.2">
      <c r="A129" t="s">
        <v>3464</v>
      </c>
      <c r="B129" t="s">
        <v>3463</v>
      </c>
      <c r="C129">
        <v>4</v>
      </c>
      <c r="D129" t="str" cm="1">
        <f t="array" ref="D129">_xlfn.TEXTJOIN("", TRUE, IF(ISNUMBER(SEARCH($R$1480:$R$1524, B129)), $R$1480:$R$1524, ""))</f>
        <v>Jif</v>
      </c>
      <c r="E129" t="str">
        <f t="shared" si="8"/>
        <v>Prepared Food</v>
      </c>
      <c r="F129" t="str">
        <f t="shared" si="9"/>
        <v>Prepared Food</v>
      </c>
      <c r="G129" t="s">
        <v>3462</v>
      </c>
      <c r="H129" cm="1">
        <f t="array" ref="H129">_xlfn.LET(
  _xlpm.txt, LOWER(TRIM(SUBSTITUTE(B129,"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13</v>
      </c>
      <c r="I129" s="1">
        <f t="shared" si="10"/>
        <v>1.0676923076923077</v>
      </c>
      <c r="K129" t="str">
        <f t="shared" si="11"/>
        <v/>
      </c>
      <c r="L129" s="1" t="str">
        <f t="shared" si="12"/>
        <v/>
      </c>
      <c r="M129" s="2">
        <f t="shared" si="13"/>
        <v>106.76923076923077</v>
      </c>
      <c r="N129" s="1">
        <f t="shared" si="14"/>
        <v>1.0676923076923077</v>
      </c>
      <c r="O129" s="1">
        <v>106.76923076923077</v>
      </c>
      <c r="P129" s="3">
        <f t="shared" si="15"/>
        <v>13.88</v>
      </c>
    </row>
    <row r="130" spans="1:16" x14ac:dyDescent="0.2">
      <c r="A130" t="s">
        <v>3461</v>
      </c>
      <c r="B130" t="s">
        <v>3460</v>
      </c>
      <c r="C130">
        <v>4</v>
      </c>
      <c r="D130" t="str" cm="1">
        <f t="array" ref="D130">_xlfn.TEXTJOIN("", TRUE, IF(ISNUMBER(SEARCH($R$1480:$R$1524, B130)), $R$1480:$R$1524, ""))</f>
        <v>Lay's</v>
      </c>
      <c r="E130" t="str">
        <f t="shared" ref="E130:E193" si="16">IF(OR(D130="Mission",D130="Nature's Own",D130="Sara Lee"),"Bread",
IF(OR(D130="Del Monte",D130="Dole",D130="Mott's"),"Canned Fruit",
IF(OR(D130="Goya",D130="Hunt's",D130="Birds Eye"),"Canned Vegetables",
IF(OR(D130="Fairlife",D130="Horizon Organic",D130="Lactaid",D130="Ben &amp; Jerry's"),"Milk",
IF(OR(D130="BelGioioso",D130="Kraft",D130="Philadelphia"),"Cheese",
IF(OR(D130="Chobani",D130="Oikos",D130="=Light + Fit"),"Yogurt",
IF(OR(D130="Barilla",D130="Annie's",D130="Rao's Homemade"),"Pasta",
IF(OR(D130="Hershey's",D130="Lay's",D130="Totino's",D130="Cheerios",D130="Jif",D130="Skippy",D130="Nature Valley",D130="OREO",D130="DiGiorno",D130="Eggo"),"Prepared Food",
IF(OR(D130="Ben's Original",D130="Lundberg",D130="Quaker"),"Rice",
IF(OR(D130="Bush's",D130="Hillshire Farm",D130="Oscar Mayer",D130="SPAM"),"Protein",
IF(OR(D130="Starbucks",D130="Sparkling Ice",D130="Coca-Cola",D130="San Pellegrino",D130="Gatorade",D130="Arizona"),"Beverages",
"Other")))))))))))</f>
        <v>Prepared Food</v>
      </c>
      <c r="F130" t="str">
        <f t="shared" ref="F130:F193" si="17">IF(OR(E130="Bread",E130="Rice",E130="Pasta"), "Grain",
IF(OR(E130="Milk",E130="Cheese",E130="Yogurt"), "Dairy",
IF(OR(E130="Canned Fruit",E130="Canned Vegetables"), "Fruit &amp; Vegetables",
IF(E130="Prepared Food", "Prepared Food",
IF(E130="Protein", "Protein",
IF(E130="Beverages", "Beverages",
"Other"))))))</f>
        <v>Prepared Food</v>
      </c>
      <c r="G130" t="s">
        <v>3457</v>
      </c>
      <c r="H130" cm="1">
        <f t="array" ref="H130">_xlfn.LET(
  _xlpm.txt, LOWER(TRIM(SUBSTITUTE(B130,"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7.75</v>
      </c>
      <c r="I130" s="1">
        <f t="shared" ref="I130:I193" si="18">P130/H130</f>
        <v>1.2903225806451613</v>
      </c>
      <c r="K130" t="str">
        <f t="shared" ref="K130:K193" si="19">IF(J130="", "", IFERROR(LEFT(SUBSTITUTE(J130,"$",""), FIND("/", SUBSTITUTE(J130,"$","")) - 1), ""))</f>
        <v/>
      </c>
      <c r="L130" s="1" t="str">
        <f t="shared" ref="L130:L193" si="20">IF(K130="", "", SUBSTITUTE(K130, "¢", ""))</f>
        <v/>
      </c>
      <c r="M130" s="2">
        <f t="shared" ref="M130:M193" si="21">I130*100</f>
        <v>129.03225806451613</v>
      </c>
      <c r="N130" s="1">
        <f t="shared" ref="N130:N193" si="22">O130/100</f>
        <v>1.2903225806451613</v>
      </c>
      <c r="O130" s="1">
        <v>129.03225806451613</v>
      </c>
      <c r="P130">
        <f t="shared" si="15"/>
        <v>10</v>
      </c>
    </row>
    <row r="131" spans="1:16" x14ac:dyDescent="0.2">
      <c r="A131" t="s">
        <v>3459</v>
      </c>
      <c r="B131" t="s">
        <v>3458</v>
      </c>
      <c r="C131">
        <v>4</v>
      </c>
      <c r="D131" t="str" cm="1">
        <f t="array" ref="D131">_xlfn.TEXTJOIN("", TRUE, IF(ISNUMBER(SEARCH($R$1480:$R$1524, B131)), $R$1480:$R$1524, ""))</f>
        <v>Lay's</v>
      </c>
      <c r="E131" t="str">
        <f t="shared" si="16"/>
        <v>Prepared Food</v>
      </c>
      <c r="F131" t="str">
        <f t="shared" si="17"/>
        <v>Prepared Food</v>
      </c>
      <c r="G131" t="s">
        <v>3457</v>
      </c>
      <c r="H131" cm="1">
        <f t="array" ref="H131">_xlfn.LET(
  _xlpm.txt, LOWER(TRIM(SUBSTITUTE(B131,"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7.75</v>
      </c>
      <c r="I131" s="1">
        <f t="shared" si="18"/>
        <v>1.2903225806451613</v>
      </c>
      <c r="K131" t="str">
        <f t="shared" si="19"/>
        <v/>
      </c>
      <c r="L131" s="1" t="str">
        <f t="shared" si="20"/>
        <v/>
      </c>
      <c r="M131" s="2">
        <f t="shared" si="21"/>
        <v>129.03225806451613</v>
      </c>
      <c r="N131" s="1">
        <f t="shared" si="22"/>
        <v>1.2903225806451613</v>
      </c>
      <c r="O131" s="1">
        <v>129.03225806451613</v>
      </c>
      <c r="P131">
        <f t="shared" si="15"/>
        <v>10</v>
      </c>
    </row>
    <row r="132" spans="1:16" x14ac:dyDescent="0.2">
      <c r="A132" t="s">
        <v>3456</v>
      </c>
      <c r="B132" t="s">
        <v>3455</v>
      </c>
      <c r="C132">
        <v>4</v>
      </c>
      <c r="D132" t="str" cm="1">
        <f t="array" ref="D132">_xlfn.TEXTJOIN("", TRUE, IF(ISNUMBER(SEARCH($R$1480:$R$1524, B132)), $R$1480:$R$1524, ""))</f>
        <v>Nature Valley</v>
      </c>
      <c r="E132" t="str">
        <f t="shared" si="16"/>
        <v>Prepared Food</v>
      </c>
      <c r="F132" t="str">
        <f t="shared" si="17"/>
        <v>Prepared Food</v>
      </c>
      <c r="G132" t="s">
        <v>3452</v>
      </c>
      <c r="H132" cm="1">
        <f t="array" ref="H132">_xlfn.LET(
  _xlpm.txt, LOWER(TRIM(SUBSTITUTE(B132,"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7.4</v>
      </c>
      <c r="I132" s="1">
        <f t="shared" si="18"/>
        <v>1.6054054054054054</v>
      </c>
      <c r="K132" t="str">
        <f t="shared" si="19"/>
        <v/>
      </c>
      <c r="L132" s="1" t="str">
        <f t="shared" si="20"/>
        <v/>
      </c>
      <c r="M132" s="2">
        <f t="shared" si="21"/>
        <v>160.54054054054055</v>
      </c>
      <c r="N132" s="1">
        <f t="shared" si="22"/>
        <v>1.6054054054054054</v>
      </c>
      <c r="O132" s="1">
        <v>160.54054054054055</v>
      </c>
      <c r="P132">
        <f t="shared" ref="P132:P195" si="23">VALUE(MID(G132, FIND("$", G132) + 1, LEN(G132)))</f>
        <v>11.88</v>
      </c>
    </row>
    <row r="133" spans="1:16" x14ac:dyDescent="0.2">
      <c r="A133" t="s">
        <v>3454</v>
      </c>
      <c r="B133" t="s">
        <v>3453</v>
      </c>
      <c r="C133">
        <v>4</v>
      </c>
      <c r="D133" t="str" cm="1">
        <f t="array" ref="D133">_xlfn.TEXTJOIN("", TRUE, IF(ISNUMBER(SEARCH($R$1480:$R$1524, B133)), $R$1480:$R$1524, ""))</f>
        <v>Nature Valley</v>
      </c>
      <c r="E133" t="str">
        <f t="shared" si="16"/>
        <v>Prepared Food</v>
      </c>
      <c r="F133" t="str">
        <f t="shared" si="17"/>
        <v>Prepared Food</v>
      </c>
      <c r="G133" t="s">
        <v>3452</v>
      </c>
      <c r="H133" cm="1">
        <f t="array" ref="H133">_xlfn.LET(
  _xlpm.txt, LOWER(TRIM(SUBSTITUTE(B133,"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4.5999999999999996</v>
      </c>
      <c r="I133" s="1">
        <f t="shared" si="18"/>
        <v>2.5826086956521741</v>
      </c>
      <c r="K133" t="str">
        <f t="shared" si="19"/>
        <v/>
      </c>
      <c r="L133" s="1" t="str">
        <f t="shared" si="20"/>
        <v/>
      </c>
      <c r="M133" s="2">
        <f t="shared" si="21"/>
        <v>258.26086956521743</v>
      </c>
      <c r="N133" s="1">
        <f t="shared" si="22"/>
        <v>2.5826086956521745</v>
      </c>
      <c r="O133" s="1">
        <v>258.26086956521743</v>
      </c>
      <c r="P133">
        <f t="shared" si="23"/>
        <v>11.88</v>
      </c>
    </row>
    <row r="134" spans="1:16" x14ac:dyDescent="0.2">
      <c r="A134" t="s">
        <v>3451</v>
      </c>
      <c r="B134" t="s">
        <v>3450</v>
      </c>
      <c r="C134">
        <v>4</v>
      </c>
      <c r="D134" t="str" cm="1">
        <f t="array" ref="D134">_xlfn.TEXTJOIN("", TRUE, IF(ISNUMBER(SEARCH($R$1480:$R$1524, B134)), $R$1480:$R$1524, ""))</f>
        <v>Skippy</v>
      </c>
      <c r="E134" t="str">
        <f t="shared" si="16"/>
        <v>Prepared Food</v>
      </c>
      <c r="F134" t="str">
        <f t="shared" si="17"/>
        <v>Prepared Food</v>
      </c>
      <c r="G134" t="s">
        <v>3438</v>
      </c>
      <c r="H134" cm="1">
        <f t="array" ref="H134">_xlfn.LET(
  _xlpm.txt, LOWER(TRIM(SUBSTITUTE(B134,"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</v>
      </c>
      <c r="I134" s="1">
        <f t="shared" si="18"/>
        <v>0.79466666666666663</v>
      </c>
      <c r="K134" t="str">
        <f t="shared" si="19"/>
        <v/>
      </c>
      <c r="L134" s="1" t="str">
        <f t="shared" si="20"/>
        <v/>
      </c>
      <c r="M134" s="2">
        <f t="shared" si="21"/>
        <v>79.466666666666669</v>
      </c>
      <c r="N134" s="1">
        <f t="shared" si="22"/>
        <v>0.79466666666666663</v>
      </c>
      <c r="O134" s="1">
        <v>79.466666666666669</v>
      </c>
      <c r="P134" s="3">
        <f t="shared" si="23"/>
        <v>11.92</v>
      </c>
    </row>
    <row r="135" spans="1:16" x14ac:dyDescent="0.2">
      <c r="A135" t="s">
        <v>3449</v>
      </c>
      <c r="B135" t="s">
        <v>3448</v>
      </c>
      <c r="C135">
        <v>4</v>
      </c>
      <c r="D135" t="str" cm="1">
        <f t="array" ref="D135">_xlfn.TEXTJOIN("", TRUE, IF(ISNUMBER(SEARCH($R$1480:$R$1524, B135)), $R$1480:$R$1524, ""))</f>
        <v>Skippy</v>
      </c>
      <c r="E135" t="str">
        <f t="shared" si="16"/>
        <v>Prepared Food</v>
      </c>
      <c r="F135" t="str">
        <f t="shared" si="17"/>
        <v>Prepared Food</v>
      </c>
      <c r="G135" t="s">
        <v>3438</v>
      </c>
      <c r="H135" cm="1">
        <f t="array" ref="H135">_xlfn.LET(
  _xlpm.txt, LOWER(TRIM(SUBSTITUTE(B135,"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</v>
      </c>
      <c r="I135" s="1">
        <f t="shared" si="18"/>
        <v>0.79466666666666663</v>
      </c>
      <c r="K135" t="str">
        <f t="shared" si="19"/>
        <v/>
      </c>
      <c r="L135" s="1" t="str">
        <f t="shared" si="20"/>
        <v/>
      </c>
      <c r="M135" s="2">
        <f t="shared" si="21"/>
        <v>79.466666666666669</v>
      </c>
      <c r="N135" s="1">
        <f t="shared" si="22"/>
        <v>0.79466666666666663</v>
      </c>
      <c r="O135" s="1">
        <v>79.466666666666669</v>
      </c>
      <c r="P135" s="3">
        <f t="shared" si="23"/>
        <v>11.92</v>
      </c>
    </row>
    <row r="136" spans="1:16" x14ac:dyDescent="0.2">
      <c r="A136" t="s">
        <v>3447</v>
      </c>
      <c r="B136" t="s">
        <v>3446</v>
      </c>
      <c r="C136">
        <v>4</v>
      </c>
      <c r="D136" t="str" cm="1">
        <f t="array" ref="D136">_xlfn.TEXTJOIN("", TRUE, IF(ISNUMBER(SEARCH($R$1480:$R$1524, B136)), $R$1480:$R$1524, ""))</f>
        <v>Skippy</v>
      </c>
      <c r="E136" t="str">
        <f t="shared" si="16"/>
        <v>Prepared Food</v>
      </c>
      <c r="F136" t="str">
        <f t="shared" si="17"/>
        <v>Prepared Food</v>
      </c>
      <c r="G136" t="s">
        <v>3438</v>
      </c>
      <c r="H136" cm="1">
        <f t="array" ref="H136">_xlfn.LET(
  _xlpm.txt, LOWER(TRIM(SUBSTITUTE(B136,"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136" s="1">
        <f t="shared" si="18"/>
        <v>0.745</v>
      </c>
      <c r="K136" t="str">
        <f t="shared" si="19"/>
        <v/>
      </c>
      <c r="L136" s="1" t="str">
        <f t="shared" si="20"/>
        <v/>
      </c>
      <c r="M136" s="2">
        <f t="shared" si="21"/>
        <v>74.5</v>
      </c>
      <c r="N136" s="1">
        <f t="shared" si="22"/>
        <v>0.745</v>
      </c>
      <c r="O136" s="1">
        <v>74.5</v>
      </c>
      <c r="P136" s="3">
        <f t="shared" si="23"/>
        <v>11.92</v>
      </c>
    </row>
    <row r="137" spans="1:16" x14ac:dyDescent="0.2">
      <c r="A137" t="s">
        <v>3445</v>
      </c>
      <c r="B137" t="s">
        <v>3444</v>
      </c>
      <c r="C137">
        <v>4</v>
      </c>
      <c r="D137" t="str" cm="1">
        <f t="array" ref="D137">_xlfn.TEXTJOIN("", TRUE, IF(ISNUMBER(SEARCH($R$1480:$R$1524, B137)), $R$1480:$R$1524, ""))</f>
        <v>Skippy</v>
      </c>
      <c r="E137" t="str">
        <f t="shared" si="16"/>
        <v>Prepared Food</v>
      </c>
      <c r="F137" t="str">
        <f t="shared" si="17"/>
        <v>Prepared Food</v>
      </c>
      <c r="G137" t="s">
        <v>3443</v>
      </c>
      <c r="H137" cm="1">
        <f t="array" ref="H137">_xlfn.LET(
  _xlpm.txt, LOWER(TRIM(SUBSTITUTE(B137,"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6</v>
      </c>
      <c r="I137" s="1">
        <f t="shared" si="18"/>
        <v>2.4933333333333336</v>
      </c>
      <c r="K137" t="str">
        <f t="shared" si="19"/>
        <v/>
      </c>
      <c r="L137" s="1" t="str">
        <f t="shared" si="20"/>
        <v/>
      </c>
      <c r="M137" s="2">
        <f t="shared" si="21"/>
        <v>249.33333333333337</v>
      </c>
      <c r="N137" s="1">
        <f t="shared" si="22"/>
        <v>2.4933333333333336</v>
      </c>
      <c r="O137" s="1">
        <v>249.33333333333337</v>
      </c>
      <c r="P137" s="3">
        <f t="shared" si="23"/>
        <v>14.96</v>
      </c>
    </row>
    <row r="138" spans="1:16" x14ac:dyDescent="0.2">
      <c r="A138" t="s">
        <v>3442</v>
      </c>
      <c r="B138" t="s">
        <v>3441</v>
      </c>
      <c r="C138">
        <v>4</v>
      </c>
      <c r="D138" t="str" cm="1">
        <f t="array" ref="D138">_xlfn.TEXTJOIN("", TRUE, IF(ISNUMBER(SEARCH($R$1480:$R$1524, B138)), $R$1480:$R$1524, ""))</f>
        <v>Skippy</v>
      </c>
      <c r="E138" t="str">
        <f t="shared" si="16"/>
        <v>Prepared Food</v>
      </c>
      <c r="F138" t="str">
        <f t="shared" si="17"/>
        <v>Prepared Food</v>
      </c>
      <c r="G138" t="s">
        <v>3438</v>
      </c>
      <c r="H138" cm="1">
        <f t="array" ref="H138">_xlfn.LET(
  _xlpm.txt, LOWER(TRIM(SUBSTITUTE(B138,"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16.3</v>
      </c>
      <c r="I138" s="1">
        <f t="shared" si="18"/>
        <v>0.73128834355828221</v>
      </c>
      <c r="K138" t="str">
        <f t="shared" si="19"/>
        <v/>
      </c>
      <c r="L138" s="1" t="str">
        <f t="shared" si="20"/>
        <v/>
      </c>
      <c r="M138" s="2">
        <f t="shared" si="21"/>
        <v>73.128834355828218</v>
      </c>
      <c r="N138" s="1">
        <f t="shared" si="22"/>
        <v>0.73128834355828221</v>
      </c>
      <c r="O138" s="1">
        <v>73.128834355828218</v>
      </c>
      <c r="P138" s="3">
        <f t="shared" si="23"/>
        <v>11.92</v>
      </c>
    </row>
    <row r="139" spans="1:16" x14ac:dyDescent="0.2">
      <c r="A139" t="s">
        <v>3440</v>
      </c>
      <c r="B139" t="s">
        <v>3439</v>
      </c>
      <c r="C139">
        <v>4</v>
      </c>
      <c r="D139" t="str" cm="1">
        <f t="array" ref="D139">_xlfn.TEXTJOIN("", TRUE, IF(ISNUMBER(SEARCH($R$1480:$R$1524, B139)), $R$1480:$R$1524, ""))</f>
        <v>Skippy</v>
      </c>
      <c r="E139" t="str">
        <f t="shared" si="16"/>
        <v>Prepared Food</v>
      </c>
      <c r="F139" t="str">
        <f t="shared" si="17"/>
        <v>Prepared Food</v>
      </c>
      <c r="G139" t="s">
        <v>3438</v>
      </c>
      <c r="H139" cm="1">
        <f t="array" ref="H139">_xlfn.LET(
  _xlpm.txt, LOWER(TRIM(SUBSTITUTE(B139,"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16.3</v>
      </c>
      <c r="I139" s="1">
        <f t="shared" si="18"/>
        <v>0.73128834355828221</v>
      </c>
      <c r="K139" t="str">
        <f t="shared" si="19"/>
        <v/>
      </c>
      <c r="L139" s="1" t="str">
        <f t="shared" si="20"/>
        <v/>
      </c>
      <c r="M139" s="2">
        <f t="shared" si="21"/>
        <v>73.128834355828218</v>
      </c>
      <c r="N139" s="1">
        <f t="shared" si="22"/>
        <v>0.73128834355828221</v>
      </c>
      <c r="O139" s="1">
        <v>73.128834355828218</v>
      </c>
      <c r="P139" s="3">
        <f t="shared" si="23"/>
        <v>11.92</v>
      </c>
    </row>
    <row r="140" spans="1:16" x14ac:dyDescent="0.2">
      <c r="A140" t="s">
        <v>3437</v>
      </c>
      <c r="B140" t="s">
        <v>3436</v>
      </c>
      <c r="C140">
        <v>4</v>
      </c>
      <c r="D140" t="str" cm="1">
        <f t="array" ref="D140">_xlfn.TEXTJOIN("", TRUE, IF(ISNUMBER(SEARCH($R$1480:$R$1524, B140)), $R$1480:$R$1524, ""))</f>
        <v>SPAM</v>
      </c>
      <c r="E140" t="str">
        <f t="shared" si="16"/>
        <v>Protein</v>
      </c>
      <c r="F140" t="str">
        <f t="shared" si="17"/>
        <v>Protein</v>
      </c>
      <c r="G140" t="s">
        <v>3435</v>
      </c>
      <c r="H140" cm="1">
        <f t="array" ref="H140">_xlfn.LET(
  _xlpm.txt, LOWER(TRIM(SUBSTITUTE(B140,"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I140" s="1">
        <f t="shared" si="18"/>
        <v>1.2933333333333332</v>
      </c>
      <c r="J140" t="s">
        <v>256</v>
      </c>
      <c r="K140" t="str">
        <f t="shared" si="19"/>
        <v>5.17</v>
      </c>
      <c r="L140" s="1" t="str">
        <f t="shared" si="20"/>
        <v>5.17</v>
      </c>
      <c r="M140" s="2">
        <f t="shared" si="21"/>
        <v>129.33333333333331</v>
      </c>
      <c r="N140" s="1">
        <f t="shared" si="22"/>
        <v>5.1699999999999996E-2</v>
      </c>
      <c r="O140" s="1">
        <v>5.17</v>
      </c>
      <c r="P140">
        <f t="shared" si="23"/>
        <v>15.52</v>
      </c>
    </row>
    <row r="141" spans="1:16" x14ac:dyDescent="0.2">
      <c r="A141" t="s">
        <v>3434</v>
      </c>
      <c r="B141" t="s">
        <v>3433</v>
      </c>
      <c r="C141">
        <v>5</v>
      </c>
      <c r="D141" t="str" cm="1">
        <f t="array" ref="D141">_xlfn.TEXTJOIN("", TRUE, IF(ISNUMBER(SEARCH($R$1480:$R$1524, B141)), $R$1480:$R$1524, ""))</f>
        <v>Barilla</v>
      </c>
      <c r="E141" t="str">
        <f t="shared" si="16"/>
        <v>Pasta</v>
      </c>
      <c r="F141" t="str">
        <f t="shared" si="17"/>
        <v>Grain</v>
      </c>
      <c r="G141" t="s">
        <v>3428</v>
      </c>
      <c r="H141" cm="1">
        <f t="array" ref="H141">_xlfn.LET(
  _xlpm.txt, LOWER(TRIM(SUBSTITUTE(B141,"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141" s="1">
        <f t="shared" si="18"/>
        <v>0.57499999999999996</v>
      </c>
      <c r="K141" t="str">
        <f t="shared" si="19"/>
        <v/>
      </c>
      <c r="L141" s="1" t="str">
        <f t="shared" si="20"/>
        <v/>
      </c>
      <c r="M141" s="2">
        <f t="shared" si="21"/>
        <v>57.499999999999993</v>
      </c>
      <c r="N141" s="1">
        <f t="shared" si="22"/>
        <v>0.57499999999999996</v>
      </c>
      <c r="O141" s="1">
        <v>57.499999999999993</v>
      </c>
      <c r="P141" s="3">
        <f t="shared" si="23"/>
        <v>9.1999999999999993</v>
      </c>
    </row>
    <row r="142" spans="1:16" x14ac:dyDescent="0.2">
      <c r="A142" t="s">
        <v>3432</v>
      </c>
      <c r="B142" t="s">
        <v>3431</v>
      </c>
      <c r="C142">
        <v>5</v>
      </c>
      <c r="D142" t="str" cm="1">
        <f t="array" ref="D142">_xlfn.TEXTJOIN("", TRUE, IF(ISNUMBER(SEARCH($R$1480:$R$1524, B142)), $R$1480:$R$1524, ""))</f>
        <v>Barilla</v>
      </c>
      <c r="E142" t="str">
        <f t="shared" si="16"/>
        <v>Pasta</v>
      </c>
      <c r="F142" t="str">
        <f t="shared" si="17"/>
        <v>Grain</v>
      </c>
      <c r="G142" t="s">
        <v>3428</v>
      </c>
      <c r="H142" cm="1">
        <f t="array" ref="H142">_xlfn.LET(
  _xlpm.txt, LOWER(TRIM(SUBSTITUTE(B142,"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142" s="1">
        <f t="shared" si="18"/>
        <v>0.57499999999999996</v>
      </c>
      <c r="K142" t="str">
        <f t="shared" si="19"/>
        <v/>
      </c>
      <c r="L142" s="1" t="str">
        <f t="shared" si="20"/>
        <v/>
      </c>
      <c r="M142" s="2">
        <f t="shared" si="21"/>
        <v>57.499999999999993</v>
      </c>
      <c r="N142" s="1">
        <f t="shared" si="22"/>
        <v>0.57499999999999996</v>
      </c>
      <c r="O142" s="1">
        <v>57.499999999999993</v>
      </c>
      <c r="P142" s="3">
        <f t="shared" si="23"/>
        <v>9.1999999999999993</v>
      </c>
    </row>
    <row r="143" spans="1:16" x14ac:dyDescent="0.2">
      <c r="A143" t="s">
        <v>3430</v>
      </c>
      <c r="B143" t="s">
        <v>3429</v>
      </c>
      <c r="C143">
        <v>5</v>
      </c>
      <c r="D143" t="str" cm="1">
        <f t="array" ref="D143">_xlfn.TEXTJOIN("", TRUE, IF(ISNUMBER(SEARCH($R$1480:$R$1524, B143)), $R$1480:$R$1524, ""))</f>
        <v>Barilla</v>
      </c>
      <c r="E143" t="str">
        <f t="shared" si="16"/>
        <v>Pasta</v>
      </c>
      <c r="F143" t="str">
        <f t="shared" si="17"/>
        <v>Grain</v>
      </c>
      <c r="G143" t="s">
        <v>3428</v>
      </c>
      <c r="H143" cm="1">
        <f t="array" ref="H143">_xlfn.LET(
  _xlpm.txt, LOWER(TRIM(SUBSTITUTE(B143,"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143" s="1">
        <f t="shared" si="18"/>
        <v>0.57499999999999996</v>
      </c>
      <c r="K143" t="str">
        <f t="shared" si="19"/>
        <v/>
      </c>
      <c r="L143" s="1" t="str">
        <f t="shared" si="20"/>
        <v/>
      </c>
      <c r="M143" s="2">
        <f t="shared" si="21"/>
        <v>57.499999999999993</v>
      </c>
      <c r="N143" s="1">
        <f t="shared" si="22"/>
        <v>0.57499999999999996</v>
      </c>
      <c r="O143" s="1">
        <v>57.499999999999993</v>
      </c>
      <c r="P143" s="3">
        <f t="shared" si="23"/>
        <v>9.1999999999999993</v>
      </c>
    </row>
    <row r="144" spans="1:16" x14ac:dyDescent="0.2">
      <c r="A144" t="s">
        <v>3427</v>
      </c>
      <c r="B144" t="s">
        <v>3426</v>
      </c>
      <c r="C144">
        <v>5</v>
      </c>
      <c r="D144" t="str" cm="1">
        <f t="array" ref="D144">_xlfn.TEXTJOIN("", TRUE, IF(ISNUMBER(SEARCH($R$1480:$R$1524, B144)), $R$1480:$R$1524, ""))</f>
        <v>Barilla</v>
      </c>
      <c r="E144" t="str">
        <f t="shared" si="16"/>
        <v>Pasta</v>
      </c>
      <c r="F144" t="str">
        <f t="shared" si="17"/>
        <v>Grain</v>
      </c>
      <c r="G144" t="s">
        <v>3421</v>
      </c>
      <c r="H144" cm="1">
        <f t="array" ref="H144">_xlfn.LET(
  _xlpm.txt, LOWER(TRIM(SUBSTITUTE(B144,"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8.8000000000000007</v>
      </c>
      <c r="I144" s="1">
        <f t="shared" si="18"/>
        <v>1.6590909090909089</v>
      </c>
      <c r="K144" t="str">
        <f t="shared" si="19"/>
        <v/>
      </c>
      <c r="L144" s="1" t="str">
        <f t="shared" si="20"/>
        <v/>
      </c>
      <c r="M144" s="2">
        <f t="shared" si="21"/>
        <v>165.90909090909091</v>
      </c>
      <c r="N144" s="1">
        <f t="shared" si="22"/>
        <v>1.6590909090909092</v>
      </c>
      <c r="O144" s="1">
        <v>165.90909090909091</v>
      </c>
      <c r="P144" s="3">
        <f t="shared" si="23"/>
        <v>14.6</v>
      </c>
    </row>
    <row r="145" spans="1:16" x14ac:dyDescent="0.2">
      <c r="A145" t="s">
        <v>3425</v>
      </c>
      <c r="B145" t="s">
        <v>3424</v>
      </c>
      <c r="C145">
        <v>5</v>
      </c>
      <c r="D145" t="str" cm="1">
        <f t="array" ref="D145">_xlfn.TEXTJOIN("", TRUE, IF(ISNUMBER(SEARCH($R$1480:$R$1524, B145)), $R$1480:$R$1524, ""))</f>
        <v>Barilla</v>
      </c>
      <c r="E145" t="str">
        <f t="shared" si="16"/>
        <v>Pasta</v>
      </c>
      <c r="F145" t="str">
        <f t="shared" si="17"/>
        <v>Grain</v>
      </c>
      <c r="G145" t="s">
        <v>3421</v>
      </c>
      <c r="H145" cm="1">
        <f t="array" ref="H145">_xlfn.LET(
  _xlpm.txt, LOWER(TRIM(SUBSTITUTE(B145,"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8.8000000000000007</v>
      </c>
      <c r="I145" s="1">
        <f t="shared" si="18"/>
        <v>1.6590909090909089</v>
      </c>
      <c r="K145" t="str">
        <f t="shared" si="19"/>
        <v/>
      </c>
      <c r="L145" s="1" t="str">
        <f t="shared" si="20"/>
        <v/>
      </c>
      <c r="M145" s="2">
        <f t="shared" si="21"/>
        <v>165.90909090909091</v>
      </c>
      <c r="N145" s="1">
        <f t="shared" si="22"/>
        <v>1.6590909090909092</v>
      </c>
      <c r="O145" s="1">
        <v>165.90909090909091</v>
      </c>
      <c r="P145" s="3">
        <f t="shared" si="23"/>
        <v>14.6</v>
      </c>
    </row>
    <row r="146" spans="1:16" x14ac:dyDescent="0.2">
      <c r="A146" t="s">
        <v>3423</v>
      </c>
      <c r="B146" t="s">
        <v>3422</v>
      </c>
      <c r="C146">
        <v>5</v>
      </c>
      <c r="D146" t="str" cm="1">
        <f t="array" ref="D146">_xlfn.TEXTJOIN("", TRUE, IF(ISNUMBER(SEARCH($R$1480:$R$1524, B146)), $R$1480:$R$1524, ""))</f>
        <v>Barilla</v>
      </c>
      <c r="E146" t="str">
        <f t="shared" si="16"/>
        <v>Pasta</v>
      </c>
      <c r="F146" t="str">
        <f t="shared" si="17"/>
        <v>Grain</v>
      </c>
      <c r="G146" t="s">
        <v>3421</v>
      </c>
      <c r="H146" cm="1">
        <f t="array" ref="H146">_xlfn.LET(
  _xlpm.txt, LOWER(TRIM(SUBSTITUTE(B146,"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8.8000000000000007</v>
      </c>
      <c r="I146" s="1">
        <f t="shared" si="18"/>
        <v>1.6590909090909089</v>
      </c>
      <c r="K146" t="str">
        <f t="shared" si="19"/>
        <v/>
      </c>
      <c r="L146" s="1" t="str">
        <f t="shared" si="20"/>
        <v/>
      </c>
      <c r="M146" s="2">
        <f t="shared" si="21"/>
        <v>165.90909090909091</v>
      </c>
      <c r="N146" s="1">
        <f t="shared" si="22"/>
        <v>1.6590909090909092</v>
      </c>
      <c r="O146" s="1">
        <v>165.90909090909091</v>
      </c>
      <c r="P146" s="3">
        <f t="shared" si="23"/>
        <v>14.6</v>
      </c>
    </row>
    <row r="147" spans="1:16" x14ac:dyDescent="0.2">
      <c r="A147" t="s">
        <v>3420</v>
      </c>
      <c r="B147" t="s">
        <v>3419</v>
      </c>
      <c r="C147">
        <v>5</v>
      </c>
      <c r="D147" t="str" cm="1">
        <f t="array" ref="D147">_xlfn.TEXTJOIN("", TRUE, IF(ISNUMBER(SEARCH($R$1480:$R$1524, B147)), $R$1480:$R$1524, ""))</f>
        <v>Sparkling Ice</v>
      </c>
      <c r="E147" t="str">
        <f t="shared" si="16"/>
        <v>Beverages</v>
      </c>
      <c r="F147" t="str">
        <f t="shared" si="17"/>
        <v>Beverages</v>
      </c>
      <c r="G147" t="s">
        <v>3418</v>
      </c>
      <c r="H147" cm="1">
        <f t="array" ref="H147">_xlfn.LET(
  _xlpm.txt, LOWER(TRIM(SUBSTITUTE(B147,"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17</v>
      </c>
      <c r="I147" s="1">
        <f t="shared" si="18"/>
        <v>0.28529411764705881</v>
      </c>
      <c r="J147" t="s">
        <v>3327</v>
      </c>
      <c r="K147" t="str">
        <f t="shared" si="19"/>
        <v>5.7 ¢</v>
      </c>
      <c r="L147" s="1" t="str">
        <f t="shared" si="20"/>
        <v xml:space="preserve">5.7 </v>
      </c>
      <c r="M147" s="2">
        <f t="shared" si="21"/>
        <v>28.52941176470588</v>
      </c>
      <c r="N147" s="1">
        <f t="shared" si="22"/>
        <v>5.7000000000000002E-2</v>
      </c>
      <c r="O147" s="1">
        <v>5.7</v>
      </c>
      <c r="P147">
        <f t="shared" si="23"/>
        <v>4.8499999999999996</v>
      </c>
    </row>
    <row r="148" spans="1:16" x14ac:dyDescent="0.2">
      <c r="A148" t="s">
        <v>3417</v>
      </c>
      <c r="B148" t="s">
        <v>3416</v>
      </c>
      <c r="C148">
        <v>5</v>
      </c>
      <c r="D148" t="str" cm="1">
        <f t="array" ref="D148">_xlfn.TEXTJOIN("", TRUE, IF(ISNUMBER(SEARCH($R$1480:$R$1524, B148)), $R$1480:$R$1524, ""))</f>
        <v>Sparkling Ice</v>
      </c>
      <c r="E148" t="str">
        <f t="shared" si="16"/>
        <v>Beverages</v>
      </c>
      <c r="F148" t="str">
        <f t="shared" si="17"/>
        <v>Beverages</v>
      </c>
      <c r="G148" t="s">
        <v>3415</v>
      </c>
      <c r="H148" cm="1">
        <f t="array" ref="H148">_xlfn.LET(
  _xlpm.txt, LOWER(TRIM(SUBSTITUTE(B148,"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148" s="1">
        <f t="shared" si="18"/>
        <v>0.4</v>
      </c>
      <c r="J148" t="s">
        <v>3414</v>
      </c>
      <c r="K148" t="str">
        <f t="shared" si="19"/>
        <v>8.0 ¢</v>
      </c>
      <c r="L148" s="1" t="str">
        <f t="shared" si="20"/>
        <v xml:space="preserve">8.0 </v>
      </c>
      <c r="M148" s="2">
        <f t="shared" si="21"/>
        <v>40</v>
      </c>
      <c r="N148" s="1">
        <f t="shared" si="22"/>
        <v>0.08</v>
      </c>
      <c r="O148" s="1">
        <v>8</v>
      </c>
      <c r="P148">
        <f t="shared" si="23"/>
        <v>6.4</v>
      </c>
    </row>
    <row r="149" spans="1:16" x14ac:dyDescent="0.2">
      <c r="A149" t="s">
        <v>3413</v>
      </c>
      <c r="B149" t="s">
        <v>3412</v>
      </c>
      <c r="C149">
        <v>6</v>
      </c>
      <c r="D149" t="str" cm="1">
        <f t="array" ref="D149">_xlfn.TEXTJOIN("", TRUE, IF(ISNUMBER(SEARCH($R$1480:$R$1524, B149)), $R$1480:$R$1524, ""))</f>
        <v>Annie's</v>
      </c>
      <c r="E149" t="str">
        <f t="shared" si="16"/>
        <v>Pasta</v>
      </c>
      <c r="F149" t="str">
        <f t="shared" si="17"/>
        <v>Grain</v>
      </c>
      <c r="G149" t="s">
        <v>3411</v>
      </c>
      <c r="H149" cm="1">
        <f t="array" ref="H149">_xlfn.LET(
  _xlpm.txt, LOWER(TRIM(SUBSTITUTE(B149,"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7.48</v>
      </c>
      <c r="I149" s="1">
        <f t="shared" si="18"/>
        <v>4.7967914438502675</v>
      </c>
      <c r="J149" t="s">
        <v>3190</v>
      </c>
      <c r="K149" t="str">
        <f t="shared" si="19"/>
        <v>79.7 ¢</v>
      </c>
      <c r="L149" s="1" t="str">
        <f t="shared" si="20"/>
        <v xml:space="preserve">79.7 </v>
      </c>
      <c r="M149" s="2">
        <f t="shared" si="21"/>
        <v>479.67914438502675</v>
      </c>
      <c r="N149" s="1">
        <f t="shared" si="22"/>
        <v>0.79700000000000004</v>
      </c>
      <c r="O149" s="1">
        <v>79.7</v>
      </c>
      <c r="P149">
        <f t="shared" si="23"/>
        <v>35.880000000000003</v>
      </c>
    </row>
    <row r="150" spans="1:16" x14ac:dyDescent="0.2">
      <c r="A150" t="s">
        <v>3410</v>
      </c>
      <c r="B150" t="s">
        <v>3409</v>
      </c>
      <c r="C150">
        <v>6</v>
      </c>
      <c r="D150" t="str" cm="1">
        <f t="array" ref="D150">_xlfn.TEXTJOIN("", TRUE, IF(ISNUMBER(SEARCH($R$1480:$R$1524, B150)), $R$1480:$R$1524, ""))</f>
        <v>Annie's</v>
      </c>
      <c r="E150" t="str">
        <f t="shared" si="16"/>
        <v>Pasta</v>
      </c>
      <c r="F150" t="str">
        <f t="shared" si="17"/>
        <v>Grain</v>
      </c>
      <c r="G150" t="s">
        <v>3406</v>
      </c>
      <c r="H150" cm="1">
        <f t="array" ref="H150">_xlfn.LET(
  _xlpm.txt, LOWER(TRIM(SUBSTITUTE(B150,"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6</v>
      </c>
      <c r="I150" s="1">
        <f t="shared" si="18"/>
        <v>2.98</v>
      </c>
      <c r="J150" t="s">
        <v>3405</v>
      </c>
      <c r="K150" t="str">
        <f t="shared" si="19"/>
        <v>49.7 ¢</v>
      </c>
      <c r="L150" s="1" t="str">
        <f t="shared" si="20"/>
        <v xml:space="preserve">49.7 </v>
      </c>
      <c r="M150" s="2">
        <f t="shared" si="21"/>
        <v>298</v>
      </c>
      <c r="N150" s="1">
        <f t="shared" si="22"/>
        <v>0.49700000000000005</v>
      </c>
      <c r="O150" s="1">
        <v>49.7</v>
      </c>
      <c r="P150">
        <f t="shared" si="23"/>
        <v>17.88</v>
      </c>
    </row>
    <row r="151" spans="1:16" x14ac:dyDescent="0.2">
      <c r="A151" t="s">
        <v>3408</v>
      </c>
      <c r="B151" t="s">
        <v>3407</v>
      </c>
      <c r="C151">
        <v>6</v>
      </c>
      <c r="D151" t="str" cm="1">
        <f t="array" ref="D151">_xlfn.TEXTJOIN("", TRUE, IF(ISNUMBER(SEARCH($R$1480:$R$1524, B151)), $R$1480:$R$1524, ""))</f>
        <v>Annie's</v>
      </c>
      <c r="E151" t="str">
        <f t="shared" si="16"/>
        <v>Pasta</v>
      </c>
      <c r="F151" t="str">
        <f t="shared" si="17"/>
        <v>Grain</v>
      </c>
      <c r="G151" t="s">
        <v>3406</v>
      </c>
      <c r="H151" cm="1">
        <f t="array" ref="H151">_xlfn.LET(
  _xlpm.txt, LOWER(TRIM(SUBSTITUTE(B151,"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6</v>
      </c>
      <c r="I151" s="1">
        <f t="shared" si="18"/>
        <v>2.98</v>
      </c>
      <c r="J151" t="s">
        <v>3405</v>
      </c>
      <c r="K151" t="str">
        <f t="shared" si="19"/>
        <v>49.7 ¢</v>
      </c>
      <c r="L151" s="1" t="str">
        <f t="shared" si="20"/>
        <v xml:space="preserve">49.7 </v>
      </c>
      <c r="M151" s="2">
        <f t="shared" si="21"/>
        <v>298</v>
      </c>
      <c r="N151" s="1">
        <f t="shared" si="22"/>
        <v>0.49700000000000005</v>
      </c>
      <c r="O151" s="1">
        <v>49.7</v>
      </c>
      <c r="P151">
        <f t="shared" si="23"/>
        <v>17.88</v>
      </c>
    </row>
    <row r="152" spans="1:16" x14ac:dyDescent="0.2">
      <c r="A152" t="s">
        <v>3404</v>
      </c>
      <c r="B152" t="s">
        <v>3403</v>
      </c>
      <c r="C152">
        <v>6</v>
      </c>
      <c r="D152" t="str" cm="1">
        <f t="array" ref="D152">_xlfn.TEXTJOIN("", TRUE, IF(ISNUMBER(SEARCH($R$1480:$R$1524, B152)), $R$1480:$R$1524, ""))</f>
        <v>Barilla</v>
      </c>
      <c r="E152" t="str">
        <f t="shared" si="16"/>
        <v>Pasta</v>
      </c>
      <c r="F152" t="str">
        <f t="shared" si="17"/>
        <v>Grain</v>
      </c>
      <c r="G152" t="s">
        <v>3368</v>
      </c>
      <c r="H152" cm="1">
        <f t="array" ref="H152">_xlfn.LET(
  _xlpm.txt, LOWER(TRIM(SUBSTITUTE(B152,"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152" s="1">
        <f t="shared" si="18"/>
        <v>0.69</v>
      </c>
      <c r="K152" t="str">
        <f t="shared" si="19"/>
        <v/>
      </c>
      <c r="L152" s="1" t="str">
        <f t="shared" si="20"/>
        <v/>
      </c>
      <c r="M152" s="2">
        <f t="shared" si="21"/>
        <v>69</v>
      </c>
      <c r="N152" s="1">
        <f t="shared" si="22"/>
        <v>0.69</v>
      </c>
      <c r="O152" s="1">
        <v>69</v>
      </c>
      <c r="P152" s="3">
        <f t="shared" si="23"/>
        <v>11.04</v>
      </c>
    </row>
    <row r="153" spans="1:16" x14ac:dyDescent="0.2">
      <c r="A153" t="s">
        <v>3402</v>
      </c>
      <c r="B153" t="s">
        <v>3401</v>
      </c>
      <c r="C153">
        <v>6</v>
      </c>
      <c r="D153" t="str" cm="1">
        <f t="array" ref="D153">_xlfn.TEXTJOIN("", TRUE, IF(ISNUMBER(SEARCH($R$1480:$R$1524, B153)), $R$1480:$R$1524, ""))</f>
        <v>Barilla</v>
      </c>
      <c r="E153" t="str">
        <f t="shared" si="16"/>
        <v>Pasta</v>
      </c>
      <c r="F153" t="str">
        <f t="shared" si="17"/>
        <v>Grain</v>
      </c>
      <c r="G153" t="s">
        <v>3368</v>
      </c>
      <c r="H153" cm="1">
        <f t="array" ref="H153">_xlfn.LET(
  _xlpm.txt, LOWER(TRIM(SUBSTITUTE(B153,"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153" s="1">
        <f t="shared" si="18"/>
        <v>0.69</v>
      </c>
      <c r="K153" t="str">
        <f t="shared" si="19"/>
        <v/>
      </c>
      <c r="L153" s="1" t="str">
        <f t="shared" si="20"/>
        <v/>
      </c>
      <c r="M153" s="2">
        <f t="shared" si="21"/>
        <v>69</v>
      </c>
      <c r="N153" s="1">
        <f t="shared" si="22"/>
        <v>0.69</v>
      </c>
      <c r="O153" s="1">
        <v>69</v>
      </c>
      <c r="P153" s="3">
        <f t="shared" si="23"/>
        <v>11.04</v>
      </c>
    </row>
    <row r="154" spans="1:16" x14ac:dyDescent="0.2">
      <c r="A154" t="s">
        <v>3400</v>
      </c>
      <c r="B154" t="s">
        <v>3399</v>
      </c>
      <c r="C154">
        <v>6</v>
      </c>
      <c r="D154" t="str" cm="1">
        <f t="array" ref="D154">_xlfn.TEXTJOIN("", TRUE, IF(ISNUMBER(SEARCH($R$1480:$R$1524, B154)), $R$1480:$R$1524, ""))</f>
        <v>Barilla</v>
      </c>
      <c r="E154" t="str">
        <f t="shared" si="16"/>
        <v>Pasta</v>
      </c>
      <c r="F154" t="str">
        <f t="shared" si="17"/>
        <v>Grain</v>
      </c>
      <c r="G154" t="s">
        <v>3368</v>
      </c>
      <c r="H154" cm="1">
        <f t="array" ref="H154">_xlfn.LET(
  _xlpm.txt, LOWER(TRIM(SUBSTITUTE(B154,"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154" s="1">
        <f t="shared" si="18"/>
        <v>0.69</v>
      </c>
      <c r="K154" t="str">
        <f t="shared" si="19"/>
        <v/>
      </c>
      <c r="L154" s="1" t="str">
        <f t="shared" si="20"/>
        <v/>
      </c>
      <c r="M154" s="2">
        <f t="shared" si="21"/>
        <v>69</v>
      </c>
      <c r="N154" s="1">
        <f t="shared" si="22"/>
        <v>0.69</v>
      </c>
      <c r="O154" s="1">
        <v>69</v>
      </c>
      <c r="P154" s="3">
        <f t="shared" si="23"/>
        <v>11.04</v>
      </c>
    </row>
    <row r="155" spans="1:16" x14ac:dyDescent="0.2">
      <c r="A155" t="s">
        <v>3398</v>
      </c>
      <c r="B155" t="s">
        <v>3397</v>
      </c>
      <c r="C155">
        <v>6</v>
      </c>
      <c r="D155" t="str" cm="1">
        <f t="array" ref="D155">_xlfn.TEXTJOIN("", TRUE, IF(ISNUMBER(SEARCH($R$1480:$R$1524, B155)), $R$1480:$R$1524, ""))</f>
        <v>Barilla</v>
      </c>
      <c r="E155" t="str">
        <f t="shared" si="16"/>
        <v>Pasta</v>
      </c>
      <c r="F155" t="str">
        <f t="shared" si="17"/>
        <v>Grain</v>
      </c>
      <c r="G155" t="s">
        <v>3368</v>
      </c>
      <c r="H155" cm="1">
        <f t="array" ref="H155">_xlfn.LET(
  _xlpm.txt, LOWER(TRIM(SUBSTITUTE(B155,"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155" s="1">
        <f t="shared" si="18"/>
        <v>0.69</v>
      </c>
      <c r="K155" t="str">
        <f t="shared" si="19"/>
        <v/>
      </c>
      <c r="L155" s="1" t="str">
        <f t="shared" si="20"/>
        <v/>
      </c>
      <c r="M155" s="2">
        <f t="shared" si="21"/>
        <v>69</v>
      </c>
      <c r="N155" s="1">
        <f t="shared" si="22"/>
        <v>0.69</v>
      </c>
      <c r="O155" s="1">
        <v>69</v>
      </c>
      <c r="P155" s="3">
        <f t="shared" si="23"/>
        <v>11.04</v>
      </c>
    </row>
    <row r="156" spans="1:16" x14ac:dyDescent="0.2">
      <c r="A156" t="s">
        <v>3396</v>
      </c>
      <c r="B156" t="s">
        <v>3395</v>
      </c>
      <c r="C156">
        <v>6</v>
      </c>
      <c r="D156" t="str" cm="1">
        <f t="array" ref="D156">_xlfn.TEXTJOIN("", TRUE, IF(ISNUMBER(SEARCH($R$1480:$R$1524, B156)), $R$1480:$R$1524, ""))</f>
        <v>Barilla</v>
      </c>
      <c r="E156" t="str">
        <f t="shared" si="16"/>
        <v>Pasta</v>
      </c>
      <c r="F156" t="str">
        <f t="shared" si="17"/>
        <v>Grain</v>
      </c>
      <c r="G156" t="s">
        <v>3368</v>
      </c>
      <c r="H156" cm="1">
        <f t="array" ref="H156">_xlfn.LET(
  _xlpm.txt, LOWER(TRIM(SUBSTITUTE(B156,"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156" s="1">
        <f t="shared" si="18"/>
        <v>0.69</v>
      </c>
      <c r="K156" t="str">
        <f t="shared" si="19"/>
        <v/>
      </c>
      <c r="L156" s="1" t="str">
        <f t="shared" si="20"/>
        <v/>
      </c>
      <c r="M156" s="2">
        <f t="shared" si="21"/>
        <v>69</v>
      </c>
      <c r="N156" s="1">
        <f t="shared" si="22"/>
        <v>0.69</v>
      </c>
      <c r="O156" s="1">
        <v>69</v>
      </c>
      <c r="P156" s="3">
        <f t="shared" si="23"/>
        <v>11.04</v>
      </c>
    </row>
    <row r="157" spans="1:16" x14ac:dyDescent="0.2">
      <c r="A157" t="s">
        <v>3394</v>
      </c>
      <c r="B157" t="s">
        <v>3393</v>
      </c>
      <c r="C157">
        <v>6</v>
      </c>
      <c r="D157" t="str" cm="1">
        <f t="array" ref="D157">_xlfn.TEXTJOIN("", TRUE, IF(ISNUMBER(SEARCH($R$1480:$R$1524, B157)), $R$1480:$R$1524, ""))</f>
        <v>Barilla</v>
      </c>
      <c r="E157" t="str">
        <f t="shared" si="16"/>
        <v>Pasta</v>
      </c>
      <c r="F157" t="str">
        <f t="shared" si="17"/>
        <v>Grain</v>
      </c>
      <c r="G157" t="s">
        <v>3368</v>
      </c>
      <c r="H157" cm="1">
        <f t="array" ref="H157">_xlfn.LET(
  _xlpm.txt, LOWER(TRIM(SUBSTITUTE(B157,"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157" s="1">
        <f t="shared" si="18"/>
        <v>0.69</v>
      </c>
      <c r="K157" t="str">
        <f t="shared" si="19"/>
        <v/>
      </c>
      <c r="L157" s="1" t="str">
        <f t="shared" si="20"/>
        <v/>
      </c>
      <c r="M157" s="2">
        <f t="shared" si="21"/>
        <v>69</v>
      </c>
      <c r="N157" s="1">
        <f t="shared" si="22"/>
        <v>0.69</v>
      </c>
      <c r="O157" s="1">
        <v>69</v>
      </c>
      <c r="P157" s="3">
        <f t="shared" si="23"/>
        <v>11.04</v>
      </c>
    </row>
    <row r="158" spans="1:16" x14ac:dyDescent="0.2">
      <c r="A158" t="s">
        <v>3392</v>
      </c>
      <c r="B158" t="s">
        <v>3391</v>
      </c>
      <c r="C158">
        <v>6</v>
      </c>
      <c r="D158" t="str" cm="1">
        <f t="array" ref="D158">_xlfn.TEXTJOIN("", TRUE, IF(ISNUMBER(SEARCH($R$1480:$R$1524, B158)), $R$1480:$R$1524, ""))</f>
        <v>Barilla</v>
      </c>
      <c r="E158" t="str">
        <f t="shared" si="16"/>
        <v>Pasta</v>
      </c>
      <c r="F158" t="str">
        <f t="shared" si="17"/>
        <v>Grain</v>
      </c>
      <c r="G158" t="s">
        <v>3368</v>
      </c>
      <c r="H158" cm="1">
        <f t="array" ref="H158">_xlfn.LET(
  _xlpm.txt, LOWER(TRIM(SUBSTITUTE(B158,"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158" s="1">
        <f t="shared" si="18"/>
        <v>0.69</v>
      </c>
      <c r="K158" t="str">
        <f t="shared" si="19"/>
        <v/>
      </c>
      <c r="L158" s="1" t="str">
        <f t="shared" si="20"/>
        <v/>
      </c>
      <c r="M158" s="2">
        <f t="shared" si="21"/>
        <v>69</v>
      </c>
      <c r="N158" s="1">
        <f t="shared" si="22"/>
        <v>0.69</v>
      </c>
      <c r="O158" s="1">
        <v>69</v>
      </c>
      <c r="P158" s="3">
        <f t="shared" si="23"/>
        <v>11.04</v>
      </c>
    </row>
    <row r="159" spans="1:16" x14ac:dyDescent="0.2">
      <c r="A159" t="s">
        <v>3390</v>
      </c>
      <c r="B159" t="s">
        <v>3389</v>
      </c>
      <c r="C159">
        <v>6</v>
      </c>
      <c r="D159" t="str" cm="1">
        <f t="array" ref="D159">_xlfn.TEXTJOIN("", TRUE, IF(ISNUMBER(SEARCH($R$1480:$R$1524, B159)), $R$1480:$R$1524, ""))</f>
        <v>Barilla</v>
      </c>
      <c r="E159" t="str">
        <f t="shared" si="16"/>
        <v>Pasta</v>
      </c>
      <c r="F159" t="str">
        <f t="shared" si="17"/>
        <v>Grain</v>
      </c>
      <c r="G159" t="s">
        <v>3368</v>
      </c>
      <c r="H159" cm="1">
        <f t="array" ref="H159">_xlfn.LET(
  _xlpm.txt, LOWER(TRIM(SUBSTITUTE(B159,"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159" s="1">
        <f t="shared" si="18"/>
        <v>0.69</v>
      </c>
      <c r="K159" t="str">
        <f t="shared" si="19"/>
        <v/>
      </c>
      <c r="L159" s="1" t="str">
        <f t="shared" si="20"/>
        <v/>
      </c>
      <c r="M159" s="2">
        <f t="shared" si="21"/>
        <v>69</v>
      </c>
      <c r="N159" s="1">
        <f t="shared" si="22"/>
        <v>0.69</v>
      </c>
      <c r="O159" s="1">
        <v>69</v>
      </c>
      <c r="P159" s="3">
        <f t="shared" si="23"/>
        <v>11.04</v>
      </c>
    </row>
    <row r="160" spans="1:16" x14ac:dyDescent="0.2">
      <c r="A160" t="s">
        <v>3388</v>
      </c>
      <c r="B160" t="s">
        <v>3387</v>
      </c>
      <c r="C160">
        <v>6</v>
      </c>
      <c r="D160" t="str" cm="1">
        <f t="array" ref="D160">_xlfn.TEXTJOIN("", TRUE, IF(ISNUMBER(SEARCH($R$1480:$R$1524, B160)), $R$1480:$R$1524, ""))</f>
        <v>Barilla</v>
      </c>
      <c r="E160" t="str">
        <f t="shared" si="16"/>
        <v>Pasta</v>
      </c>
      <c r="F160" t="str">
        <f t="shared" si="17"/>
        <v>Grain</v>
      </c>
      <c r="G160" t="s">
        <v>3386</v>
      </c>
      <c r="H160" cm="1">
        <f t="array" ref="H160">_xlfn.LET(
  _xlpm.txt, LOWER(TRIM(SUBSTITUTE(B160,"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160" s="1">
        <f t="shared" si="18"/>
        <v>0.92625000000000002</v>
      </c>
      <c r="K160" t="str">
        <f t="shared" si="19"/>
        <v/>
      </c>
      <c r="L160" s="1" t="str">
        <f t="shared" si="20"/>
        <v/>
      </c>
      <c r="M160" s="2">
        <f t="shared" si="21"/>
        <v>92.625</v>
      </c>
      <c r="N160" s="1">
        <f t="shared" si="22"/>
        <v>0.92625000000000002</v>
      </c>
      <c r="O160" s="1">
        <v>92.625</v>
      </c>
      <c r="P160" s="3">
        <f t="shared" si="23"/>
        <v>14.82</v>
      </c>
    </row>
    <row r="161" spans="1:16" x14ac:dyDescent="0.2">
      <c r="A161" t="s">
        <v>3385</v>
      </c>
      <c r="B161" t="s">
        <v>3384</v>
      </c>
      <c r="C161">
        <v>6</v>
      </c>
      <c r="D161" t="str" cm="1">
        <f t="array" ref="D161">_xlfn.TEXTJOIN("", TRUE, IF(ISNUMBER(SEARCH($R$1480:$R$1524, B161)), $R$1480:$R$1524, ""))</f>
        <v>Barilla</v>
      </c>
      <c r="E161" t="str">
        <f t="shared" si="16"/>
        <v>Pasta</v>
      </c>
      <c r="F161" t="str">
        <f t="shared" si="17"/>
        <v>Grain</v>
      </c>
      <c r="G161" t="s">
        <v>3368</v>
      </c>
      <c r="H161" cm="1">
        <f t="array" ref="H161">_xlfn.LET(
  _xlpm.txt, LOWER(TRIM(SUBSTITUTE(B161,"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161" s="1">
        <f t="shared" si="18"/>
        <v>0.69</v>
      </c>
      <c r="K161" t="str">
        <f t="shared" si="19"/>
        <v/>
      </c>
      <c r="L161" s="1" t="str">
        <f t="shared" si="20"/>
        <v/>
      </c>
      <c r="M161" s="2">
        <f t="shared" si="21"/>
        <v>69</v>
      </c>
      <c r="N161" s="1">
        <f t="shared" si="22"/>
        <v>0.69</v>
      </c>
      <c r="O161" s="1">
        <v>69</v>
      </c>
      <c r="P161" s="3">
        <f t="shared" si="23"/>
        <v>11.04</v>
      </c>
    </row>
    <row r="162" spans="1:16" x14ac:dyDescent="0.2">
      <c r="A162" t="s">
        <v>3383</v>
      </c>
      <c r="B162" t="s">
        <v>3382</v>
      </c>
      <c r="C162">
        <v>6</v>
      </c>
      <c r="D162" t="str" cm="1">
        <f t="array" ref="D162">_xlfn.TEXTJOIN("", TRUE, IF(ISNUMBER(SEARCH($R$1480:$R$1524, B162)), $R$1480:$R$1524, ""))</f>
        <v>Barilla</v>
      </c>
      <c r="E162" t="str">
        <f t="shared" si="16"/>
        <v>Pasta</v>
      </c>
      <c r="F162" t="str">
        <f t="shared" si="17"/>
        <v>Grain</v>
      </c>
      <c r="G162" t="s">
        <v>3381</v>
      </c>
      <c r="H162" cm="1">
        <f t="array" ref="H162">_xlfn.LET(
  _xlpm.txt, LOWER(TRIM(SUBSTITUTE(B162,"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8.8000000000000007</v>
      </c>
      <c r="I162" s="1">
        <f t="shared" si="18"/>
        <v>3.6613636363636362</v>
      </c>
      <c r="K162" t="str">
        <f t="shared" si="19"/>
        <v/>
      </c>
      <c r="L162" s="1" t="str">
        <f t="shared" si="20"/>
        <v/>
      </c>
      <c r="M162" s="2">
        <f t="shared" si="21"/>
        <v>366.13636363636363</v>
      </c>
      <c r="N162" s="1">
        <f t="shared" si="22"/>
        <v>3.6613636363636362</v>
      </c>
      <c r="O162" s="1">
        <v>366.13636363636363</v>
      </c>
      <c r="P162" s="3">
        <f t="shared" si="23"/>
        <v>32.22</v>
      </c>
    </row>
    <row r="163" spans="1:16" x14ac:dyDescent="0.2">
      <c r="A163" t="s">
        <v>3380</v>
      </c>
      <c r="B163" t="s">
        <v>3379</v>
      </c>
      <c r="C163">
        <v>6</v>
      </c>
      <c r="D163" t="str" cm="1">
        <f t="array" ref="D163">_xlfn.TEXTJOIN("", TRUE, IF(ISNUMBER(SEARCH($R$1480:$R$1524, B163)), $R$1480:$R$1524, ""))</f>
        <v>Barilla</v>
      </c>
      <c r="E163" t="str">
        <f t="shared" si="16"/>
        <v>Pasta</v>
      </c>
      <c r="F163" t="str">
        <f t="shared" si="17"/>
        <v>Grain</v>
      </c>
      <c r="G163" t="s">
        <v>3378</v>
      </c>
      <c r="H163" cm="1">
        <f t="array" ref="H163">_xlfn.LET(
  _xlpm.txt, LOWER(TRIM(SUBSTITUTE(B163,"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I163" s="1">
        <f t="shared" si="18"/>
        <v>1.31</v>
      </c>
      <c r="K163" t="str">
        <f t="shared" si="19"/>
        <v/>
      </c>
      <c r="L163" s="1" t="str">
        <f t="shared" si="20"/>
        <v/>
      </c>
      <c r="M163" s="2">
        <f t="shared" si="21"/>
        <v>131</v>
      </c>
      <c r="N163" s="1">
        <f t="shared" si="22"/>
        <v>1.31</v>
      </c>
      <c r="O163" s="1">
        <v>131</v>
      </c>
      <c r="P163" s="3">
        <f t="shared" si="23"/>
        <v>15.72</v>
      </c>
    </row>
    <row r="164" spans="1:16" x14ac:dyDescent="0.2">
      <c r="A164" t="s">
        <v>3377</v>
      </c>
      <c r="B164" t="s">
        <v>3376</v>
      </c>
      <c r="C164">
        <v>6</v>
      </c>
      <c r="D164" t="str" cm="1">
        <f t="array" ref="D164">_xlfn.TEXTJOIN("", TRUE, IF(ISNUMBER(SEARCH($R$1480:$R$1524, B164)), $R$1480:$R$1524, ""))</f>
        <v>Barilla</v>
      </c>
      <c r="E164" t="str">
        <f t="shared" si="16"/>
        <v>Pasta</v>
      </c>
      <c r="F164" t="str">
        <f t="shared" si="17"/>
        <v>Grain</v>
      </c>
      <c r="G164" t="s">
        <v>3371</v>
      </c>
      <c r="H164" cm="1">
        <f t="array" ref="H164">_xlfn.LET(
  _xlpm.txt, LOWER(TRIM(SUBSTITUTE(B164,"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14.5</v>
      </c>
      <c r="I164" s="1">
        <f t="shared" si="18"/>
        <v>1.0427586206896551</v>
      </c>
      <c r="K164" t="str">
        <f t="shared" si="19"/>
        <v/>
      </c>
      <c r="L164" s="1" t="str">
        <f t="shared" si="20"/>
        <v/>
      </c>
      <c r="M164" s="2">
        <f t="shared" si="21"/>
        <v>104.27586206896551</v>
      </c>
      <c r="N164" s="1">
        <f t="shared" si="22"/>
        <v>1.0427586206896551</v>
      </c>
      <c r="O164" s="1">
        <v>104.27586206896551</v>
      </c>
      <c r="P164" s="3">
        <f t="shared" si="23"/>
        <v>15.12</v>
      </c>
    </row>
    <row r="165" spans="1:16" x14ac:dyDescent="0.2">
      <c r="A165" t="s">
        <v>3375</v>
      </c>
      <c r="B165" t="s">
        <v>3374</v>
      </c>
      <c r="C165">
        <v>6</v>
      </c>
      <c r="D165" t="str" cm="1">
        <f t="array" ref="D165">_xlfn.TEXTJOIN("", TRUE, IF(ISNUMBER(SEARCH($R$1480:$R$1524, B165)), $R$1480:$R$1524, ""))</f>
        <v>Barilla</v>
      </c>
      <c r="E165" t="str">
        <f t="shared" si="16"/>
        <v>Pasta</v>
      </c>
      <c r="F165" t="str">
        <f t="shared" si="17"/>
        <v>Grain</v>
      </c>
      <c r="G165" t="s">
        <v>3371</v>
      </c>
      <c r="H165" cm="1">
        <f t="array" ref="H165">_xlfn.LET(
  _xlpm.txt, LOWER(TRIM(SUBSTITUTE(B165,"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14.5</v>
      </c>
      <c r="I165" s="1">
        <f t="shared" si="18"/>
        <v>1.0427586206896551</v>
      </c>
      <c r="K165" t="str">
        <f t="shared" si="19"/>
        <v/>
      </c>
      <c r="L165" s="1" t="str">
        <f t="shared" si="20"/>
        <v/>
      </c>
      <c r="M165" s="2">
        <f t="shared" si="21"/>
        <v>104.27586206896551</v>
      </c>
      <c r="N165" s="1">
        <f t="shared" si="22"/>
        <v>1.0427586206896551</v>
      </c>
      <c r="O165" s="1">
        <v>104.27586206896551</v>
      </c>
      <c r="P165" s="3">
        <f t="shared" si="23"/>
        <v>15.12</v>
      </c>
    </row>
    <row r="166" spans="1:16" x14ac:dyDescent="0.2">
      <c r="A166" t="s">
        <v>3373</v>
      </c>
      <c r="B166" t="s">
        <v>3372</v>
      </c>
      <c r="C166">
        <v>6</v>
      </c>
      <c r="D166" t="str" cm="1">
        <f t="array" ref="D166">_xlfn.TEXTJOIN("", TRUE, IF(ISNUMBER(SEARCH($R$1480:$R$1524, B166)), $R$1480:$R$1524, ""))</f>
        <v>Barilla</v>
      </c>
      <c r="E166" t="str">
        <f t="shared" si="16"/>
        <v>Pasta</v>
      </c>
      <c r="F166" t="str">
        <f t="shared" si="17"/>
        <v>Grain</v>
      </c>
      <c r="G166" t="s">
        <v>3371</v>
      </c>
      <c r="H166" cm="1">
        <f t="array" ref="H166">_xlfn.LET(
  _xlpm.txt, LOWER(TRIM(SUBSTITUTE(B166,"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14.5</v>
      </c>
      <c r="I166" s="1">
        <f t="shared" si="18"/>
        <v>1.0427586206896551</v>
      </c>
      <c r="K166" t="str">
        <f t="shared" si="19"/>
        <v/>
      </c>
      <c r="L166" s="1" t="str">
        <f t="shared" si="20"/>
        <v/>
      </c>
      <c r="M166" s="2">
        <f t="shared" si="21"/>
        <v>104.27586206896551</v>
      </c>
      <c r="N166" s="1">
        <f t="shared" si="22"/>
        <v>1.0427586206896551</v>
      </c>
      <c r="O166" s="1">
        <v>104.27586206896551</v>
      </c>
      <c r="P166" s="3">
        <f t="shared" si="23"/>
        <v>15.12</v>
      </c>
    </row>
    <row r="167" spans="1:16" x14ac:dyDescent="0.2">
      <c r="A167" t="s">
        <v>3370</v>
      </c>
      <c r="B167" t="s">
        <v>3369</v>
      </c>
      <c r="D167" t="str" cm="1">
        <f t="array" ref="D167">_xlfn.TEXTJOIN("", TRUE, IF(ISNUMBER(SEARCH($R$1480:$R$1524, B167)), $R$1480:$R$1524, ""))</f>
        <v>Barilla</v>
      </c>
      <c r="E167" t="str">
        <f t="shared" si="16"/>
        <v>Pasta</v>
      </c>
      <c r="F167" t="str">
        <f t="shared" si="17"/>
        <v>Grain</v>
      </c>
      <c r="G167" t="s">
        <v>3368</v>
      </c>
      <c r="H167" cm="1">
        <f t="array" ref="H167">_xlfn.LET(
  _xlpm.txt, LOWER(TRIM(SUBSTITUTE(B167,"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167" s="1">
        <f t="shared" si="18"/>
        <v>0.69</v>
      </c>
      <c r="K167" t="str">
        <f t="shared" si="19"/>
        <v/>
      </c>
      <c r="L167" s="1" t="str">
        <f t="shared" si="20"/>
        <v/>
      </c>
      <c r="M167" s="2">
        <f t="shared" si="21"/>
        <v>69</v>
      </c>
      <c r="N167" s="1">
        <f t="shared" si="22"/>
        <v>0.69</v>
      </c>
      <c r="O167" s="1">
        <v>69</v>
      </c>
      <c r="P167" s="3">
        <f t="shared" si="23"/>
        <v>11.04</v>
      </c>
    </row>
    <row r="168" spans="1:16" x14ac:dyDescent="0.2">
      <c r="A168" t="s">
        <v>3367</v>
      </c>
      <c r="B168" t="s">
        <v>3366</v>
      </c>
      <c r="C168">
        <v>6</v>
      </c>
      <c r="D168" t="str" cm="1">
        <f t="array" ref="D168">_xlfn.TEXTJOIN("", TRUE, IF(ISNUMBER(SEARCH($R$1480:$R$1524, B168)), $R$1480:$R$1524, ""))</f>
        <v>Ben's Original</v>
      </c>
      <c r="E168" t="str">
        <f t="shared" si="16"/>
        <v>Rice</v>
      </c>
      <c r="F168" t="str">
        <f t="shared" si="17"/>
        <v>Grain</v>
      </c>
      <c r="G168" t="s">
        <v>3351</v>
      </c>
      <c r="H168" cm="1">
        <f t="array" ref="H168">_xlfn.LET(
  _xlpm.txt, LOWER(TRIM(SUBSTITUTE(B168,"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8.5</v>
      </c>
      <c r="I168" s="1">
        <f t="shared" si="18"/>
        <v>1.5388235294117647</v>
      </c>
      <c r="K168" t="str">
        <f t="shared" si="19"/>
        <v/>
      </c>
      <c r="L168" s="1" t="str">
        <f t="shared" si="20"/>
        <v/>
      </c>
      <c r="M168" s="2">
        <f t="shared" si="21"/>
        <v>153.88235294117646</v>
      </c>
      <c r="N168" s="1">
        <f t="shared" si="22"/>
        <v>1.5388235294117647</v>
      </c>
      <c r="O168" s="1">
        <v>153.88235294117646</v>
      </c>
      <c r="P168" s="3">
        <f t="shared" si="23"/>
        <v>13.08</v>
      </c>
    </row>
    <row r="169" spans="1:16" x14ac:dyDescent="0.2">
      <c r="A169" t="s">
        <v>3365</v>
      </c>
      <c r="B169" t="s">
        <v>3364</v>
      </c>
      <c r="C169">
        <v>6</v>
      </c>
      <c r="D169" t="str" cm="1">
        <f t="array" ref="D169">_xlfn.TEXTJOIN("", TRUE, IF(ISNUMBER(SEARCH($R$1480:$R$1524, B169)), $R$1480:$R$1524, ""))</f>
        <v>Ben's Original</v>
      </c>
      <c r="E169" t="str">
        <f t="shared" si="16"/>
        <v>Rice</v>
      </c>
      <c r="F169" t="str">
        <f t="shared" si="17"/>
        <v>Grain</v>
      </c>
      <c r="G169" t="s">
        <v>3351</v>
      </c>
      <c r="H169" cm="1">
        <f t="array" ref="H169">_xlfn.LET(
  _xlpm.txt, LOWER(TRIM(SUBSTITUTE(B169,"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8.5</v>
      </c>
      <c r="I169" s="1">
        <f t="shared" si="18"/>
        <v>1.5388235294117647</v>
      </c>
      <c r="K169" t="str">
        <f t="shared" si="19"/>
        <v/>
      </c>
      <c r="L169" s="1" t="str">
        <f t="shared" si="20"/>
        <v/>
      </c>
      <c r="M169" s="2">
        <f t="shared" si="21"/>
        <v>153.88235294117646</v>
      </c>
      <c r="N169" s="1">
        <f t="shared" si="22"/>
        <v>1.5388235294117647</v>
      </c>
      <c r="O169" s="1">
        <v>153.88235294117646</v>
      </c>
      <c r="P169" s="3">
        <f t="shared" si="23"/>
        <v>13.08</v>
      </c>
    </row>
    <row r="170" spans="1:16" x14ac:dyDescent="0.2">
      <c r="A170" t="s">
        <v>3363</v>
      </c>
      <c r="B170" t="s">
        <v>3362</v>
      </c>
      <c r="C170">
        <v>6</v>
      </c>
      <c r="D170" t="str" cm="1">
        <f t="array" ref="D170">_xlfn.TEXTJOIN("", TRUE, IF(ISNUMBER(SEARCH($R$1480:$R$1524, B170)), $R$1480:$R$1524, ""))</f>
        <v>Ben's Original</v>
      </c>
      <c r="E170" t="str">
        <f t="shared" si="16"/>
        <v>Rice</v>
      </c>
      <c r="F170" t="str">
        <f t="shared" si="17"/>
        <v>Grain</v>
      </c>
      <c r="G170" t="s">
        <v>3351</v>
      </c>
      <c r="H170" cm="1">
        <f t="array" ref="H170">_xlfn.LET(
  _xlpm.txt, LOWER(TRIM(SUBSTITUTE(B170,"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8.5</v>
      </c>
      <c r="I170" s="1">
        <f t="shared" si="18"/>
        <v>1.5388235294117647</v>
      </c>
      <c r="K170" t="str">
        <f t="shared" si="19"/>
        <v/>
      </c>
      <c r="L170" s="1" t="str">
        <f t="shared" si="20"/>
        <v/>
      </c>
      <c r="M170" s="2">
        <f t="shared" si="21"/>
        <v>153.88235294117646</v>
      </c>
      <c r="N170" s="1">
        <f t="shared" si="22"/>
        <v>1.5388235294117647</v>
      </c>
      <c r="O170" s="1">
        <v>153.88235294117646</v>
      </c>
      <c r="P170" s="3">
        <f t="shared" si="23"/>
        <v>13.08</v>
      </c>
    </row>
    <row r="171" spans="1:16" x14ac:dyDescent="0.2">
      <c r="A171" t="s">
        <v>3361</v>
      </c>
      <c r="B171" t="s">
        <v>3360</v>
      </c>
      <c r="C171">
        <v>6</v>
      </c>
      <c r="D171" t="str" cm="1">
        <f t="array" ref="D171">_xlfn.TEXTJOIN("", TRUE, IF(ISNUMBER(SEARCH($R$1480:$R$1524, B171)), $R$1480:$R$1524, ""))</f>
        <v>Ben's Original</v>
      </c>
      <c r="E171" t="str">
        <f t="shared" si="16"/>
        <v>Rice</v>
      </c>
      <c r="F171" t="str">
        <f t="shared" si="17"/>
        <v>Grain</v>
      </c>
      <c r="G171" t="s">
        <v>3351</v>
      </c>
      <c r="H171" cm="1">
        <f t="array" ref="H171">_xlfn.LET(
  _xlpm.txt, LOWER(TRIM(SUBSTITUTE(B171,"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8.8000000000000007</v>
      </c>
      <c r="I171" s="1">
        <f t="shared" si="18"/>
        <v>1.4863636363636363</v>
      </c>
      <c r="K171" t="str">
        <f t="shared" si="19"/>
        <v/>
      </c>
      <c r="L171" s="1" t="str">
        <f t="shared" si="20"/>
        <v/>
      </c>
      <c r="M171" s="2">
        <f t="shared" si="21"/>
        <v>148.63636363636363</v>
      </c>
      <c r="N171" s="1">
        <f t="shared" si="22"/>
        <v>1.4863636363636363</v>
      </c>
      <c r="O171" s="1">
        <v>148.63636363636363</v>
      </c>
      <c r="P171" s="3">
        <f t="shared" si="23"/>
        <v>13.08</v>
      </c>
    </row>
    <row r="172" spans="1:16" x14ac:dyDescent="0.2">
      <c r="A172" t="s">
        <v>3359</v>
      </c>
      <c r="B172" t="s">
        <v>3358</v>
      </c>
      <c r="C172">
        <v>6</v>
      </c>
      <c r="D172" t="str" cm="1">
        <f t="array" ref="D172">_xlfn.TEXTJOIN("", TRUE, IF(ISNUMBER(SEARCH($R$1480:$R$1524, B172)), $R$1480:$R$1524, ""))</f>
        <v>Ben's Original</v>
      </c>
      <c r="E172" t="str">
        <f t="shared" si="16"/>
        <v>Rice</v>
      </c>
      <c r="F172" t="str">
        <f t="shared" si="17"/>
        <v>Grain</v>
      </c>
      <c r="G172" t="s">
        <v>3351</v>
      </c>
      <c r="H172" cm="1">
        <f t="array" ref="H172">_xlfn.LET(
  _xlpm.txt, LOWER(TRIM(SUBSTITUTE(B172,"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8.8000000000000007</v>
      </c>
      <c r="I172" s="1">
        <f t="shared" si="18"/>
        <v>1.4863636363636363</v>
      </c>
      <c r="K172" t="str">
        <f t="shared" si="19"/>
        <v/>
      </c>
      <c r="L172" s="1" t="str">
        <f t="shared" si="20"/>
        <v/>
      </c>
      <c r="M172" s="2">
        <f t="shared" si="21"/>
        <v>148.63636363636363</v>
      </c>
      <c r="N172" s="1">
        <f t="shared" si="22"/>
        <v>1.4863636363636363</v>
      </c>
      <c r="O172" s="1">
        <v>148.63636363636363</v>
      </c>
      <c r="P172" s="3">
        <f t="shared" si="23"/>
        <v>13.08</v>
      </c>
    </row>
    <row r="173" spans="1:16" x14ac:dyDescent="0.2">
      <c r="A173" t="s">
        <v>3357</v>
      </c>
      <c r="B173" t="s">
        <v>3356</v>
      </c>
      <c r="C173">
        <v>6</v>
      </c>
      <c r="D173" t="str" cm="1">
        <f t="array" ref="D173">_xlfn.TEXTJOIN("", TRUE, IF(ISNUMBER(SEARCH($R$1480:$R$1524, B173)), $R$1480:$R$1524, ""))</f>
        <v>Ben's Original</v>
      </c>
      <c r="E173" t="str">
        <f t="shared" si="16"/>
        <v>Rice</v>
      </c>
      <c r="F173" t="str">
        <f t="shared" si="17"/>
        <v>Grain</v>
      </c>
      <c r="G173" t="s">
        <v>3351</v>
      </c>
      <c r="H173" cm="1">
        <f t="array" ref="H173">_xlfn.LET(
  _xlpm.txt, LOWER(TRIM(SUBSTITUTE(B173,"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8.8000000000000007</v>
      </c>
      <c r="I173" s="1">
        <f t="shared" si="18"/>
        <v>1.4863636363636363</v>
      </c>
      <c r="K173" t="str">
        <f t="shared" si="19"/>
        <v/>
      </c>
      <c r="L173" s="1" t="str">
        <f t="shared" si="20"/>
        <v/>
      </c>
      <c r="M173" s="2">
        <f t="shared" si="21"/>
        <v>148.63636363636363</v>
      </c>
      <c r="N173" s="1">
        <f t="shared" si="22"/>
        <v>1.4863636363636363</v>
      </c>
      <c r="O173" s="1">
        <v>148.63636363636363</v>
      </c>
      <c r="P173" s="3">
        <f t="shared" si="23"/>
        <v>13.08</v>
      </c>
    </row>
    <row r="174" spans="1:16" x14ac:dyDescent="0.2">
      <c r="A174" t="s">
        <v>3355</v>
      </c>
      <c r="B174" t="s">
        <v>3354</v>
      </c>
      <c r="C174">
        <v>6</v>
      </c>
      <c r="D174" t="str" cm="1">
        <f t="array" ref="D174">_xlfn.TEXTJOIN("", TRUE, IF(ISNUMBER(SEARCH($R$1480:$R$1524, B174)), $R$1480:$R$1524, ""))</f>
        <v>Ben's Original</v>
      </c>
      <c r="E174" t="str">
        <f t="shared" si="16"/>
        <v>Rice</v>
      </c>
      <c r="F174" t="str">
        <f t="shared" si="17"/>
        <v>Grain</v>
      </c>
      <c r="G174" t="s">
        <v>3351</v>
      </c>
      <c r="H174" cm="1">
        <f t="array" ref="H174">_xlfn.LET(
  _xlpm.txt, LOWER(TRIM(SUBSTITUTE(B174,"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8.8000000000000007</v>
      </c>
      <c r="I174" s="1">
        <f t="shared" si="18"/>
        <v>1.4863636363636363</v>
      </c>
      <c r="K174" t="str">
        <f t="shared" si="19"/>
        <v/>
      </c>
      <c r="L174" s="1" t="str">
        <f t="shared" si="20"/>
        <v/>
      </c>
      <c r="M174" s="2">
        <f t="shared" si="21"/>
        <v>148.63636363636363</v>
      </c>
      <c r="N174" s="1">
        <f t="shared" si="22"/>
        <v>1.4863636363636363</v>
      </c>
      <c r="O174" s="1">
        <v>148.63636363636363</v>
      </c>
      <c r="P174" s="3">
        <f t="shared" si="23"/>
        <v>13.08</v>
      </c>
    </row>
    <row r="175" spans="1:16" x14ac:dyDescent="0.2">
      <c r="A175" t="s">
        <v>3353</v>
      </c>
      <c r="B175" t="s">
        <v>3352</v>
      </c>
      <c r="C175">
        <v>6</v>
      </c>
      <c r="D175" t="str" cm="1">
        <f t="array" ref="D175">_xlfn.TEXTJOIN("", TRUE, IF(ISNUMBER(SEARCH($R$1480:$R$1524, B175)), $R$1480:$R$1524, ""))</f>
        <v>Ben's Original</v>
      </c>
      <c r="E175" t="str">
        <f t="shared" si="16"/>
        <v>Rice</v>
      </c>
      <c r="F175" t="str">
        <f t="shared" si="17"/>
        <v>Grain</v>
      </c>
      <c r="G175" t="s">
        <v>3351</v>
      </c>
      <c r="H175" cm="1">
        <f t="array" ref="H175">_xlfn.LET(
  _xlpm.txt, LOWER(TRIM(SUBSTITUTE(B175,"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8.8000000000000007</v>
      </c>
      <c r="I175" s="1">
        <f t="shared" si="18"/>
        <v>1.4863636363636363</v>
      </c>
      <c r="K175" t="str">
        <f t="shared" si="19"/>
        <v/>
      </c>
      <c r="L175" s="1" t="str">
        <f t="shared" si="20"/>
        <v/>
      </c>
      <c r="M175" s="2">
        <f t="shared" si="21"/>
        <v>148.63636363636363</v>
      </c>
      <c r="N175" s="1">
        <f t="shared" si="22"/>
        <v>1.4863636363636363</v>
      </c>
      <c r="O175" s="1">
        <v>148.63636363636363</v>
      </c>
      <c r="P175" s="3">
        <f t="shared" si="23"/>
        <v>13.08</v>
      </c>
    </row>
    <row r="176" spans="1:16" x14ac:dyDescent="0.2">
      <c r="A176" t="s">
        <v>3350</v>
      </c>
      <c r="B176" t="s">
        <v>3349</v>
      </c>
      <c r="C176">
        <v>6</v>
      </c>
      <c r="D176" t="str" cm="1">
        <f t="array" ref="D176">_xlfn.TEXTJOIN("", TRUE, IF(ISNUMBER(SEARCH($R$1480:$R$1524, B176)), $R$1480:$R$1524, ""))</f>
        <v>Dole</v>
      </c>
      <c r="E176" t="str">
        <f t="shared" si="16"/>
        <v>Canned Fruit</v>
      </c>
      <c r="F176" t="str">
        <f t="shared" si="17"/>
        <v>Fruit &amp; Vegetables</v>
      </c>
      <c r="G176" t="s">
        <v>3348</v>
      </c>
      <c r="H176" cm="1">
        <f t="array" ref="H176">_xlfn.LET(
  _xlpm.txt, LOWER(TRIM(SUBSTITUTE(B176,"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46</v>
      </c>
      <c r="I176" s="1">
        <f t="shared" si="18"/>
        <v>0.48</v>
      </c>
      <c r="K176" t="str">
        <f t="shared" si="19"/>
        <v/>
      </c>
      <c r="L176" s="1" t="str">
        <f t="shared" si="20"/>
        <v/>
      </c>
      <c r="M176" s="2">
        <f t="shared" si="21"/>
        <v>48</v>
      </c>
      <c r="N176" s="1">
        <f t="shared" si="22"/>
        <v>0.48</v>
      </c>
      <c r="O176" s="1">
        <v>48</v>
      </c>
      <c r="P176" s="3">
        <f t="shared" si="23"/>
        <v>22.08</v>
      </c>
    </row>
    <row r="177" spans="1:16" x14ac:dyDescent="0.2">
      <c r="A177" t="s">
        <v>3347</v>
      </c>
      <c r="B177" t="s">
        <v>3346</v>
      </c>
      <c r="C177">
        <v>6</v>
      </c>
      <c r="D177" t="str" cm="1">
        <f t="array" ref="D177">_xlfn.TEXTJOIN("", TRUE, IF(ISNUMBER(SEARCH($R$1480:$R$1524, B177)), $R$1480:$R$1524, ""))</f>
        <v>Goya</v>
      </c>
      <c r="E177" t="str">
        <f t="shared" si="16"/>
        <v>Canned Vegetables</v>
      </c>
      <c r="F177" t="str">
        <f t="shared" si="17"/>
        <v>Fruit &amp; Vegetables</v>
      </c>
      <c r="G177" t="s">
        <v>3345</v>
      </c>
      <c r="H177" cm="1">
        <f t="array" ref="H177">_xlfn.LET(
  _xlpm.txt, LOWER(TRIM(SUBSTITUTE(B177,"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15.5</v>
      </c>
      <c r="I177" s="1">
        <f t="shared" si="18"/>
        <v>0.76258064516129032</v>
      </c>
      <c r="J177" t="s">
        <v>2072</v>
      </c>
      <c r="K177" t="str">
        <f t="shared" si="19"/>
        <v>12.7 ¢</v>
      </c>
      <c r="L177" s="1" t="str">
        <f t="shared" si="20"/>
        <v xml:space="preserve">12.7 </v>
      </c>
      <c r="M177" s="2">
        <f t="shared" si="21"/>
        <v>76.258064516129025</v>
      </c>
      <c r="N177" s="1">
        <f t="shared" si="22"/>
        <v>0.127</v>
      </c>
      <c r="O177" s="1">
        <v>12.7</v>
      </c>
      <c r="P177">
        <f t="shared" si="23"/>
        <v>11.82</v>
      </c>
    </row>
    <row r="178" spans="1:16" x14ac:dyDescent="0.2">
      <c r="A178" t="s">
        <v>3344</v>
      </c>
      <c r="B178" t="s">
        <v>3343</v>
      </c>
      <c r="C178">
        <v>6</v>
      </c>
      <c r="D178" t="str" cm="1">
        <f t="array" ref="D178">_xlfn.TEXTJOIN("", TRUE, IF(ISNUMBER(SEARCH($R$1480:$R$1524, B178)), $R$1480:$R$1524, ""))</f>
        <v>Mott's</v>
      </c>
      <c r="E178" t="str">
        <f t="shared" si="16"/>
        <v>Canned Fruit</v>
      </c>
      <c r="F178" t="str">
        <f t="shared" si="17"/>
        <v>Fruit &amp; Vegetables</v>
      </c>
      <c r="G178" t="s">
        <v>3342</v>
      </c>
      <c r="H178" cm="1">
        <f t="array" ref="H178">_xlfn.LET(
  _xlpm.txt, LOWER(TRIM(SUBSTITUTE(B178,"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</v>
      </c>
      <c r="I178" s="1">
        <f t="shared" si="18"/>
        <v>3.7050000000000001</v>
      </c>
      <c r="K178" t="str">
        <f t="shared" si="19"/>
        <v/>
      </c>
      <c r="L178" s="1" t="str">
        <f t="shared" si="20"/>
        <v/>
      </c>
      <c r="M178" s="2">
        <f t="shared" si="21"/>
        <v>370.5</v>
      </c>
      <c r="N178" s="1">
        <f t="shared" si="22"/>
        <v>3.7050000000000001</v>
      </c>
      <c r="O178" s="1">
        <v>370.5</v>
      </c>
      <c r="P178" s="3">
        <f t="shared" si="23"/>
        <v>14.82</v>
      </c>
    </row>
    <row r="179" spans="1:16" x14ac:dyDescent="0.2">
      <c r="A179" t="s">
        <v>3341</v>
      </c>
      <c r="B179" t="s">
        <v>3340</v>
      </c>
      <c r="C179">
        <v>6</v>
      </c>
      <c r="D179" t="str" cm="1">
        <f t="array" ref="D179">_xlfn.TEXTJOIN("", TRUE, IF(ISNUMBER(SEARCH($R$1480:$R$1524, B179)), $R$1480:$R$1524, ""))</f>
        <v>Nature Valley</v>
      </c>
      <c r="E179" t="str">
        <f t="shared" si="16"/>
        <v>Prepared Food</v>
      </c>
      <c r="F179" t="str">
        <f t="shared" si="17"/>
        <v>Prepared Food</v>
      </c>
      <c r="G179" t="s">
        <v>3339</v>
      </c>
      <c r="H179" cm="1">
        <f t="array" ref="H179">_xlfn.LET(
  _xlpm.txt, LOWER(TRIM(SUBSTITUTE(B179,"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35.76</v>
      </c>
      <c r="I179" s="1">
        <f t="shared" si="18"/>
        <v>1.6543624161073824</v>
      </c>
      <c r="K179" t="str">
        <f t="shared" si="19"/>
        <v/>
      </c>
      <c r="L179" s="1" t="str">
        <f t="shared" si="20"/>
        <v/>
      </c>
      <c r="M179" s="2">
        <f t="shared" si="21"/>
        <v>165.43624161073825</v>
      </c>
      <c r="N179" s="1">
        <f t="shared" si="22"/>
        <v>1.6543624161073824</v>
      </c>
      <c r="O179" s="1">
        <v>165.43624161073825</v>
      </c>
      <c r="P179">
        <f t="shared" si="23"/>
        <v>59.16</v>
      </c>
    </row>
    <row r="180" spans="1:16" x14ac:dyDescent="0.2">
      <c r="A180" t="s">
        <v>3338</v>
      </c>
      <c r="B180" t="s">
        <v>3337</v>
      </c>
      <c r="C180">
        <v>6</v>
      </c>
      <c r="D180" t="str" cm="1">
        <f t="array" ref="D180">_xlfn.TEXTJOIN("", TRUE, IF(ISNUMBER(SEARCH($R$1480:$R$1524, B180)), $R$1480:$R$1524, ""))</f>
        <v>Rao's Homemade</v>
      </c>
      <c r="E180" t="str">
        <f t="shared" si="16"/>
        <v>Pasta</v>
      </c>
      <c r="F180" t="str">
        <f t="shared" si="17"/>
        <v>Grain</v>
      </c>
      <c r="G180" t="s">
        <v>3336</v>
      </c>
      <c r="H180" cm="1">
        <f t="array" ref="H180">_xlfn.LET(
  _xlpm.txt, LOWER(TRIM(SUBSTITUTE(B180,"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180" s="1">
        <f t="shared" si="18"/>
        <v>1.0725</v>
      </c>
      <c r="K180" t="str">
        <f t="shared" si="19"/>
        <v/>
      </c>
      <c r="L180" s="1" t="str">
        <f t="shared" si="20"/>
        <v/>
      </c>
      <c r="M180" s="2">
        <f t="shared" si="21"/>
        <v>107.25</v>
      </c>
      <c r="N180" s="1">
        <f t="shared" si="22"/>
        <v>1.0725</v>
      </c>
      <c r="O180" s="1">
        <v>107.25</v>
      </c>
      <c r="P180">
        <f t="shared" si="23"/>
        <v>17.16</v>
      </c>
    </row>
    <row r="181" spans="1:16" x14ac:dyDescent="0.2">
      <c r="A181" t="s">
        <v>3335</v>
      </c>
      <c r="B181" t="s">
        <v>3334</v>
      </c>
      <c r="C181">
        <v>6</v>
      </c>
      <c r="D181" t="str" cm="1">
        <f t="array" ref="D181">_xlfn.TEXTJOIN("", TRUE, IF(ISNUMBER(SEARCH($R$1480:$R$1524, B181)), $R$1480:$R$1524, ""))</f>
        <v>Skippy</v>
      </c>
      <c r="E181" t="str">
        <f t="shared" si="16"/>
        <v>Prepared Food</v>
      </c>
      <c r="F181" t="str">
        <f t="shared" si="17"/>
        <v>Prepared Food</v>
      </c>
      <c r="G181" t="s">
        <v>478</v>
      </c>
      <c r="H181" cm="1">
        <f t="array" ref="H181">_xlfn.LET(
  _xlpm.txt, LOWER(TRIM(SUBSTITUTE(B181,"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16.3</v>
      </c>
      <c r="I181" s="1">
        <f t="shared" si="18"/>
        <v>0.95950920245398774</v>
      </c>
      <c r="K181" t="str">
        <f t="shared" si="19"/>
        <v/>
      </c>
      <c r="L181" s="1" t="str">
        <f t="shared" si="20"/>
        <v/>
      </c>
      <c r="M181" s="2">
        <f t="shared" si="21"/>
        <v>95.950920245398777</v>
      </c>
      <c r="N181" s="1">
        <f t="shared" si="22"/>
        <v>0.95950920245398774</v>
      </c>
      <c r="O181" s="1">
        <v>95.950920245398777</v>
      </c>
      <c r="P181" s="3">
        <f t="shared" si="23"/>
        <v>15.64</v>
      </c>
    </row>
    <row r="182" spans="1:16" x14ac:dyDescent="0.2">
      <c r="A182" t="s">
        <v>3333</v>
      </c>
      <c r="B182" t="s">
        <v>3332</v>
      </c>
      <c r="D182" t="str" cm="1">
        <f t="array" ref="D182">_xlfn.TEXTJOIN("", TRUE, IF(ISNUMBER(SEARCH($R$1480:$R$1524, B182)), $R$1480:$R$1524, ""))</f>
        <v>Sparkling Ice</v>
      </c>
      <c r="E182" t="str">
        <f t="shared" si="16"/>
        <v>Beverages</v>
      </c>
      <c r="F182" t="str">
        <f t="shared" si="17"/>
        <v>Beverages</v>
      </c>
      <c r="G182" t="s">
        <v>3331</v>
      </c>
      <c r="H182" cm="1">
        <f t="array" ref="H182">_xlfn.LET(
  _xlpm.txt, LOWER(TRIM(SUBSTITUTE(B182,"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182" s="1">
        <f t="shared" si="18"/>
        <v>0.48</v>
      </c>
      <c r="K182" t="str">
        <f t="shared" si="19"/>
        <v/>
      </c>
      <c r="L182" s="1" t="str">
        <f t="shared" si="20"/>
        <v/>
      </c>
      <c r="M182" s="2">
        <f t="shared" si="21"/>
        <v>48</v>
      </c>
      <c r="N182" s="1">
        <f t="shared" si="22"/>
        <v>0.48</v>
      </c>
      <c r="O182" s="1">
        <v>48</v>
      </c>
      <c r="P182">
        <f t="shared" si="23"/>
        <v>7.68</v>
      </c>
    </row>
    <row r="183" spans="1:16" x14ac:dyDescent="0.2">
      <c r="A183" t="s">
        <v>3330</v>
      </c>
      <c r="B183" t="s">
        <v>3329</v>
      </c>
      <c r="D183" t="str" cm="1">
        <f t="array" ref="D183">_xlfn.TEXTJOIN("", TRUE, IF(ISNUMBER(SEARCH($R$1480:$R$1524, B183)), $R$1480:$R$1524, ""))</f>
        <v>Sparkling Ice</v>
      </c>
      <c r="E183" t="str">
        <f t="shared" si="16"/>
        <v>Beverages</v>
      </c>
      <c r="F183" t="str">
        <f t="shared" si="17"/>
        <v>Beverages</v>
      </c>
      <c r="G183" t="s">
        <v>3328</v>
      </c>
      <c r="H183" cm="1">
        <f t="array" ref="H183">_xlfn.LET(
  _xlpm.txt, LOWER(TRIM(SUBSTITUTE(B183,"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17</v>
      </c>
      <c r="I183" s="1">
        <f t="shared" si="18"/>
        <v>0.34235294117647058</v>
      </c>
      <c r="J183" t="s">
        <v>3327</v>
      </c>
      <c r="K183" t="str">
        <f t="shared" si="19"/>
        <v>5.7 ¢</v>
      </c>
      <c r="L183" s="1" t="str">
        <f t="shared" si="20"/>
        <v xml:space="preserve">5.7 </v>
      </c>
      <c r="M183" s="2">
        <f t="shared" si="21"/>
        <v>34.235294117647058</v>
      </c>
      <c r="N183" s="1">
        <f t="shared" si="22"/>
        <v>5.7000000000000002E-2</v>
      </c>
      <c r="O183" s="1">
        <v>5.7</v>
      </c>
      <c r="P183">
        <f t="shared" si="23"/>
        <v>5.82</v>
      </c>
    </row>
    <row r="184" spans="1:16" x14ac:dyDescent="0.2">
      <c r="A184" t="s">
        <v>3326</v>
      </c>
      <c r="B184" t="s">
        <v>3325</v>
      </c>
      <c r="C184">
        <v>8</v>
      </c>
      <c r="D184" t="str" cm="1">
        <f t="array" ref="D184">_xlfn.TEXTJOIN("", TRUE, IF(ISNUMBER(SEARCH($R$1480:$R$1524, B184)), $R$1480:$R$1524, ""))</f>
        <v>Bush's</v>
      </c>
      <c r="E184" t="str">
        <f t="shared" si="16"/>
        <v>Protein</v>
      </c>
      <c r="F184" t="str">
        <f t="shared" si="17"/>
        <v>Protein</v>
      </c>
      <c r="G184" t="s">
        <v>3324</v>
      </c>
      <c r="H184" cm="1">
        <f t="array" ref="H184">_xlfn.LET(
  _xlpm.txt, LOWER(TRIM(SUBSTITUTE(B184,"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15.8</v>
      </c>
      <c r="I184" s="1">
        <f t="shared" si="18"/>
        <v>0.7443037974683544</v>
      </c>
      <c r="K184" t="str">
        <f t="shared" si="19"/>
        <v/>
      </c>
      <c r="L184" s="1" t="str">
        <f t="shared" si="20"/>
        <v/>
      </c>
      <c r="M184" s="2">
        <f t="shared" si="21"/>
        <v>74.430379746835442</v>
      </c>
      <c r="N184" s="1">
        <f t="shared" si="22"/>
        <v>0.7443037974683544</v>
      </c>
      <c r="O184" s="1">
        <v>74.430379746835442</v>
      </c>
      <c r="P184" s="3">
        <f t="shared" si="23"/>
        <v>11.76</v>
      </c>
    </row>
    <row r="185" spans="1:16" x14ac:dyDescent="0.2">
      <c r="A185" t="s">
        <v>3323</v>
      </c>
      <c r="B185" t="s">
        <v>3322</v>
      </c>
      <c r="C185">
        <v>8</v>
      </c>
      <c r="D185" t="str" cm="1">
        <f t="array" ref="D185">_xlfn.TEXTJOIN("", TRUE, IF(ISNUMBER(SEARCH($R$1480:$R$1524, B185)), $R$1480:$R$1524, ""))</f>
        <v>Bush's</v>
      </c>
      <c r="E185" t="str">
        <f t="shared" si="16"/>
        <v>Protein</v>
      </c>
      <c r="F185" t="str">
        <f t="shared" si="17"/>
        <v>Protein</v>
      </c>
      <c r="G185" t="s">
        <v>3321</v>
      </c>
      <c r="H185" cm="1">
        <f t="array" ref="H185">_xlfn.LET(
  _xlpm.txt, LOWER(TRIM(SUBSTITUTE(B185,"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</v>
      </c>
      <c r="I185" s="1">
        <f t="shared" si="18"/>
        <v>0.69866666666666666</v>
      </c>
      <c r="K185" t="str">
        <f t="shared" si="19"/>
        <v/>
      </c>
      <c r="L185" s="1" t="str">
        <f t="shared" si="20"/>
        <v/>
      </c>
      <c r="M185" s="2">
        <f t="shared" si="21"/>
        <v>69.86666666666666</v>
      </c>
      <c r="N185" s="1">
        <f t="shared" si="22"/>
        <v>0.69866666666666655</v>
      </c>
      <c r="O185" s="1">
        <v>69.86666666666666</v>
      </c>
      <c r="P185" s="3">
        <f t="shared" si="23"/>
        <v>10.48</v>
      </c>
    </row>
    <row r="186" spans="1:16" x14ac:dyDescent="0.2">
      <c r="A186" t="s">
        <v>3320</v>
      </c>
      <c r="B186" t="s">
        <v>3319</v>
      </c>
      <c r="C186">
        <v>8</v>
      </c>
      <c r="D186" t="str" cm="1">
        <f t="array" ref="D186">_xlfn.TEXTJOIN("", TRUE, IF(ISNUMBER(SEARCH($R$1480:$R$1524, B186)), $R$1480:$R$1524, ""))</f>
        <v>Bush's</v>
      </c>
      <c r="E186" t="str">
        <f t="shared" si="16"/>
        <v>Protein</v>
      </c>
      <c r="F186" t="str">
        <f t="shared" si="17"/>
        <v>Protein</v>
      </c>
      <c r="G186" t="s">
        <v>3318</v>
      </c>
      <c r="H186" cm="1">
        <f t="array" ref="H186">_xlfn.LET(
  _xlpm.txt, LOWER(TRIM(SUBSTITUTE(B186,"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8.3000000000000007</v>
      </c>
      <c r="I186" s="1">
        <f t="shared" si="18"/>
        <v>1.4650602409638553</v>
      </c>
      <c r="K186" t="str">
        <f t="shared" si="19"/>
        <v/>
      </c>
      <c r="L186" s="1" t="str">
        <f t="shared" si="20"/>
        <v/>
      </c>
      <c r="M186" s="2">
        <f t="shared" si="21"/>
        <v>146.50602409638554</v>
      </c>
      <c r="N186" s="1">
        <f t="shared" si="22"/>
        <v>1.4650602409638553</v>
      </c>
      <c r="O186" s="1">
        <v>146.50602409638554</v>
      </c>
      <c r="P186" s="3">
        <f t="shared" si="23"/>
        <v>12.16</v>
      </c>
    </row>
    <row r="187" spans="1:16" x14ac:dyDescent="0.2">
      <c r="A187" t="s">
        <v>3317</v>
      </c>
      <c r="B187" t="s">
        <v>3316</v>
      </c>
      <c r="C187">
        <v>8</v>
      </c>
      <c r="D187" t="str" cm="1">
        <f t="array" ref="D187">_xlfn.TEXTJOIN("", TRUE, IF(ISNUMBER(SEARCH($R$1480:$R$1524, B187)), $R$1480:$R$1524, ""))</f>
        <v>Dole</v>
      </c>
      <c r="E187" t="str">
        <f t="shared" si="16"/>
        <v>Canned Fruit</v>
      </c>
      <c r="F187" t="str">
        <f t="shared" si="17"/>
        <v>Fruit &amp; Vegetables</v>
      </c>
      <c r="G187" t="s">
        <v>3315</v>
      </c>
      <c r="H187" cm="1">
        <f t="array" ref="H187">_xlfn.LET(
  _xlpm.txt, LOWER(TRIM(SUBSTITUTE(B187,"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I187" s="1">
        <f t="shared" si="18"/>
        <v>0.78800000000000003</v>
      </c>
      <c r="K187" t="str">
        <f t="shared" si="19"/>
        <v/>
      </c>
      <c r="L187" s="1" t="str">
        <f t="shared" si="20"/>
        <v/>
      </c>
      <c r="M187" s="2">
        <f t="shared" si="21"/>
        <v>78.8</v>
      </c>
      <c r="N187" s="1">
        <f t="shared" si="22"/>
        <v>0.78799999999999992</v>
      </c>
      <c r="O187" s="1">
        <v>78.8</v>
      </c>
      <c r="P187" s="3">
        <f t="shared" si="23"/>
        <v>15.76</v>
      </c>
    </row>
    <row r="188" spans="1:16" x14ac:dyDescent="0.2">
      <c r="A188" t="s">
        <v>3314</v>
      </c>
      <c r="B188" t="s">
        <v>3313</v>
      </c>
      <c r="C188">
        <v>8</v>
      </c>
      <c r="D188" t="str" cm="1">
        <f t="array" ref="D188">_xlfn.TEXTJOIN("", TRUE, IF(ISNUMBER(SEARCH($R$1480:$R$1524, B188)), $R$1480:$R$1524, ""))</f>
        <v>Goya</v>
      </c>
      <c r="E188" t="str">
        <f t="shared" si="16"/>
        <v>Canned Vegetables</v>
      </c>
      <c r="F188" t="str">
        <f t="shared" si="17"/>
        <v>Fruit &amp; Vegetables</v>
      </c>
      <c r="G188" t="s">
        <v>3312</v>
      </c>
      <c r="H188" cm="1">
        <f t="array" ref="H188">_xlfn.LET(
  _xlpm.txt, LOWER(TRIM(SUBSTITUTE(B188,"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188" s="1">
        <f t="shared" si="18"/>
        <v>0.99</v>
      </c>
      <c r="J188" t="s">
        <v>2080</v>
      </c>
      <c r="K188" t="str">
        <f t="shared" si="19"/>
        <v>12.4 ¢</v>
      </c>
      <c r="L188" s="1" t="str">
        <f t="shared" si="20"/>
        <v xml:space="preserve">12.4 </v>
      </c>
      <c r="M188" s="2">
        <f t="shared" si="21"/>
        <v>99</v>
      </c>
      <c r="N188" s="1">
        <f t="shared" si="22"/>
        <v>0.124</v>
      </c>
      <c r="O188" s="1">
        <v>12.4</v>
      </c>
      <c r="P188">
        <f t="shared" si="23"/>
        <v>15.84</v>
      </c>
    </row>
    <row r="189" spans="1:16" x14ac:dyDescent="0.2">
      <c r="A189" t="s">
        <v>3311</v>
      </c>
      <c r="B189" t="s">
        <v>3310</v>
      </c>
      <c r="D189" t="str" cm="1">
        <f t="array" ref="D189">_xlfn.TEXTJOIN("", TRUE, IF(ISNUMBER(SEARCH($R$1480:$R$1524, B189)), $R$1480:$R$1524, ""))</f>
        <v>Goya</v>
      </c>
      <c r="E189" t="str">
        <f t="shared" si="16"/>
        <v>Canned Vegetables</v>
      </c>
      <c r="F189" t="str">
        <f t="shared" si="17"/>
        <v>Fruit &amp; Vegetables</v>
      </c>
      <c r="G189" t="s">
        <v>3309</v>
      </c>
      <c r="H189" cm="1">
        <f t="array" ref="H189">_xlfn.LET(
  _xlpm.txt, LOWER(TRIM(SUBSTITUTE(B189,"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15.5</v>
      </c>
      <c r="I189" s="1">
        <f t="shared" si="18"/>
        <v>0.73290322580645162</v>
      </c>
      <c r="J189" t="s">
        <v>2058</v>
      </c>
      <c r="K189" t="str">
        <f t="shared" si="19"/>
        <v>9.2 ¢</v>
      </c>
      <c r="L189" s="1" t="str">
        <f t="shared" si="20"/>
        <v xml:space="preserve">9.2 </v>
      </c>
      <c r="M189" s="2">
        <f t="shared" si="21"/>
        <v>73.290322580645167</v>
      </c>
      <c r="N189" s="1">
        <f t="shared" si="22"/>
        <v>9.1999999999999998E-2</v>
      </c>
      <c r="O189" s="1">
        <v>9.1999999999999993</v>
      </c>
      <c r="P189">
        <f t="shared" si="23"/>
        <v>11.36</v>
      </c>
    </row>
    <row r="190" spans="1:16" x14ac:dyDescent="0.2">
      <c r="A190" t="s">
        <v>3308</v>
      </c>
      <c r="B190" t="s">
        <v>3307</v>
      </c>
      <c r="C190">
        <v>8</v>
      </c>
      <c r="D190" t="str" cm="1">
        <f t="array" ref="D190">_xlfn.TEXTJOIN("", TRUE, IF(ISNUMBER(SEARCH($R$1480:$R$1524, B190)), $R$1480:$R$1524, ""))</f>
        <v>Jif</v>
      </c>
      <c r="E190" t="str">
        <f t="shared" si="16"/>
        <v>Prepared Food</v>
      </c>
      <c r="F190" t="str">
        <f t="shared" si="17"/>
        <v>Prepared Food</v>
      </c>
      <c r="G190" t="s">
        <v>3301</v>
      </c>
      <c r="H190" cm="1">
        <f t="array" ref="H190">_xlfn.LET(
  _xlpm.txt, LOWER(TRIM(SUBSTITUTE(B190,"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40</v>
      </c>
      <c r="I190" s="1">
        <f t="shared" si="18"/>
        <v>1.3939999999999999</v>
      </c>
      <c r="K190" t="str">
        <f t="shared" si="19"/>
        <v/>
      </c>
      <c r="L190" s="1" t="str">
        <f t="shared" si="20"/>
        <v/>
      </c>
      <c r="M190" s="2">
        <f t="shared" si="21"/>
        <v>139.39999999999998</v>
      </c>
      <c r="N190" s="1">
        <f t="shared" si="22"/>
        <v>1.3939999999999997</v>
      </c>
      <c r="O190" s="1">
        <v>139.39999999999998</v>
      </c>
      <c r="P190" s="3">
        <f t="shared" si="23"/>
        <v>55.76</v>
      </c>
    </row>
    <row r="191" spans="1:16" x14ac:dyDescent="0.2">
      <c r="A191" t="s">
        <v>3306</v>
      </c>
      <c r="B191" t="s">
        <v>3305</v>
      </c>
      <c r="C191">
        <v>8</v>
      </c>
      <c r="D191" t="str" cm="1">
        <f t="array" ref="D191">_xlfn.TEXTJOIN("", TRUE, IF(ISNUMBER(SEARCH($R$1480:$R$1524, B191)), $R$1480:$R$1524, ""))</f>
        <v>Jif</v>
      </c>
      <c r="E191" t="str">
        <f t="shared" si="16"/>
        <v>Prepared Food</v>
      </c>
      <c r="F191" t="str">
        <f t="shared" si="17"/>
        <v>Prepared Food</v>
      </c>
      <c r="G191" t="s">
        <v>3304</v>
      </c>
      <c r="H191" cm="1">
        <f t="array" ref="H191">_xlfn.LET(
  _xlpm.txt, LOWER(TRIM(SUBSTITUTE(B191,"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33.5</v>
      </c>
      <c r="I191" s="1">
        <f t="shared" si="18"/>
        <v>1.3322388059701493</v>
      </c>
      <c r="K191" t="str">
        <f t="shared" si="19"/>
        <v/>
      </c>
      <c r="L191" s="1" t="str">
        <f t="shared" si="20"/>
        <v/>
      </c>
      <c r="M191" s="2">
        <f t="shared" si="21"/>
        <v>133.22388059701493</v>
      </c>
      <c r="N191" s="1">
        <f t="shared" si="22"/>
        <v>1.3322388059701493</v>
      </c>
      <c r="O191" s="1">
        <v>133.22388059701493</v>
      </c>
      <c r="P191" s="3">
        <f t="shared" si="23"/>
        <v>44.63</v>
      </c>
    </row>
    <row r="192" spans="1:16" x14ac:dyDescent="0.2">
      <c r="A192" t="s">
        <v>3303</v>
      </c>
      <c r="B192" t="s">
        <v>3302</v>
      </c>
      <c r="C192">
        <v>8</v>
      </c>
      <c r="D192" t="str" cm="1">
        <f t="array" ref="D192">_xlfn.TEXTJOIN("", TRUE, IF(ISNUMBER(SEARCH($R$1480:$R$1524, B192)), $R$1480:$R$1524, ""))</f>
        <v>Jif</v>
      </c>
      <c r="E192" t="str">
        <f t="shared" si="16"/>
        <v>Prepared Food</v>
      </c>
      <c r="F192" t="str">
        <f t="shared" si="17"/>
        <v>Prepared Food</v>
      </c>
      <c r="G192" t="s">
        <v>3301</v>
      </c>
      <c r="H192" cm="1">
        <f t="array" ref="H192">_xlfn.LET(
  _xlpm.txt, LOWER(TRIM(SUBSTITUTE(B192,"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40</v>
      </c>
      <c r="I192" s="1">
        <f t="shared" si="18"/>
        <v>1.3939999999999999</v>
      </c>
      <c r="K192" t="str">
        <f t="shared" si="19"/>
        <v/>
      </c>
      <c r="L192" s="1" t="str">
        <f t="shared" si="20"/>
        <v/>
      </c>
      <c r="M192" s="2">
        <f t="shared" si="21"/>
        <v>139.39999999999998</v>
      </c>
      <c r="N192" s="1">
        <f t="shared" si="22"/>
        <v>1.3939999999999997</v>
      </c>
      <c r="O192" s="1">
        <v>139.39999999999998</v>
      </c>
      <c r="P192" s="3">
        <f t="shared" si="23"/>
        <v>55.76</v>
      </c>
    </row>
    <row r="193" spans="1:16" x14ac:dyDescent="0.2">
      <c r="A193" t="s">
        <v>3300</v>
      </c>
      <c r="B193" t="s">
        <v>3299</v>
      </c>
      <c r="D193" t="str" cm="1">
        <f t="array" ref="D193">_xlfn.TEXTJOIN("", TRUE, IF(ISNUMBER(SEARCH($R$1480:$R$1524, B193)), $R$1480:$R$1524, ""))</f>
        <v>Annie's</v>
      </c>
      <c r="E193" t="str">
        <f t="shared" si="16"/>
        <v>Pasta</v>
      </c>
      <c r="F193" t="str">
        <f t="shared" si="17"/>
        <v>Grain</v>
      </c>
      <c r="G193" t="s">
        <v>3298</v>
      </c>
      <c r="H193" cm="1">
        <f t="array" ref="H193">_xlfn.LET(
  _xlpm.txt, LOWER(TRIM(SUBSTITUTE(B193,"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6</v>
      </c>
      <c r="I193" s="1">
        <f t="shared" si="18"/>
        <v>0.71666666666666667</v>
      </c>
      <c r="K193" t="str">
        <f t="shared" si="19"/>
        <v/>
      </c>
      <c r="L193" s="1" t="str">
        <f t="shared" si="20"/>
        <v/>
      </c>
      <c r="M193" s="2">
        <f t="shared" si="21"/>
        <v>71.666666666666671</v>
      </c>
      <c r="N193" s="1">
        <f t="shared" si="22"/>
        <v>0.71666666666666667</v>
      </c>
      <c r="O193" s="1">
        <v>71.666666666666671</v>
      </c>
      <c r="P193">
        <f t="shared" si="23"/>
        <v>4.3</v>
      </c>
    </row>
    <row r="194" spans="1:16" x14ac:dyDescent="0.2">
      <c r="A194" t="s">
        <v>3297</v>
      </c>
      <c r="B194" t="s">
        <v>3296</v>
      </c>
      <c r="C194">
        <v>2</v>
      </c>
      <c r="D194" t="str" cm="1">
        <f t="array" ref="D194">_xlfn.TEXTJOIN("", TRUE, IF(ISNUMBER(SEARCH($R$1480:$R$1524, B194)), $R$1480:$R$1524, ""))</f>
        <v>Annie's</v>
      </c>
      <c r="E194" t="str">
        <f t="shared" ref="E194:E257" si="24">IF(OR(D194="Mission",D194="Nature's Own",D194="Sara Lee"),"Bread",
IF(OR(D194="Del Monte",D194="Dole",D194="Mott's"),"Canned Fruit",
IF(OR(D194="Goya",D194="Hunt's",D194="Birds Eye"),"Canned Vegetables",
IF(OR(D194="Fairlife",D194="Horizon Organic",D194="Lactaid",D194="Ben &amp; Jerry's"),"Milk",
IF(OR(D194="BelGioioso",D194="Kraft",D194="Philadelphia"),"Cheese",
IF(OR(D194="Chobani",D194="Oikos",D194="=Light + Fit"),"Yogurt",
IF(OR(D194="Barilla",D194="Annie's",D194="Rao's Homemade"),"Pasta",
IF(OR(D194="Hershey's",D194="Lay's",D194="Totino's",D194="Cheerios",D194="Jif",D194="Skippy",D194="Nature Valley",D194="OREO",D194="DiGiorno",D194="Eggo"),"Prepared Food",
IF(OR(D194="Ben's Original",D194="Lundberg",D194="Quaker"),"Rice",
IF(OR(D194="Bush's",D194="Hillshire Farm",D194="Oscar Mayer",D194="SPAM"),"Protein",
IF(OR(D194="Starbucks",D194="Sparkling Ice",D194="Coca-Cola",D194="San Pellegrino",D194="Gatorade",D194="Arizona"),"Beverages",
"Other")))))))))))</f>
        <v>Pasta</v>
      </c>
      <c r="F194" t="str">
        <f t="shared" ref="F194:F257" si="25">IF(OR(E194="Bread",E194="Rice",E194="Pasta"), "Grain",
IF(OR(E194="Milk",E194="Cheese",E194="Yogurt"), "Dairy",
IF(OR(E194="Canned Fruit",E194="Canned Vegetables"), "Fruit &amp; Vegetables",
IF(E194="Prepared Food", "Prepared Food",
IF(E194="Protein", "Protein",
IF(E194="Beverages", "Beverages",
"Other"))))))</f>
        <v>Grain</v>
      </c>
      <c r="G194" t="s">
        <v>3295</v>
      </c>
      <c r="H194" cm="1">
        <f t="array" ref="H194">_xlfn.LET(
  _xlpm.txt, LOWER(TRIM(SUBSTITUTE(B194,"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6</v>
      </c>
      <c r="I194" s="1">
        <f t="shared" ref="I194:I257" si="26">P194/H194</f>
        <v>1.0083333333333333</v>
      </c>
      <c r="K194" t="str">
        <f t="shared" ref="K194:K257" si="27">IF(J194="", "", IFERROR(LEFT(SUBSTITUTE(J194,"$",""), FIND("/", SUBSTITUTE(J194,"$","")) - 1), ""))</f>
        <v/>
      </c>
      <c r="L194" s="1" t="str">
        <f t="shared" ref="L194:L257" si="28">IF(K194="", "", SUBSTITUTE(K194, "¢", ""))</f>
        <v/>
      </c>
      <c r="M194" s="2">
        <f t="shared" ref="M194:M257" si="29">I194*100</f>
        <v>100.83333333333333</v>
      </c>
      <c r="N194" s="1">
        <f t="shared" ref="N194:N257" si="30">O194/100</f>
        <v>1.0083333333333333</v>
      </c>
      <c r="O194" s="1">
        <v>100.83333333333333</v>
      </c>
      <c r="P194">
        <f t="shared" si="23"/>
        <v>6.05</v>
      </c>
    </row>
    <row r="195" spans="1:16" x14ac:dyDescent="0.2">
      <c r="A195" t="s">
        <v>3294</v>
      </c>
      <c r="B195" t="s">
        <v>3293</v>
      </c>
      <c r="C195">
        <v>2</v>
      </c>
      <c r="D195" t="str" cm="1">
        <f t="array" ref="D195">_xlfn.TEXTJOIN("", TRUE, IF(ISNUMBER(SEARCH($R$1480:$R$1524, B195)), $R$1480:$R$1524, ""))</f>
        <v>Dole</v>
      </c>
      <c r="E195" t="str">
        <f t="shared" si="24"/>
        <v>Canned Fruit</v>
      </c>
      <c r="F195" t="str">
        <f t="shared" si="25"/>
        <v>Fruit &amp; Vegetables</v>
      </c>
      <c r="G195" t="s">
        <v>3292</v>
      </c>
      <c r="H195" cm="1">
        <f t="array" ref="H195">_xlfn.LET(
  _xlpm.txt, LOWER(TRIM(SUBSTITUTE(B195,"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I195" s="1">
        <f t="shared" si="26"/>
        <v>0.75</v>
      </c>
      <c r="K195" t="str">
        <f t="shared" si="27"/>
        <v/>
      </c>
      <c r="L195" s="1" t="str">
        <f t="shared" si="28"/>
        <v/>
      </c>
      <c r="M195" s="2">
        <f t="shared" si="29"/>
        <v>75</v>
      </c>
      <c r="N195" s="1">
        <f t="shared" si="30"/>
        <v>0.75</v>
      </c>
      <c r="O195" s="1">
        <v>75</v>
      </c>
      <c r="P195" s="3">
        <f t="shared" si="23"/>
        <v>15</v>
      </c>
    </row>
    <row r="196" spans="1:16" x14ac:dyDescent="0.2">
      <c r="A196" t="s">
        <v>3291</v>
      </c>
      <c r="B196" t="s">
        <v>3290</v>
      </c>
      <c r="C196">
        <v>2</v>
      </c>
      <c r="D196" t="str" cm="1">
        <f t="array" ref="D196">_xlfn.TEXTJOIN("", TRUE, IF(ISNUMBER(SEARCH($R$1480:$R$1524, B196)), $R$1480:$R$1524, ""))</f>
        <v>Starbucks</v>
      </c>
      <c r="E196" t="str">
        <f t="shared" si="24"/>
        <v>Beverages</v>
      </c>
      <c r="F196" t="str">
        <f t="shared" si="25"/>
        <v>Beverages</v>
      </c>
      <c r="G196" t="s">
        <v>3289</v>
      </c>
      <c r="H196" cm="1">
        <f t="array" ref="H196">_xlfn.LET(
  _xlpm.txt, LOWER(TRIM(SUBSTITUTE(B196,"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13.7</v>
      </c>
      <c r="I196" s="1">
        <f t="shared" si="26"/>
        <v>1.2839416058394162</v>
      </c>
      <c r="K196" t="str">
        <f t="shared" si="27"/>
        <v/>
      </c>
      <c r="L196" s="1" t="str">
        <f t="shared" si="28"/>
        <v/>
      </c>
      <c r="M196" s="2">
        <f t="shared" si="29"/>
        <v>128.39416058394161</v>
      </c>
      <c r="N196" s="1">
        <f t="shared" si="30"/>
        <v>1.2839416058394162</v>
      </c>
      <c r="O196" s="1">
        <v>128.39416058394161</v>
      </c>
      <c r="P196">
        <f t="shared" ref="P196:P245" si="31">VALUE(MID(G196, FIND("$", G196) + 1, LEN(G196)))</f>
        <v>17.59</v>
      </c>
    </row>
    <row r="197" spans="1:16" x14ac:dyDescent="0.2">
      <c r="A197" t="s">
        <v>3288</v>
      </c>
      <c r="B197" t="s">
        <v>3287</v>
      </c>
      <c r="C197">
        <v>2</v>
      </c>
      <c r="D197" t="str" cm="1">
        <f t="array" ref="D197">_xlfn.TEXTJOIN("", TRUE, IF(ISNUMBER(SEARCH($R$1480:$R$1524, B197)), $R$1480:$R$1524, ""))</f>
        <v>Starbucks</v>
      </c>
      <c r="E197" t="str">
        <f t="shared" si="24"/>
        <v>Beverages</v>
      </c>
      <c r="F197" t="str">
        <f t="shared" si="25"/>
        <v>Beverages</v>
      </c>
      <c r="G197" t="s">
        <v>3286</v>
      </c>
      <c r="H197" cm="1">
        <f t="array" ref="H197">_xlfn.LET(
  _xlpm.txt, LOWER(TRIM(SUBSTITUTE(B197,"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13.7</v>
      </c>
      <c r="I197" s="1">
        <f t="shared" si="26"/>
        <v>0.86204379562043809</v>
      </c>
      <c r="K197" t="str">
        <f t="shared" si="27"/>
        <v/>
      </c>
      <c r="L197" s="1" t="str">
        <f t="shared" si="28"/>
        <v/>
      </c>
      <c r="M197" s="2">
        <f t="shared" si="29"/>
        <v>86.204379562043812</v>
      </c>
      <c r="N197" s="1">
        <f t="shared" si="30"/>
        <v>0.86204379562043809</v>
      </c>
      <c r="O197" s="1">
        <v>86.204379562043812</v>
      </c>
      <c r="P197">
        <f t="shared" si="31"/>
        <v>11.81</v>
      </c>
    </row>
    <row r="198" spans="1:16" x14ac:dyDescent="0.2">
      <c r="A198" t="s">
        <v>3285</v>
      </c>
      <c r="B198" t="s">
        <v>3284</v>
      </c>
      <c r="C198">
        <v>2</v>
      </c>
      <c r="D198" t="str" cm="1">
        <f t="array" ref="D198">_xlfn.TEXTJOIN("", TRUE, IF(ISNUMBER(SEARCH($R$1480:$R$1524, B198)), $R$1480:$R$1524, ""))</f>
        <v>Starbucks</v>
      </c>
      <c r="E198" t="str">
        <f t="shared" si="24"/>
        <v>Beverages</v>
      </c>
      <c r="F198" t="str">
        <f t="shared" si="25"/>
        <v>Beverages</v>
      </c>
      <c r="G198" t="s">
        <v>3283</v>
      </c>
      <c r="H198" cm="1">
        <f t="array" ref="H198">_xlfn.LET(
  _xlpm.txt, LOWER(TRIM(SUBSTITUTE(B198,"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13.7</v>
      </c>
      <c r="I198" s="1">
        <f t="shared" si="26"/>
        <v>0.643065693430657</v>
      </c>
      <c r="K198" t="str">
        <f t="shared" si="27"/>
        <v/>
      </c>
      <c r="L198" s="1" t="str">
        <f t="shared" si="28"/>
        <v/>
      </c>
      <c r="M198" s="2">
        <f t="shared" si="29"/>
        <v>64.306569343065703</v>
      </c>
      <c r="N198" s="1">
        <f t="shared" si="30"/>
        <v>0.643065693430657</v>
      </c>
      <c r="O198" s="1">
        <v>64.306569343065703</v>
      </c>
      <c r="P198">
        <f t="shared" si="31"/>
        <v>8.81</v>
      </c>
    </row>
    <row r="199" spans="1:16" x14ac:dyDescent="0.2">
      <c r="A199" t="s">
        <v>3282</v>
      </c>
      <c r="B199" t="s">
        <v>3281</v>
      </c>
      <c r="D199" t="str" cm="1">
        <f t="array" ref="D199">_xlfn.TEXTJOIN("", TRUE, IF(ISNUMBER(SEARCH($R$1480:$R$1524, B199)), $R$1480:$R$1524, ""))</f>
        <v>Del Monte</v>
      </c>
      <c r="E199" t="str">
        <f t="shared" si="24"/>
        <v>Canned Fruit</v>
      </c>
      <c r="F199" t="str">
        <f t="shared" si="25"/>
        <v>Fruit &amp; Vegetables</v>
      </c>
      <c r="G199" t="s">
        <v>3280</v>
      </c>
      <c r="H199" cm="1">
        <f t="array" ref="H199">_xlfn.LET(
  _xlpm.txt, LOWER(TRIM(SUBSTITUTE(B199,"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15.25</v>
      </c>
      <c r="I199" s="1">
        <f t="shared" si="26"/>
        <v>1.0432786885245902</v>
      </c>
      <c r="K199" t="str">
        <f t="shared" si="27"/>
        <v/>
      </c>
      <c r="L199" s="1" t="str">
        <f t="shared" si="28"/>
        <v/>
      </c>
      <c r="M199" s="2">
        <f t="shared" si="29"/>
        <v>104.32786885245902</v>
      </c>
      <c r="N199" s="1">
        <f t="shared" si="30"/>
        <v>1.0432786885245902</v>
      </c>
      <c r="O199" s="1">
        <v>104.32786885245902</v>
      </c>
      <c r="P199" s="3">
        <f t="shared" si="31"/>
        <v>15.91</v>
      </c>
    </row>
    <row r="200" spans="1:16" x14ac:dyDescent="0.2">
      <c r="A200" t="s">
        <v>3279</v>
      </c>
      <c r="B200" t="s">
        <v>3278</v>
      </c>
      <c r="D200" t="str" cm="1">
        <f t="array" ref="D200">_xlfn.TEXTJOIN("", TRUE, IF(ISNUMBER(SEARCH($R$1480:$R$1524, B200)), $R$1480:$R$1524, ""))</f>
        <v>Lundberg</v>
      </c>
      <c r="E200" t="str">
        <f t="shared" si="24"/>
        <v>Rice</v>
      </c>
      <c r="F200" t="str">
        <f t="shared" si="25"/>
        <v>Grain</v>
      </c>
      <c r="G200" t="s">
        <v>3277</v>
      </c>
      <c r="H200" cm="1">
        <f t="array" ref="H200">_xlfn.LET(
  _xlpm.txt, LOWER(TRIM(SUBSTITUTE(B200,"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32</v>
      </c>
      <c r="I200" s="1">
        <f t="shared" si="26"/>
        <v>1.1225000000000001</v>
      </c>
      <c r="K200" t="str">
        <f t="shared" si="27"/>
        <v/>
      </c>
      <c r="L200" s="1" t="str">
        <f t="shared" si="28"/>
        <v/>
      </c>
      <c r="M200" s="2">
        <f t="shared" si="29"/>
        <v>112.25</v>
      </c>
      <c r="N200" s="1">
        <f t="shared" si="30"/>
        <v>1.1225000000000001</v>
      </c>
      <c r="O200" s="1">
        <v>112.25</v>
      </c>
      <c r="P200">
        <f t="shared" si="31"/>
        <v>35.92</v>
      </c>
    </row>
    <row r="201" spans="1:16" x14ac:dyDescent="0.2">
      <c r="A201" t="s">
        <v>3276</v>
      </c>
      <c r="B201" t="s">
        <v>3275</v>
      </c>
      <c r="D201" t="str" cm="1">
        <f t="array" ref="D201">_xlfn.TEXTJOIN("", TRUE, IF(ISNUMBER(SEARCH($R$1480:$R$1524, B201)), $R$1480:$R$1524, ""))</f>
        <v>Del Monte</v>
      </c>
      <c r="E201" t="str">
        <f t="shared" si="24"/>
        <v>Canned Fruit</v>
      </c>
      <c r="F201" t="str">
        <f t="shared" si="25"/>
        <v>Fruit &amp; Vegetables</v>
      </c>
      <c r="G201" t="s">
        <v>2534</v>
      </c>
      <c r="H201" cm="1">
        <f t="array" ref="H201">_xlfn.LET(
  _xlpm.txt, LOWER(TRIM(SUBSTITUTE(B201,"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15.25</v>
      </c>
      <c r="I201" s="1">
        <f t="shared" si="26"/>
        <v>0.5908196721311475</v>
      </c>
      <c r="K201" t="str">
        <f t="shared" si="27"/>
        <v/>
      </c>
      <c r="L201" s="1" t="str">
        <f t="shared" si="28"/>
        <v/>
      </c>
      <c r="M201" s="2">
        <f t="shared" si="29"/>
        <v>59.081967213114751</v>
      </c>
      <c r="N201" s="1">
        <f t="shared" si="30"/>
        <v>0.5908196721311475</v>
      </c>
      <c r="O201" s="1">
        <v>59.081967213114751</v>
      </c>
      <c r="P201" s="3">
        <f t="shared" si="31"/>
        <v>9.01</v>
      </c>
    </row>
    <row r="202" spans="1:16" x14ac:dyDescent="0.2">
      <c r="A202" t="s">
        <v>3274</v>
      </c>
      <c r="B202" t="s">
        <v>3273</v>
      </c>
      <c r="D202" t="str" cm="1">
        <f t="array" ref="D202">_xlfn.TEXTJOIN("", TRUE, IF(ISNUMBER(SEARCH($R$1480:$R$1524, B202)), $R$1480:$R$1524, ""))</f>
        <v>Dole</v>
      </c>
      <c r="E202" t="str">
        <f t="shared" si="24"/>
        <v>Canned Fruit</v>
      </c>
      <c r="F202" t="str">
        <f t="shared" si="25"/>
        <v>Fruit &amp; Vegetables</v>
      </c>
      <c r="G202" t="s">
        <v>3272</v>
      </c>
      <c r="H202" cm="1">
        <f t="array" ref="H202">_xlfn.LET(
  _xlpm.txt, LOWER(TRIM(SUBSTITUTE(B202,"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I202" s="1">
        <f t="shared" si="26"/>
        <v>0.68899999999999995</v>
      </c>
      <c r="K202" t="str">
        <f t="shared" si="27"/>
        <v/>
      </c>
      <c r="L202" s="1" t="str">
        <f t="shared" si="28"/>
        <v/>
      </c>
      <c r="M202" s="2">
        <f t="shared" si="29"/>
        <v>68.899999999999991</v>
      </c>
      <c r="N202" s="1">
        <f t="shared" si="30"/>
        <v>0.68899999999999995</v>
      </c>
      <c r="O202" s="1">
        <v>68.899999999999991</v>
      </c>
      <c r="P202" s="3">
        <f t="shared" si="31"/>
        <v>13.78</v>
      </c>
    </row>
    <row r="203" spans="1:16" x14ac:dyDescent="0.2">
      <c r="A203" t="s">
        <v>3271</v>
      </c>
      <c r="B203" t="s">
        <v>3270</v>
      </c>
      <c r="D203" t="str" cm="1">
        <f t="array" ref="D203">_xlfn.TEXTJOIN("", TRUE, IF(ISNUMBER(SEARCH($R$1480:$R$1524, B203)), $R$1480:$R$1524, ""))</f>
        <v>Dole</v>
      </c>
      <c r="E203" t="str">
        <f t="shared" si="24"/>
        <v>Canned Fruit</v>
      </c>
      <c r="F203" t="str">
        <f t="shared" si="25"/>
        <v>Fruit &amp; Vegetables</v>
      </c>
      <c r="G203" t="s">
        <v>3269</v>
      </c>
      <c r="H203" cm="1">
        <f t="array" ref="H203">_xlfn.LET(
  _xlpm.txt, LOWER(TRIM(SUBSTITUTE(B203,"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I203" s="1">
        <f t="shared" si="26"/>
        <v>0.3755</v>
      </c>
      <c r="K203" t="str">
        <f t="shared" si="27"/>
        <v/>
      </c>
      <c r="L203" s="1" t="str">
        <f t="shared" si="28"/>
        <v/>
      </c>
      <c r="M203" s="2">
        <f t="shared" si="29"/>
        <v>37.549999999999997</v>
      </c>
      <c r="N203" s="1">
        <f t="shared" si="30"/>
        <v>0.37549999999999994</v>
      </c>
      <c r="O203" s="1">
        <v>37.549999999999997</v>
      </c>
      <c r="P203" s="3">
        <f t="shared" si="31"/>
        <v>7.51</v>
      </c>
    </row>
    <row r="204" spans="1:16" x14ac:dyDescent="0.2">
      <c r="A204" t="s">
        <v>3268</v>
      </c>
      <c r="B204" t="s">
        <v>3267</v>
      </c>
      <c r="D204" t="str" cm="1">
        <f t="array" ref="D204">_xlfn.TEXTJOIN("", TRUE, IF(ISNUMBER(SEARCH($R$1480:$R$1524, B204)), $R$1480:$R$1524, ""))</f>
        <v>Dole</v>
      </c>
      <c r="E204" t="str">
        <f t="shared" si="24"/>
        <v>Canned Fruit</v>
      </c>
      <c r="F204" t="str">
        <f t="shared" si="25"/>
        <v>Fruit &amp; Vegetables</v>
      </c>
      <c r="G204" t="s">
        <v>3266</v>
      </c>
      <c r="H204" cm="1">
        <f t="array" ref="H204">_xlfn.LET(
  _xlpm.txt, LOWER(TRIM(SUBSTITUTE(B204,"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36</v>
      </c>
      <c r="I204" s="1">
        <f t="shared" si="26"/>
        <v>0.60888888888888892</v>
      </c>
      <c r="K204" t="str">
        <f t="shared" si="27"/>
        <v/>
      </c>
      <c r="L204" s="1" t="str">
        <f t="shared" si="28"/>
        <v/>
      </c>
      <c r="M204" s="2">
        <f t="shared" si="29"/>
        <v>60.888888888888893</v>
      </c>
      <c r="N204" s="1">
        <f t="shared" si="30"/>
        <v>0.60888888888888892</v>
      </c>
      <c r="O204" s="1">
        <v>60.888888888888893</v>
      </c>
      <c r="P204" s="3">
        <f t="shared" si="31"/>
        <v>21.92</v>
      </c>
    </row>
    <row r="205" spans="1:16" x14ac:dyDescent="0.2">
      <c r="A205" t="s">
        <v>3265</v>
      </c>
      <c r="B205" t="s">
        <v>3264</v>
      </c>
      <c r="D205" t="str" cm="1">
        <f t="array" ref="D205">_xlfn.TEXTJOIN("", TRUE, IF(ISNUMBER(SEARCH($R$1480:$R$1524, B205)), $R$1480:$R$1524, ""))</f>
        <v>Sara Lee</v>
      </c>
      <c r="E205" t="str">
        <f t="shared" si="24"/>
        <v>Bread</v>
      </c>
      <c r="F205" t="str">
        <f t="shared" si="25"/>
        <v>Grain</v>
      </c>
      <c r="G205" t="s">
        <v>3263</v>
      </c>
      <c r="H205" cm="1">
        <f t="array" ref="H205">_xlfn.LET(
  _xlpm.txt, LOWER(TRIM(SUBSTITUTE(B205,"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I205" s="1">
        <f t="shared" si="26"/>
        <v>0.57550000000000001</v>
      </c>
      <c r="K205" t="str">
        <f t="shared" si="27"/>
        <v/>
      </c>
      <c r="L205" s="1" t="str">
        <f t="shared" si="28"/>
        <v/>
      </c>
      <c r="M205" s="2">
        <f t="shared" si="29"/>
        <v>57.550000000000004</v>
      </c>
      <c r="N205" s="1">
        <f t="shared" si="30"/>
        <v>0.57550000000000001</v>
      </c>
      <c r="O205" s="1">
        <v>57.550000000000004</v>
      </c>
      <c r="P205" s="3">
        <f t="shared" si="31"/>
        <v>11.51</v>
      </c>
    </row>
    <row r="206" spans="1:16" x14ac:dyDescent="0.2">
      <c r="A206" t="s">
        <v>3262</v>
      </c>
      <c r="B206" t="s">
        <v>3261</v>
      </c>
      <c r="D206" t="str" cm="1">
        <f t="array" ref="D206">_xlfn.TEXTJOIN("", TRUE, IF(ISNUMBER(SEARCH($R$1480:$R$1524, B206)), $R$1480:$R$1524, ""))</f>
        <v>Sara Lee</v>
      </c>
      <c r="E206" t="str">
        <f t="shared" si="24"/>
        <v>Bread</v>
      </c>
      <c r="F206" t="str">
        <f t="shared" si="25"/>
        <v>Grain</v>
      </c>
      <c r="G206" t="s">
        <v>3260</v>
      </c>
      <c r="H206" cm="1">
        <f t="array" ref="H206">_xlfn.LET(
  _xlpm.txt, LOWER(TRIM(SUBSTITUTE(B206,"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I206" s="1">
        <f t="shared" si="26"/>
        <v>0.57000000000000006</v>
      </c>
      <c r="K206" t="str">
        <f t="shared" si="27"/>
        <v/>
      </c>
      <c r="L206" s="1" t="str">
        <f t="shared" si="28"/>
        <v/>
      </c>
      <c r="M206" s="2">
        <f t="shared" si="29"/>
        <v>57.000000000000007</v>
      </c>
      <c r="N206" s="1">
        <f t="shared" si="30"/>
        <v>0.57000000000000006</v>
      </c>
      <c r="O206" s="1">
        <v>57.000000000000007</v>
      </c>
      <c r="P206" s="3">
        <f t="shared" si="31"/>
        <v>11.4</v>
      </c>
    </row>
    <row r="207" spans="1:16" x14ac:dyDescent="0.2">
      <c r="A207" t="s">
        <v>3259</v>
      </c>
      <c r="B207" t="s">
        <v>3258</v>
      </c>
      <c r="D207" t="str" cm="1">
        <f t="array" ref="D207">_xlfn.TEXTJOIN("", TRUE, IF(ISNUMBER(SEARCH($R$1480:$R$1524, B207)), $R$1480:$R$1524, ""))</f>
        <v>Sara Lee</v>
      </c>
      <c r="E207" t="str">
        <f t="shared" si="24"/>
        <v>Bread</v>
      </c>
      <c r="F207" t="str">
        <f t="shared" si="25"/>
        <v>Grain</v>
      </c>
      <c r="G207" t="s">
        <v>3257</v>
      </c>
      <c r="H207" cm="1">
        <f t="array" ref="H207">_xlfn.LET(
  _xlpm.txt, LOWER(TRIM(SUBSTITUTE(B207,"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I207" s="1">
        <f t="shared" si="26"/>
        <v>0.84749999999999992</v>
      </c>
      <c r="K207" t="str">
        <f t="shared" si="27"/>
        <v/>
      </c>
      <c r="L207" s="1" t="str">
        <f t="shared" si="28"/>
        <v/>
      </c>
      <c r="M207" s="2">
        <f t="shared" si="29"/>
        <v>84.749999999999986</v>
      </c>
      <c r="N207" s="1">
        <f t="shared" si="30"/>
        <v>0.84749999999999981</v>
      </c>
      <c r="O207" s="1">
        <v>84.749999999999986</v>
      </c>
      <c r="P207" s="3">
        <f t="shared" si="31"/>
        <v>16.95</v>
      </c>
    </row>
    <row r="208" spans="1:16" x14ac:dyDescent="0.2">
      <c r="A208" t="s">
        <v>3256</v>
      </c>
      <c r="B208" t="s">
        <v>3255</v>
      </c>
      <c r="D208" t="str" cm="1">
        <f t="array" ref="D208">_xlfn.TEXTJOIN("", TRUE, IF(ISNUMBER(SEARCH($R$1480:$R$1524, B208)), $R$1480:$R$1524, ""))</f>
        <v>Sara Lee</v>
      </c>
      <c r="E208" t="str">
        <f t="shared" si="24"/>
        <v>Bread</v>
      </c>
      <c r="F208" t="str">
        <f t="shared" si="25"/>
        <v>Grain</v>
      </c>
      <c r="G208" t="s">
        <v>3254</v>
      </c>
      <c r="H208" cm="1">
        <f t="array" ref="H208">_xlfn.LET(
  _xlpm.txt, LOWER(TRIM(SUBSTITUTE(B208,"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I208" s="1">
        <f t="shared" si="26"/>
        <v>0.60050000000000003</v>
      </c>
      <c r="K208" t="str">
        <f t="shared" si="27"/>
        <v/>
      </c>
      <c r="L208" s="1" t="str">
        <f t="shared" si="28"/>
        <v/>
      </c>
      <c r="M208" s="2">
        <f t="shared" si="29"/>
        <v>60.050000000000004</v>
      </c>
      <c r="N208" s="1">
        <f t="shared" si="30"/>
        <v>0.60050000000000003</v>
      </c>
      <c r="O208" s="1">
        <v>60.050000000000004</v>
      </c>
      <c r="P208" s="3">
        <f t="shared" si="31"/>
        <v>12.01</v>
      </c>
    </row>
    <row r="209" spans="1:16" x14ac:dyDescent="0.2">
      <c r="A209" t="s">
        <v>3253</v>
      </c>
      <c r="B209" t="s">
        <v>3252</v>
      </c>
      <c r="D209" t="str" cm="1">
        <f t="array" ref="D209">_xlfn.TEXTJOIN("", TRUE, IF(ISNUMBER(SEARCH($R$1480:$R$1524, B209)), $R$1480:$R$1524, ""))</f>
        <v>Sara Lee</v>
      </c>
      <c r="E209" t="str">
        <f t="shared" si="24"/>
        <v>Bread</v>
      </c>
      <c r="F209" t="str">
        <f t="shared" si="25"/>
        <v>Grain</v>
      </c>
      <c r="G209" t="s">
        <v>3251</v>
      </c>
      <c r="H209" cm="1">
        <f t="array" ref="H209">_xlfn.LET(
  _xlpm.txt, LOWER(TRIM(SUBSTITUTE(B209,"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</v>
      </c>
      <c r="I209" s="1">
        <f t="shared" si="26"/>
        <v>0.73333333333333328</v>
      </c>
      <c r="K209" t="str">
        <f t="shared" si="27"/>
        <v/>
      </c>
      <c r="L209" s="1" t="str">
        <f t="shared" si="28"/>
        <v/>
      </c>
      <c r="M209" s="2">
        <f t="shared" si="29"/>
        <v>73.333333333333329</v>
      </c>
      <c r="N209" s="1">
        <f t="shared" si="30"/>
        <v>0.73333333333333328</v>
      </c>
      <c r="O209" s="1">
        <v>73.333333333333329</v>
      </c>
      <c r="P209" s="3">
        <f t="shared" si="31"/>
        <v>11</v>
      </c>
    </row>
    <row r="210" spans="1:16" x14ac:dyDescent="0.2">
      <c r="A210" t="s">
        <v>3250</v>
      </c>
      <c r="B210" t="s">
        <v>3249</v>
      </c>
      <c r="D210" t="str" cm="1">
        <f t="array" ref="D210">_xlfn.TEXTJOIN("", TRUE, IF(ISNUMBER(SEARCH($R$1480:$R$1524, B210)), $R$1480:$R$1524, ""))</f>
        <v>Sara Lee</v>
      </c>
      <c r="E210" t="str">
        <f t="shared" si="24"/>
        <v>Bread</v>
      </c>
      <c r="F210" t="str">
        <f t="shared" si="25"/>
        <v>Grain</v>
      </c>
      <c r="G210" t="s">
        <v>395</v>
      </c>
      <c r="H210" cm="1">
        <f t="array" ref="H210">_xlfn.LET(
  _xlpm.txt, LOWER(TRIM(SUBSTITUTE(B210,"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</v>
      </c>
      <c r="I210" s="1">
        <f t="shared" si="26"/>
        <v>0.9993333333333333</v>
      </c>
      <c r="K210" t="str">
        <f t="shared" si="27"/>
        <v/>
      </c>
      <c r="L210" s="1" t="str">
        <f t="shared" si="28"/>
        <v/>
      </c>
      <c r="M210" s="2">
        <f t="shared" si="29"/>
        <v>99.933333333333323</v>
      </c>
      <c r="N210" s="1">
        <f t="shared" si="30"/>
        <v>0.99933333333333318</v>
      </c>
      <c r="O210" s="1">
        <v>99.933333333333323</v>
      </c>
      <c r="P210" s="3">
        <f t="shared" si="31"/>
        <v>14.99</v>
      </c>
    </row>
    <row r="211" spans="1:16" x14ac:dyDescent="0.2">
      <c r="A211" t="s">
        <v>3248</v>
      </c>
      <c r="B211" t="s">
        <v>3247</v>
      </c>
      <c r="D211" t="str" cm="1">
        <f t="array" ref="D211">_xlfn.TEXTJOIN("", TRUE, IF(ISNUMBER(SEARCH($R$1480:$R$1524, B211)), $R$1480:$R$1524, ""))</f>
        <v>Sara Lee</v>
      </c>
      <c r="E211" t="str">
        <f t="shared" si="24"/>
        <v>Bread</v>
      </c>
      <c r="F211" t="str">
        <f t="shared" si="25"/>
        <v>Grain</v>
      </c>
      <c r="G211" t="s">
        <v>3246</v>
      </c>
      <c r="H211" cm="1">
        <f t="array" ref="H211">_xlfn.LET(
  _xlpm.txt, LOWER(TRIM(SUBSTITUTE(B211,"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I211" s="1">
        <f t="shared" si="26"/>
        <v>0.82550000000000012</v>
      </c>
      <c r="K211" t="str">
        <f t="shared" si="27"/>
        <v/>
      </c>
      <c r="L211" s="1" t="str">
        <f t="shared" si="28"/>
        <v/>
      </c>
      <c r="M211" s="2">
        <f t="shared" si="29"/>
        <v>82.550000000000011</v>
      </c>
      <c r="N211" s="1">
        <f t="shared" si="30"/>
        <v>0.82550000000000012</v>
      </c>
      <c r="O211" s="1">
        <v>82.550000000000011</v>
      </c>
      <c r="P211" s="3">
        <f t="shared" si="31"/>
        <v>16.510000000000002</v>
      </c>
    </row>
    <row r="212" spans="1:16" x14ac:dyDescent="0.2">
      <c r="A212" t="s">
        <v>3245</v>
      </c>
      <c r="B212" t="s">
        <v>3244</v>
      </c>
      <c r="D212" t="str" cm="1">
        <f t="array" ref="D212">_xlfn.TEXTJOIN("", TRUE, IF(ISNUMBER(SEARCH($R$1480:$R$1524, B212)), $R$1480:$R$1524, ""))</f>
        <v>Sara Lee</v>
      </c>
      <c r="E212" t="str">
        <f t="shared" si="24"/>
        <v>Bread</v>
      </c>
      <c r="F212" t="str">
        <f t="shared" si="25"/>
        <v>Grain</v>
      </c>
      <c r="G212" t="s">
        <v>2545</v>
      </c>
      <c r="H212" cm="1">
        <f t="array" ref="H212">_xlfn.LET(
  _xlpm.txt, LOWER(TRIM(SUBSTITUTE(B212,"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I212" s="1">
        <f t="shared" si="26"/>
        <v>0.85</v>
      </c>
      <c r="K212" t="str">
        <f t="shared" si="27"/>
        <v/>
      </c>
      <c r="L212" s="1" t="str">
        <f t="shared" si="28"/>
        <v/>
      </c>
      <c r="M212" s="2">
        <f t="shared" si="29"/>
        <v>85</v>
      </c>
      <c r="N212" s="1">
        <f t="shared" si="30"/>
        <v>0.85</v>
      </c>
      <c r="O212" s="1">
        <v>85</v>
      </c>
      <c r="P212" s="3">
        <f t="shared" si="31"/>
        <v>17</v>
      </c>
    </row>
    <row r="213" spans="1:16" x14ac:dyDescent="0.2">
      <c r="A213" t="s">
        <v>3243</v>
      </c>
      <c r="B213" t="s">
        <v>3242</v>
      </c>
      <c r="D213" t="str" cm="1">
        <f t="array" ref="D213">_xlfn.TEXTJOIN("", TRUE, IF(ISNUMBER(SEARCH($R$1480:$R$1524, B213)), $R$1480:$R$1524, ""))</f>
        <v>Sara Lee</v>
      </c>
      <c r="E213" t="str">
        <f t="shared" si="24"/>
        <v>Bread</v>
      </c>
      <c r="F213" t="str">
        <f t="shared" si="25"/>
        <v>Grain</v>
      </c>
      <c r="G213" t="s">
        <v>3232</v>
      </c>
      <c r="H213" cm="1">
        <f t="array" ref="H213">_xlfn.LET(
  _xlpm.txt, LOWER(TRIM(SUBSTITUTE(B213,"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I213" s="1">
        <f t="shared" si="26"/>
        <v>0.85050000000000003</v>
      </c>
      <c r="K213" t="str">
        <f t="shared" si="27"/>
        <v/>
      </c>
      <c r="L213" s="1" t="str">
        <f t="shared" si="28"/>
        <v/>
      </c>
      <c r="M213" s="2">
        <f t="shared" si="29"/>
        <v>85.05</v>
      </c>
      <c r="N213" s="1">
        <f t="shared" si="30"/>
        <v>0.85049999999999992</v>
      </c>
      <c r="O213" s="1">
        <v>85.05</v>
      </c>
      <c r="P213" s="3">
        <f t="shared" si="31"/>
        <v>17.010000000000002</v>
      </c>
    </row>
    <row r="214" spans="1:16" x14ac:dyDescent="0.2">
      <c r="A214" t="s">
        <v>3241</v>
      </c>
      <c r="B214" t="s">
        <v>3240</v>
      </c>
      <c r="D214" t="str" cm="1">
        <f t="array" ref="D214">_xlfn.TEXTJOIN("", TRUE, IF(ISNUMBER(SEARCH($R$1480:$R$1524, B214)), $R$1480:$R$1524, ""))</f>
        <v>Sara Lee</v>
      </c>
      <c r="E214" t="str">
        <f t="shared" si="24"/>
        <v>Bread</v>
      </c>
      <c r="F214" t="str">
        <f t="shared" si="25"/>
        <v>Grain</v>
      </c>
      <c r="G214" t="s">
        <v>3232</v>
      </c>
      <c r="H214" cm="1">
        <f t="array" ref="H214">_xlfn.LET(
  _xlpm.txt, LOWER(TRIM(SUBSTITUTE(B214,"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I214" s="1">
        <f t="shared" si="26"/>
        <v>0.85050000000000003</v>
      </c>
      <c r="K214" t="str">
        <f t="shared" si="27"/>
        <v/>
      </c>
      <c r="L214" s="1" t="str">
        <f t="shared" si="28"/>
        <v/>
      </c>
      <c r="M214" s="2">
        <f t="shared" si="29"/>
        <v>85.05</v>
      </c>
      <c r="N214" s="1">
        <f t="shared" si="30"/>
        <v>0.85049999999999992</v>
      </c>
      <c r="O214" s="1">
        <v>85.05</v>
      </c>
      <c r="P214" s="3">
        <f t="shared" si="31"/>
        <v>17.010000000000002</v>
      </c>
    </row>
    <row r="215" spans="1:16" x14ac:dyDescent="0.2">
      <c r="A215" t="s">
        <v>3239</v>
      </c>
      <c r="B215" t="s">
        <v>3238</v>
      </c>
      <c r="D215" t="str" cm="1">
        <f t="array" ref="D215">_xlfn.TEXTJOIN("", TRUE, IF(ISNUMBER(SEARCH($R$1480:$R$1524, B215)), $R$1480:$R$1524, ""))</f>
        <v>Sara Lee</v>
      </c>
      <c r="E215" t="str">
        <f t="shared" si="24"/>
        <v>Bread</v>
      </c>
      <c r="F215" t="str">
        <f t="shared" si="25"/>
        <v>Grain</v>
      </c>
      <c r="G215" t="s">
        <v>3237</v>
      </c>
      <c r="H215" cm="1">
        <f t="array" ref="H215">_xlfn.LET(
  _xlpm.txt, LOWER(TRIM(SUBSTITUTE(B215,"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I215" s="1">
        <f t="shared" si="26"/>
        <v>1.0505</v>
      </c>
      <c r="K215" t="str">
        <f t="shared" si="27"/>
        <v/>
      </c>
      <c r="L215" s="1" t="str">
        <f t="shared" si="28"/>
        <v/>
      </c>
      <c r="M215" s="2">
        <f t="shared" si="29"/>
        <v>105.05</v>
      </c>
      <c r="N215" s="1">
        <f t="shared" si="30"/>
        <v>1.0505</v>
      </c>
      <c r="O215" s="1">
        <v>105.05</v>
      </c>
      <c r="P215" s="3">
        <f t="shared" si="31"/>
        <v>21.01</v>
      </c>
    </row>
    <row r="216" spans="1:16" x14ac:dyDescent="0.2">
      <c r="A216" t="s">
        <v>3236</v>
      </c>
      <c r="B216" t="s">
        <v>3235</v>
      </c>
      <c r="D216" t="str" cm="1">
        <f t="array" ref="D216">_xlfn.TEXTJOIN("", TRUE, IF(ISNUMBER(SEARCH($R$1480:$R$1524, B216)), $R$1480:$R$1524, ""))</f>
        <v>Sara Lee</v>
      </c>
      <c r="E216" t="str">
        <f t="shared" si="24"/>
        <v>Bread</v>
      </c>
      <c r="F216" t="str">
        <f t="shared" si="25"/>
        <v>Grain</v>
      </c>
      <c r="G216" t="s">
        <v>3232</v>
      </c>
      <c r="H216" cm="1">
        <f t="array" ref="H216">_xlfn.LET(
  _xlpm.txt, LOWER(TRIM(SUBSTITUTE(B216,"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</v>
      </c>
      <c r="I216" s="1">
        <f t="shared" si="26"/>
        <v>1.1340000000000001</v>
      </c>
      <c r="K216" t="str">
        <f t="shared" si="27"/>
        <v/>
      </c>
      <c r="L216" s="1" t="str">
        <f t="shared" si="28"/>
        <v/>
      </c>
      <c r="M216" s="2">
        <f t="shared" si="29"/>
        <v>113.4</v>
      </c>
      <c r="N216" s="1">
        <f t="shared" si="30"/>
        <v>1.1340000000000001</v>
      </c>
      <c r="O216" s="1">
        <v>113.4</v>
      </c>
      <c r="P216" s="3">
        <f t="shared" si="31"/>
        <v>17.010000000000002</v>
      </c>
    </row>
    <row r="217" spans="1:16" x14ac:dyDescent="0.2">
      <c r="A217" t="s">
        <v>3234</v>
      </c>
      <c r="B217" t="s">
        <v>3233</v>
      </c>
      <c r="D217" t="str" cm="1">
        <f t="array" ref="D217">_xlfn.TEXTJOIN("", TRUE, IF(ISNUMBER(SEARCH($R$1480:$R$1524, B217)), $R$1480:$R$1524, ""))</f>
        <v>Sara Lee</v>
      </c>
      <c r="E217" t="str">
        <f t="shared" si="24"/>
        <v>Bread</v>
      </c>
      <c r="F217" t="str">
        <f t="shared" si="25"/>
        <v>Grain</v>
      </c>
      <c r="G217" t="s">
        <v>3232</v>
      </c>
      <c r="H217" cm="1">
        <f t="array" ref="H217">_xlfn.LET(
  _xlpm.txt, LOWER(TRIM(SUBSTITUTE(B217,"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</v>
      </c>
      <c r="I217" s="1">
        <f t="shared" si="26"/>
        <v>1.1340000000000001</v>
      </c>
      <c r="K217" t="str">
        <f t="shared" si="27"/>
        <v/>
      </c>
      <c r="L217" s="1" t="str">
        <f t="shared" si="28"/>
        <v/>
      </c>
      <c r="M217" s="2">
        <f t="shared" si="29"/>
        <v>113.4</v>
      </c>
      <c r="N217" s="1">
        <f t="shared" si="30"/>
        <v>1.1340000000000001</v>
      </c>
      <c r="O217" s="1">
        <v>113.4</v>
      </c>
      <c r="P217" s="3">
        <f t="shared" si="31"/>
        <v>17.010000000000002</v>
      </c>
    </row>
    <row r="218" spans="1:16" x14ac:dyDescent="0.2">
      <c r="A218" t="s">
        <v>3231</v>
      </c>
      <c r="B218" t="s">
        <v>3230</v>
      </c>
      <c r="D218" t="str" cm="1">
        <f t="array" ref="D218">_xlfn.TEXTJOIN("", TRUE, IF(ISNUMBER(SEARCH($R$1480:$R$1524, B218)), $R$1480:$R$1524, ""))</f>
        <v>Annie's</v>
      </c>
      <c r="E218" t="str">
        <f t="shared" si="24"/>
        <v>Pasta</v>
      </c>
      <c r="F218" t="str">
        <f t="shared" si="25"/>
        <v>Grain</v>
      </c>
      <c r="G218" t="s">
        <v>3229</v>
      </c>
      <c r="H218" cm="1">
        <f t="array" ref="H218">_xlfn.LET(
  _xlpm.txt, LOWER(TRIM(SUBSTITUTE(B218,"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6</v>
      </c>
      <c r="I218" s="1">
        <f t="shared" si="26"/>
        <v>0.625</v>
      </c>
      <c r="K218" t="str">
        <f t="shared" si="27"/>
        <v/>
      </c>
      <c r="L218" s="1" t="str">
        <f t="shared" si="28"/>
        <v/>
      </c>
      <c r="M218" s="2">
        <f t="shared" si="29"/>
        <v>62.5</v>
      </c>
      <c r="N218" s="1">
        <f t="shared" si="30"/>
        <v>0.625</v>
      </c>
      <c r="O218" s="1">
        <v>62.5</v>
      </c>
      <c r="P218">
        <f t="shared" si="31"/>
        <v>3.75</v>
      </c>
    </row>
    <row r="219" spans="1:16" x14ac:dyDescent="0.2">
      <c r="A219" t="s">
        <v>3228</v>
      </c>
      <c r="B219" t="s">
        <v>3227</v>
      </c>
      <c r="D219" t="str" cm="1">
        <f t="array" ref="D219">_xlfn.TEXTJOIN("", TRUE, IF(ISNUMBER(SEARCH($R$1480:$R$1524, B219)), $R$1480:$R$1524, ""))</f>
        <v>Annie's</v>
      </c>
      <c r="E219" t="str">
        <f t="shared" si="24"/>
        <v>Pasta</v>
      </c>
      <c r="F219" t="str">
        <f t="shared" si="25"/>
        <v>Grain</v>
      </c>
      <c r="G219" t="s">
        <v>3226</v>
      </c>
      <c r="H219" cm="1">
        <f t="array" ref="H219">_xlfn.LET(
  _xlpm.txt, LOWER(TRIM(SUBSTITUTE(B219,"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11</v>
      </c>
      <c r="I219" s="1">
        <f t="shared" si="26"/>
        <v>0.43090909090909091</v>
      </c>
      <c r="J219" t="s">
        <v>3225</v>
      </c>
      <c r="K219" t="str">
        <f t="shared" si="27"/>
        <v>43.1 ¢</v>
      </c>
      <c r="L219" s="1" t="str">
        <f t="shared" si="28"/>
        <v xml:space="preserve">43.1 </v>
      </c>
      <c r="M219" s="2">
        <f t="shared" si="29"/>
        <v>43.090909090909093</v>
      </c>
      <c r="N219" s="1">
        <f t="shared" si="30"/>
        <v>0.43099999999999999</v>
      </c>
      <c r="O219" s="1">
        <v>43.1</v>
      </c>
      <c r="P219">
        <f t="shared" si="31"/>
        <v>4.74</v>
      </c>
    </row>
    <row r="220" spans="1:16" x14ac:dyDescent="0.2">
      <c r="A220" t="s">
        <v>3224</v>
      </c>
      <c r="B220" t="s">
        <v>3223</v>
      </c>
      <c r="D220" t="str" cm="1">
        <f t="array" ref="D220">_xlfn.TEXTJOIN("", TRUE, IF(ISNUMBER(SEARCH($R$1480:$R$1524, B220)), $R$1480:$R$1524, ""))</f>
        <v>Annie's</v>
      </c>
      <c r="E220" t="str">
        <f t="shared" si="24"/>
        <v>Pasta</v>
      </c>
      <c r="F220" t="str">
        <f t="shared" si="25"/>
        <v>Grain</v>
      </c>
      <c r="G220" t="s">
        <v>3222</v>
      </c>
      <c r="H220" cm="1">
        <f t="array" ref="H220">_xlfn.LET(
  _xlpm.txt, LOWER(TRIM(SUBSTITUTE(B220,"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11</v>
      </c>
      <c r="I220" s="1">
        <f t="shared" si="26"/>
        <v>0.45454545454545453</v>
      </c>
      <c r="J220" t="s">
        <v>3221</v>
      </c>
      <c r="K220" t="str">
        <f t="shared" si="27"/>
        <v>45.5 ¢</v>
      </c>
      <c r="L220" s="1" t="str">
        <f t="shared" si="28"/>
        <v xml:space="preserve">45.5 </v>
      </c>
      <c r="M220" s="2">
        <f t="shared" si="29"/>
        <v>45.454545454545453</v>
      </c>
      <c r="N220" s="1">
        <f t="shared" si="30"/>
        <v>0.45500000000000002</v>
      </c>
      <c r="O220" s="1">
        <v>45.5</v>
      </c>
      <c r="P220">
        <f t="shared" si="31"/>
        <v>5</v>
      </c>
    </row>
    <row r="221" spans="1:16" x14ac:dyDescent="0.2">
      <c r="A221" t="s">
        <v>3220</v>
      </c>
      <c r="B221" t="s">
        <v>3219</v>
      </c>
      <c r="D221" t="str" cm="1">
        <f t="array" ref="D221">_xlfn.TEXTJOIN("", TRUE, IF(ISNUMBER(SEARCH($R$1480:$R$1524, B221)), $R$1480:$R$1524, ""))</f>
        <v>Annie's</v>
      </c>
      <c r="E221" t="str">
        <f t="shared" si="24"/>
        <v>Pasta</v>
      </c>
      <c r="F221" t="str">
        <f t="shared" si="25"/>
        <v>Grain</v>
      </c>
      <c r="G221" t="s">
        <v>3218</v>
      </c>
      <c r="H221" cm="1">
        <f t="array" ref="H221">_xlfn.LET(
  _xlpm.txt, LOWER(TRIM(SUBSTITUTE(B221,"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6</v>
      </c>
      <c r="I221" s="1">
        <f t="shared" si="26"/>
        <v>0.24</v>
      </c>
      <c r="J221" t="s">
        <v>1000</v>
      </c>
      <c r="K221" t="str">
        <f t="shared" si="27"/>
        <v>24.0 ¢</v>
      </c>
      <c r="L221" s="1" t="str">
        <f t="shared" si="28"/>
        <v xml:space="preserve">24.0 </v>
      </c>
      <c r="M221" s="2">
        <f t="shared" si="29"/>
        <v>24</v>
      </c>
      <c r="N221" s="1">
        <f t="shared" si="30"/>
        <v>0.24</v>
      </c>
      <c r="O221" s="1">
        <v>24</v>
      </c>
      <c r="P221">
        <f t="shared" si="31"/>
        <v>1.44</v>
      </c>
    </row>
    <row r="222" spans="1:16" x14ac:dyDescent="0.2">
      <c r="A222" t="s">
        <v>3217</v>
      </c>
      <c r="B222" t="s">
        <v>3216</v>
      </c>
      <c r="D222" t="str" cm="1">
        <f t="array" ref="D222">_xlfn.TEXTJOIN("", TRUE, IF(ISNUMBER(SEARCH($R$1480:$R$1524, B222)), $R$1480:$R$1524, ""))</f>
        <v>Annie's</v>
      </c>
      <c r="E222" t="str">
        <f t="shared" si="24"/>
        <v>Pasta</v>
      </c>
      <c r="F222" t="str">
        <f t="shared" si="25"/>
        <v>Grain</v>
      </c>
      <c r="G222" t="s">
        <v>2834</v>
      </c>
      <c r="H222" cm="1">
        <f t="array" ref="H222">_xlfn.LET(
  _xlpm.txt, LOWER(TRIM(SUBSTITUTE(B222,"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6</v>
      </c>
      <c r="I222" s="1">
        <f t="shared" si="26"/>
        <v>0.31</v>
      </c>
      <c r="J222" t="s">
        <v>3215</v>
      </c>
      <c r="K222" t="str">
        <f t="shared" si="27"/>
        <v>31.0 ¢</v>
      </c>
      <c r="L222" s="1" t="str">
        <f t="shared" si="28"/>
        <v xml:space="preserve">31.0 </v>
      </c>
      <c r="M222" s="2">
        <f t="shared" si="29"/>
        <v>31</v>
      </c>
      <c r="N222" s="1">
        <f t="shared" si="30"/>
        <v>0.31</v>
      </c>
      <c r="O222" s="1">
        <v>31</v>
      </c>
      <c r="P222">
        <f t="shared" si="31"/>
        <v>1.86</v>
      </c>
    </row>
    <row r="223" spans="1:16" x14ac:dyDescent="0.2">
      <c r="A223" t="s">
        <v>3214</v>
      </c>
      <c r="B223" t="s">
        <v>3213</v>
      </c>
      <c r="D223" t="str" cm="1">
        <f t="array" ref="D223">_xlfn.TEXTJOIN("", TRUE, IF(ISNUMBER(SEARCH($R$1480:$R$1524, B223)), $R$1480:$R$1524, ""))</f>
        <v>Annie's</v>
      </c>
      <c r="E223" t="str">
        <f t="shared" si="24"/>
        <v>Pasta</v>
      </c>
      <c r="F223" t="str">
        <f t="shared" si="25"/>
        <v>Grain</v>
      </c>
      <c r="G223" t="s">
        <v>3207</v>
      </c>
      <c r="H223" cm="1">
        <f t="array" ref="H223">_xlfn.LET(
  _xlpm.txt, LOWER(TRIM(SUBSTITUTE(B223,"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6</v>
      </c>
      <c r="I223" s="1">
        <f t="shared" si="26"/>
        <v>0.54333333333333333</v>
      </c>
      <c r="J223" t="s">
        <v>1944</v>
      </c>
      <c r="K223" t="str">
        <f t="shared" si="27"/>
        <v>54.3 ¢</v>
      </c>
      <c r="L223" s="1" t="str">
        <f t="shared" si="28"/>
        <v xml:space="preserve">54.3 </v>
      </c>
      <c r="M223" s="2">
        <f t="shared" si="29"/>
        <v>54.333333333333336</v>
      </c>
      <c r="N223" s="1">
        <f t="shared" si="30"/>
        <v>0.54299999999999993</v>
      </c>
      <c r="O223" s="1">
        <v>54.3</v>
      </c>
      <c r="P223">
        <f t="shared" si="31"/>
        <v>3.26</v>
      </c>
    </row>
    <row r="224" spans="1:16" x14ac:dyDescent="0.2">
      <c r="A224" t="s">
        <v>3212</v>
      </c>
      <c r="B224" t="s">
        <v>3211</v>
      </c>
      <c r="D224" t="str" cm="1">
        <f t="array" ref="D224">_xlfn.TEXTJOIN("", TRUE, IF(ISNUMBER(SEARCH($R$1480:$R$1524, B224)), $R$1480:$R$1524, ""))</f>
        <v>Annie's</v>
      </c>
      <c r="E224" t="str">
        <f t="shared" si="24"/>
        <v>Pasta</v>
      </c>
      <c r="F224" t="str">
        <f t="shared" si="25"/>
        <v>Grain</v>
      </c>
      <c r="G224" t="s">
        <v>711</v>
      </c>
      <c r="H224" cm="1">
        <f t="array" ref="H224">_xlfn.LET(
  _xlpm.txt, LOWER(TRIM(SUBSTITUTE(B224,"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8.0399999999999991</v>
      </c>
      <c r="I224" s="1">
        <f t="shared" si="26"/>
        <v>0.86691542288557222</v>
      </c>
      <c r="J224" t="s">
        <v>3210</v>
      </c>
      <c r="K224" t="str">
        <f t="shared" si="27"/>
        <v>87.1 ¢</v>
      </c>
      <c r="L224" s="1" t="str">
        <f t="shared" si="28"/>
        <v xml:space="preserve">87.1 </v>
      </c>
      <c r="M224" s="2">
        <f t="shared" si="29"/>
        <v>86.691542288557216</v>
      </c>
      <c r="N224" s="1">
        <f t="shared" si="30"/>
        <v>0.871</v>
      </c>
      <c r="O224" s="1">
        <v>87.1</v>
      </c>
      <c r="P224">
        <f t="shared" si="31"/>
        <v>6.97</v>
      </c>
    </row>
    <row r="225" spans="1:16" x14ac:dyDescent="0.2">
      <c r="A225" t="s">
        <v>3209</v>
      </c>
      <c r="B225" t="s">
        <v>3208</v>
      </c>
      <c r="D225" t="str" cm="1">
        <f t="array" ref="D225">_xlfn.TEXTJOIN("", TRUE, IF(ISNUMBER(SEARCH($R$1480:$R$1524, B225)), $R$1480:$R$1524, ""))</f>
        <v>Annie's</v>
      </c>
      <c r="E225" t="str">
        <f t="shared" si="24"/>
        <v>Pasta</v>
      </c>
      <c r="F225" t="str">
        <f t="shared" si="25"/>
        <v>Grain</v>
      </c>
      <c r="G225" t="s">
        <v>3207</v>
      </c>
      <c r="H225" cm="1">
        <f t="array" ref="H225">_xlfn.LET(
  _xlpm.txt, LOWER(TRIM(SUBSTITUTE(B225,"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6</v>
      </c>
      <c r="I225" s="1">
        <f t="shared" si="26"/>
        <v>0.54333333333333333</v>
      </c>
      <c r="J225" t="s">
        <v>1944</v>
      </c>
      <c r="K225" t="str">
        <f t="shared" si="27"/>
        <v>54.3 ¢</v>
      </c>
      <c r="L225" s="1" t="str">
        <f t="shared" si="28"/>
        <v xml:space="preserve">54.3 </v>
      </c>
      <c r="M225" s="2">
        <f t="shared" si="29"/>
        <v>54.333333333333336</v>
      </c>
      <c r="N225" s="1">
        <f t="shared" si="30"/>
        <v>0.54299999999999993</v>
      </c>
      <c r="O225" s="1">
        <v>54.3</v>
      </c>
      <c r="P225">
        <f t="shared" si="31"/>
        <v>3.26</v>
      </c>
    </row>
    <row r="226" spans="1:16" x14ac:dyDescent="0.2">
      <c r="A226" t="s">
        <v>3206</v>
      </c>
      <c r="B226" t="s">
        <v>3205</v>
      </c>
      <c r="D226" t="str" cm="1">
        <f t="array" ref="D226">_xlfn.TEXTJOIN("", TRUE, IF(ISNUMBER(SEARCH($R$1480:$R$1524, B226)), $R$1480:$R$1524, ""))</f>
        <v>Annie's</v>
      </c>
      <c r="E226" t="str">
        <f t="shared" si="24"/>
        <v>Pasta</v>
      </c>
      <c r="F226" t="str">
        <f t="shared" si="25"/>
        <v>Grain</v>
      </c>
      <c r="G226" t="s">
        <v>3204</v>
      </c>
      <c r="H226" cm="1">
        <f t="array" ref="H226">_xlfn.LET(
  _xlpm.txt, LOWER(TRIM(SUBSTITUTE(B226,"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24</v>
      </c>
      <c r="I226" s="1">
        <f t="shared" si="26"/>
        <v>0.49625000000000002</v>
      </c>
      <c r="K226" t="str">
        <f t="shared" si="27"/>
        <v/>
      </c>
      <c r="L226" s="1" t="str">
        <f t="shared" si="28"/>
        <v/>
      </c>
      <c r="M226" s="2">
        <f t="shared" si="29"/>
        <v>49.625</v>
      </c>
      <c r="N226" s="1">
        <f t="shared" si="30"/>
        <v>0.496</v>
      </c>
      <c r="O226" s="1">
        <v>49.6</v>
      </c>
      <c r="P226">
        <f t="shared" si="31"/>
        <v>11.91</v>
      </c>
    </row>
    <row r="227" spans="1:16" x14ac:dyDescent="0.2">
      <c r="A227" t="s">
        <v>3203</v>
      </c>
      <c r="B227" t="s">
        <v>3202</v>
      </c>
      <c r="D227" t="str" cm="1">
        <f t="array" ref="D227">_xlfn.TEXTJOIN("", TRUE, IF(ISNUMBER(SEARCH($R$1480:$R$1524, B227)), $R$1480:$R$1524, ""))</f>
        <v>Annie's</v>
      </c>
      <c r="E227" t="str">
        <f t="shared" si="24"/>
        <v>Pasta</v>
      </c>
      <c r="F227" t="str">
        <f t="shared" si="25"/>
        <v>Grain</v>
      </c>
      <c r="G227" t="s">
        <v>3201</v>
      </c>
      <c r="H227" t="str" cm="1">
        <f t="array" ref="H227">_xlfn.LET(
  _xlpm.txt, LOWER(TRIM(SUBSTITUTE(B227,"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227" t="e">
        <f t="shared" si="26"/>
        <v>#VALUE!</v>
      </c>
      <c r="K227" t="str">
        <f t="shared" si="27"/>
        <v/>
      </c>
      <c r="L227" t="str">
        <f t="shared" si="28"/>
        <v/>
      </c>
      <c r="M227" s="1" t="e">
        <f t="shared" si="29"/>
        <v>#VALUE!</v>
      </c>
      <c r="N227" s="1">
        <f t="shared" si="30"/>
        <v>0</v>
      </c>
      <c r="P227">
        <f t="shared" si="31"/>
        <v>25.34</v>
      </c>
    </row>
    <row r="228" spans="1:16" x14ac:dyDescent="0.2">
      <c r="A228" t="s">
        <v>3200</v>
      </c>
      <c r="B228" t="s">
        <v>3199</v>
      </c>
      <c r="D228" t="str" cm="1">
        <f t="array" ref="D228">_xlfn.TEXTJOIN("", TRUE, IF(ISNUMBER(SEARCH($R$1480:$R$1524, B228)), $R$1480:$R$1524, ""))</f>
        <v>Annie's</v>
      </c>
      <c r="E228" t="str">
        <f t="shared" si="24"/>
        <v>Pasta</v>
      </c>
      <c r="F228" t="str">
        <f t="shared" si="25"/>
        <v>Grain</v>
      </c>
      <c r="G228" t="s">
        <v>70</v>
      </c>
      <c r="H228" cm="1">
        <f t="array" ref="H228">_xlfn.LET(
  _xlpm.txt, LOWER(TRIM(SUBSTITUTE(B228,"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24</v>
      </c>
      <c r="I228" s="1">
        <f t="shared" si="26"/>
        <v>0.23583333333333334</v>
      </c>
      <c r="J228" t="s">
        <v>3175</v>
      </c>
      <c r="K228" t="str">
        <f t="shared" si="27"/>
        <v>23.6 ¢</v>
      </c>
      <c r="L228" s="1" t="str">
        <f t="shared" si="28"/>
        <v xml:space="preserve">23.6 </v>
      </c>
      <c r="M228" s="2">
        <f t="shared" si="29"/>
        <v>23.583333333333336</v>
      </c>
      <c r="N228" s="1">
        <f t="shared" si="30"/>
        <v>0.23600000000000002</v>
      </c>
      <c r="O228" s="1">
        <v>23.6</v>
      </c>
      <c r="P228">
        <f t="shared" si="31"/>
        <v>5.66</v>
      </c>
    </row>
    <row r="229" spans="1:16" x14ac:dyDescent="0.2">
      <c r="A229" t="s">
        <v>3198</v>
      </c>
      <c r="B229" t="s">
        <v>3197</v>
      </c>
      <c r="D229" t="str" cm="1">
        <f t="array" ref="D229">_xlfn.TEXTJOIN("", TRUE, IF(ISNUMBER(SEARCH($R$1480:$R$1524, B229)), $R$1480:$R$1524, ""))</f>
        <v>Annie's</v>
      </c>
      <c r="E229" t="str">
        <f t="shared" si="24"/>
        <v>Pasta</v>
      </c>
      <c r="F229" t="str">
        <f t="shared" si="25"/>
        <v>Grain</v>
      </c>
      <c r="G229" t="s">
        <v>3196</v>
      </c>
      <c r="H229" cm="1">
        <f t="array" ref="H229">_xlfn.LET(
  _xlpm.txt, LOWER(TRIM(SUBSTITUTE(B229,"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6</v>
      </c>
      <c r="I229" s="1">
        <f t="shared" si="26"/>
        <v>4.3150000000000004</v>
      </c>
      <c r="K229" t="str">
        <f t="shared" si="27"/>
        <v/>
      </c>
      <c r="L229" s="1" t="str">
        <f t="shared" si="28"/>
        <v/>
      </c>
      <c r="M229" s="2">
        <f t="shared" si="29"/>
        <v>431.50000000000006</v>
      </c>
      <c r="N229" s="1">
        <f t="shared" si="30"/>
        <v>4.3150000000000004</v>
      </c>
      <c r="O229" s="1">
        <v>431.5</v>
      </c>
      <c r="P229">
        <f t="shared" si="31"/>
        <v>25.89</v>
      </c>
    </row>
    <row r="230" spans="1:16" x14ac:dyDescent="0.2">
      <c r="A230" t="s">
        <v>3195</v>
      </c>
      <c r="B230" t="s">
        <v>3194</v>
      </c>
      <c r="D230" t="str" cm="1">
        <f t="array" ref="D230">_xlfn.TEXTJOIN("", TRUE, IF(ISNUMBER(SEARCH($R$1480:$R$1524, B230)), $R$1480:$R$1524, ""))</f>
        <v>Annie's</v>
      </c>
      <c r="E230" t="str">
        <f t="shared" si="24"/>
        <v>Pasta</v>
      </c>
      <c r="F230" t="str">
        <f t="shared" si="25"/>
        <v>Grain</v>
      </c>
      <c r="G230" t="s">
        <v>3193</v>
      </c>
      <c r="H230" cm="1">
        <f t="array" ref="H230">_xlfn.LET(
  _xlpm.txt, LOWER(TRIM(SUBSTITUTE(B230,"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6</v>
      </c>
      <c r="I230" s="1">
        <f t="shared" si="26"/>
        <v>0.24</v>
      </c>
      <c r="J230" t="s">
        <v>1000</v>
      </c>
      <c r="K230" t="str">
        <f t="shared" si="27"/>
        <v>24.0 ¢</v>
      </c>
      <c r="L230" s="1" t="str">
        <f t="shared" si="28"/>
        <v xml:space="preserve">24.0 </v>
      </c>
      <c r="M230" s="2">
        <f t="shared" si="29"/>
        <v>24</v>
      </c>
      <c r="N230" s="1">
        <f t="shared" si="30"/>
        <v>0.24</v>
      </c>
      <c r="O230" s="1">
        <v>24</v>
      </c>
      <c r="P230">
        <f t="shared" si="31"/>
        <v>1.44</v>
      </c>
    </row>
    <row r="231" spans="1:16" x14ac:dyDescent="0.2">
      <c r="A231" t="s">
        <v>3192</v>
      </c>
      <c r="B231" t="s">
        <v>3191</v>
      </c>
      <c r="D231" t="str" cm="1">
        <f t="array" ref="D231">_xlfn.TEXTJOIN("", TRUE, IF(ISNUMBER(SEARCH($R$1480:$R$1524, B231)), $R$1480:$R$1524, ""))</f>
        <v>Annie's</v>
      </c>
      <c r="E231" t="str">
        <f t="shared" si="24"/>
        <v>Pasta</v>
      </c>
      <c r="F231" t="str">
        <f t="shared" si="25"/>
        <v>Grain</v>
      </c>
      <c r="G231" t="s">
        <v>1628</v>
      </c>
      <c r="H231" cm="1">
        <f t="array" ref="H231">_xlfn.LET(
  _xlpm.txt, LOWER(TRIM(SUBSTITUTE(B231,"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7.48</v>
      </c>
      <c r="I231" s="1">
        <f t="shared" si="26"/>
        <v>0.79946524064171121</v>
      </c>
      <c r="J231" t="s">
        <v>3190</v>
      </c>
      <c r="K231" t="str">
        <f t="shared" si="27"/>
        <v>79.7 ¢</v>
      </c>
      <c r="L231" s="1" t="str">
        <f t="shared" si="28"/>
        <v xml:space="preserve">79.7 </v>
      </c>
      <c r="M231" s="2">
        <f t="shared" si="29"/>
        <v>79.946524064171115</v>
      </c>
      <c r="N231" s="1">
        <f t="shared" si="30"/>
        <v>0.79700000000000004</v>
      </c>
      <c r="O231" s="1">
        <v>79.7</v>
      </c>
      <c r="P231">
        <f t="shared" si="31"/>
        <v>5.98</v>
      </c>
    </row>
    <row r="232" spans="1:16" x14ac:dyDescent="0.2">
      <c r="A232" t="s">
        <v>3189</v>
      </c>
      <c r="B232" t="s">
        <v>3188</v>
      </c>
      <c r="D232" t="str" cm="1">
        <f t="array" ref="D232">_xlfn.TEXTJOIN("", TRUE, IF(ISNUMBER(SEARCH($R$1480:$R$1524, B232)), $R$1480:$R$1524, ""))</f>
        <v>Annie's</v>
      </c>
      <c r="E232" t="str">
        <f t="shared" si="24"/>
        <v>Pasta</v>
      </c>
      <c r="F232" t="str">
        <f t="shared" si="25"/>
        <v>Grain</v>
      </c>
      <c r="G232" t="s">
        <v>3187</v>
      </c>
      <c r="H232" cm="1">
        <f t="array" ref="H232">_xlfn.LET(
  _xlpm.txt, LOWER(TRIM(SUBSTITUTE(B232,"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6</v>
      </c>
      <c r="I232" s="1">
        <f t="shared" si="26"/>
        <v>0.93333333333333324</v>
      </c>
      <c r="K232" t="str">
        <f t="shared" si="27"/>
        <v/>
      </c>
      <c r="L232" s="1" t="str">
        <f t="shared" si="28"/>
        <v/>
      </c>
      <c r="M232" s="2">
        <f t="shared" si="29"/>
        <v>93.333333333333329</v>
      </c>
      <c r="N232" s="1">
        <f t="shared" si="30"/>
        <v>0.93299999999999994</v>
      </c>
      <c r="O232" s="1">
        <v>93.3</v>
      </c>
      <c r="P232">
        <f t="shared" si="31"/>
        <v>5.6</v>
      </c>
    </row>
    <row r="233" spans="1:16" x14ac:dyDescent="0.2">
      <c r="A233" t="s">
        <v>3186</v>
      </c>
      <c r="B233" t="s">
        <v>3185</v>
      </c>
      <c r="D233" t="str" cm="1">
        <f t="array" ref="D233">_xlfn.TEXTJOIN("", TRUE, IF(ISNUMBER(SEARCH($R$1480:$R$1524, B233)), $R$1480:$R$1524, ""))</f>
        <v>Annie's</v>
      </c>
      <c r="E233" t="str">
        <f t="shared" si="24"/>
        <v>Pasta</v>
      </c>
      <c r="F233" t="str">
        <f t="shared" si="25"/>
        <v>Grain</v>
      </c>
      <c r="G233" t="s">
        <v>3184</v>
      </c>
      <c r="H233" cm="1">
        <f t="array" ref="H233">_xlfn.LET(
  _xlpm.txt, LOWER(TRIM(SUBSTITUTE(B233,"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6</v>
      </c>
      <c r="I233" s="1">
        <f t="shared" si="26"/>
        <v>0.46166666666666667</v>
      </c>
      <c r="J233" t="s">
        <v>3183</v>
      </c>
      <c r="K233" t="str">
        <f t="shared" si="27"/>
        <v>46.2 ¢</v>
      </c>
      <c r="L233" s="1" t="str">
        <f t="shared" si="28"/>
        <v xml:space="preserve">46.2 </v>
      </c>
      <c r="M233" s="2">
        <f t="shared" si="29"/>
        <v>46.166666666666664</v>
      </c>
      <c r="N233" s="1">
        <f t="shared" si="30"/>
        <v>0.46200000000000002</v>
      </c>
      <c r="O233" s="1">
        <v>46.2</v>
      </c>
      <c r="P233">
        <f t="shared" si="31"/>
        <v>2.77</v>
      </c>
    </row>
    <row r="234" spans="1:16" x14ac:dyDescent="0.2">
      <c r="A234" t="s">
        <v>3182</v>
      </c>
      <c r="B234" t="s">
        <v>3181</v>
      </c>
      <c r="D234" t="str" cm="1">
        <f t="array" ref="D234">_xlfn.TEXTJOIN("", TRUE, IF(ISNUMBER(SEARCH($R$1480:$R$1524, B234)), $R$1480:$R$1524, ""))</f>
        <v>Annie's</v>
      </c>
      <c r="E234" t="str">
        <f t="shared" si="24"/>
        <v>Pasta</v>
      </c>
      <c r="F234" t="str">
        <f t="shared" si="25"/>
        <v>Grain</v>
      </c>
      <c r="G234" t="s">
        <v>1628</v>
      </c>
      <c r="H234" cm="1">
        <f t="array" ref="H234">_xlfn.LET(
  _xlpm.txt, LOWER(TRIM(SUBSTITUTE(B234,"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8.0399999999999991</v>
      </c>
      <c r="I234" s="1">
        <f t="shared" si="26"/>
        <v>0.7437810945273633</v>
      </c>
      <c r="J234" t="s">
        <v>3166</v>
      </c>
      <c r="K234" t="str">
        <f t="shared" si="27"/>
        <v>74.8 ¢</v>
      </c>
      <c r="L234" s="1" t="str">
        <f t="shared" si="28"/>
        <v xml:space="preserve">74.8 </v>
      </c>
      <c r="M234" s="2">
        <f t="shared" si="29"/>
        <v>74.378109452736325</v>
      </c>
      <c r="N234" s="1">
        <f t="shared" si="30"/>
        <v>0.74400000000000011</v>
      </c>
      <c r="O234" s="1">
        <v>74.400000000000006</v>
      </c>
      <c r="P234">
        <f t="shared" si="31"/>
        <v>5.98</v>
      </c>
    </row>
    <row r="235" spans="1:16" x14ac:dyDescent="0.2">
      <c r="A235" t="s">
        <v>3180</v>
      </c>
      <c r="B235" t="s">
        <v>3179</v>
      </c>
      <c r="D235" t="str" cm="1">
        <f t="array" ref="D235">_xlfn.TEXTJOIN("", TRUE, IF(ISNUMBER(SEARCH($R$1480:$R$1524, B235)), $R$1480:$R$1524, ""))</f>
        <v>Annie's</v>
      </c>
      <c r="E235" t="str">
        <f t="shared" si="24"/>
        <v>Pasta</v>
      </c>
      <c r="F235" t="str">
        <f t="shared" si="25"/>
        <v>Grain</v>
      </c>
      <c r="G235" t="s">
        <v>3178</v>
      </c>
      <c r="H235" t="str" cm="1">
        <f t="array" ref="H235">_xlfn.LET(
  _xlpm.txt, LOWER(TRIM(SUBSTITUTE(B235,"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235" t="e">
        <f t="shared" si="26"/>
        <v>#VALUE!</v>
      </c>
      <c r="K235" t="str">
        <f t="shared" si="27"/>
        <v/>
      </c>
      <c r="L235" t="str">
        <f t="shared" si="28"/>
        <v/>
      </c>
      <c r="M235" s="1" t="e">
        <f t="shared" si="29"/>
        <v>#VALUE!</v>
      </c>
      <c r="N235" s="1">
        <f t="shared" si="30"/>
        <v>0</v>
      </c>
      <c r="P235">
        <f t="shared" si="31"/>
        <v>2.4900000000000002</v>
      </c>
    </row>
    <row r="236" spans="1:16" x14ac:dyDescent="0.2">
      <c r="A236" t="s">
        <v>3177</v>
      </c>
      <c r="B236" t="s">
        <v>3176</v>
      </c>
      <c r="D236" t="str" cm="1">
        <f t="array" ref="D236">_xlfn.TEXTJOIN("", TRUE, IF(ISNUMBER(SEARCH($R$1480:$R$1524, B236)), $R$1480:$R$1524, ""))</f>
        <v>Annie's</v>
      </c>
      <c r="E236" t="str">
        <f t="shared" si="24"/>
        <v>Pasta</v>
      </c>
      <c r="F236" t="str">
        <f t="shared" si="25"/>
        <v>Grain</v>
      </c>
      <c r="G236" t="s">
        <v>70</v>
      </c>
      <c r="H236" cm="1">
        <f t="array" ref="H236">_xlfn.LET(
  _xlpm.txt, LOWER(TRIM(SUBSTITUTE(B236,"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24</v>
      </c>
      <c r="I236" s="1">
        <f t="shared" si="26"/>
        <v>0.23583333333333334</v>
      </c>
      <c r="J236" t="s">
        <v>3175</v>
      </c>
      <c r="K236" t="str">
        <f t="shared" si="27"/>
        <v>23.6 ¢</v>
      </c>
      <c r="L236" s="1" t="str">
        <f t="shared" si="28"/>
        <v xml:space="preserve">23.6 </v>
      </c>
      <c r="M236" s="2">
        <f t="shared" si="29"/>
        <v>23.583333333333336</v>
      </c>
      <c r="N236" s="1">
        <f t="shared" si="30"/>
        <v>0.23600000000000002</v>
      </c>
      <c r="O236" s="1">
        <v>23.6</v>
      </c>
      <c r="P236">
        <f t="shared" si="31"/>
        <v>5.66</v>
      </c>
    </row>
    <row r="237" spans="1:16" x14ac:dyDescent="0.2">
      <c r="A237" t="s">
        <v>3174</v>
      </c>
      <c r="B237" t="s">
        <v>3173</v>
      </c>
      <c r="D237" t="str" cm="1">
        <f t="array" ref="D237">_xlfn.TEXTJOIN("", TRUE, IF(ISNUMBER(SEARCH($R$1480:$R$1524, B237)), $R$1480:$R$1524, ""))</f>
        <v>Annie's</v>
      </c>
      <c r="E237" t="str">
        <f t="shared" si="24"/>
        <v>Pasta</v>
      </c>
      <c r="F237" t="str">
        <f t="shared" si="25"/>
        <v>Grain</v>
      </c>
      <c r="G237" t="s">
        <v>3172</v>
      </c>
      <c r="H237" t="str" cm="1">
        <f t="array" ref="H237">_xlfn.LET(
  _xlpm.txt, LOWER(TRIM(SUBSTITUTE(B237,"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237" t="e">
        <f t="shared" si="26"/>
        <v>#VALUE!</v>
      </c>
      <c r="K237" t="str">
        <f t="shared" si="27"/>
        <v/>
      </c>
      <c r="L237" t="str">
        <f t="shared" si="28"/>
        <v/>
      </c>
      <c r="M237" s="1" t="e">
        <f t="shared" si="29"/>
        <v>#VALUE!</v>
      </c>
      <c r="N237" s="1">
        <f t="shared" si="30"/>
        <v>0</v>
      </c>
      <c r="P237">
        <f t="shared" si="31"/>
        <v>2</v>
      </c>
    </row>
    <row r="238" spans="1:16" x14ac:dyDescent="0.2">
      <c r="A238" t="s">
        <v>3171</v>
      </c>
      <c r="B238" t="s">
        <v>3170</v>
      </c>
      <c r="D238" t="str" cm="1">
        <f t="array" ref="D238">_xlfn.TEXTJOIN("", TRUE, IF(ISNUMBER(SEARCH($R$1480:$R$1524, B238)), $R$1480:$R$1524, ""))</f>
        <v>Annie's</v>
      </c>
      <c r="E238" t="str">
        <f t="shared" si="24"/>
        <v>Pasta</v>
      </c>
      <c r="F238" t="str">
        <f t="shared" si="25"/>
        <v>Grain</v>
      </c>
      <c r="G238" t="s">
        <v>1846</v>
      </c>
      <c r="H238" cm="1">
        <f t="array" ref="H238">_xlfn.LET(
  _xlpm.txt, LOWER(TRIM(SUBSTITUTE(B238,"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6</v>
      </c>
      <c r="I238" s="1">
        <f t="shared" si="26"/>
        <v>0.64500000000000002</v>
      </c>
      <c r="J238" t="s">
        <v>3169</v>
      </c>
      <c r="K238" t="str">
        <f t="shared" si="27"/>
        <v>64.5 ¢</v>
      </c>
      <c r="L238" s="1" t="str">
        <f t="shared" si="28"/>
        <v xml:space="preserve">64.5 </v>
      </c>
      <c r="M238" s="2">
        <f t="shared" si="29"/>
        <v>64.5</v>
      </c>
      <c r="N238" s="1">
        <f t="shared" si="30"/>
        <v>0.64500000000000002</v>
      </c>
      <c r="O238" s="1">
        <v>64.5</v>
      </c>
      <c r="P238">
        <f t="shared" si="31"/>
        <v>3.87</v>
      </c>
    </row>
    <row r="239" spans="1:16" x14ac:dyDescent="0.2">
      <c r="A239" t="s">
        <v>3168</v>
      </c>
      <c r="B239" t="s">
        <v>3167</v>
      </c>
      <c r="D239" t="str" cm="1">
        <f t="array" ref="D239">_xlfn.TEXTJOIN("", TRUE, IF(ISNUMBER(SEARCH($R$1480:$R$1524, B239)), $R$1480:$R$1524, ""))</f>
        <v>Annie's</v>
      </c>
      <c r="E239" t="str">
        <f t="shared" si="24"/>
        <v>Pasta</v>
      </c>
      <c r="F239" t="str">
        <f t="shared" si="25"/>
        <v>Grain</v>
      </c>
      <c r="G239" t="s">
        <v>1628</v>
      </c>
      <c r="H239" cm="1">
        <f t="array" ref="H239">_xlfn.LET(
  _xlpm.txt, LOWER(TRIM(SUBSTITUTE(B239,"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8.0399999999999991</v>
      </c>
      <c r="I239" s="1">
        <f t="shared" si="26"/>
        <v>0.7437810945273633</v>
      </c>
      <c r="J239" t="s">
        <v>3166</v>
      </c>
      <c r="K239" t="str">
        <f t="shared" si="27"/>
        <v>74.8 ¢</v>
      </c>
      <c r="L239" s="1" t="str">
        <f t="shared" si="28"/>
        <v xml:space="preserve">74.8 </v>
      </c>
      <c r="M239" s="2">
        <f t="shared" si="29"/>
        <v>74.378109452736325</v>
      </c>
      <c r="N239" s="1">
        <f t="shared" si="30"/>
        <v>0.7437810945273633</v>
      </c>
      <c r="O239" s="1">
        <v>74.378109452736325</v>
      </c>
      <c r="P239">
        <f t="shared" si="31"/>
        <v>5.98</v>
      </c>
    </row>
    <row r="240" spans="1:16" x14ac:dyDescent="0.2">
      <c r="A240" t="s">
        <v>3165</v>
      </c>
      <c r="B240" t="s">
        <v>3164</v>
      </c>
      <c r="D240" t="str" cm="1">
        <f t="array" ref="D240">_xlfn.TEXTJOIN("", TRUE, IF(ISNUMBER(SEARCH($R$1480:$R$1524, B240)), $R$1480:$R$1524, ""))</f>
        <v>Annie's</v>
      </c>
      <c r="E240" t="str">
        <f t="shared" si="24"/>
        <v>Pasta</v>
      </c>
      <c r="F240" t="str">
        <f t="shared" si="25"/>
        <v>Grain</v>
      </c>
      <c r="G240" t="s">
        <v>3163</v>
      </c>
      <c r="H240" cm="1">
        <f t="array" ref="H240">_xlfn.LET(
  _xlpm.txt, LOWER(TRIM(SUBSTITUTE(B240,"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6</v>
      </c>
      <c r="I240" s="1">
        <f t="shared" si="26"/>
        <v>0.32500000000000001</v>
      </c>
      <c r="K240" t="str">
        <f t="shared" si="27"/>
        <v/>
      </c>
      <c r="L240" s="1" t="str">
        <f t="shared" si="28"/>
        <v/>
      </c>
      <c r="M240" s="2">
        <f t="shared" si="29"/>
        <v>32.5</v>
      </c>
      <c r="N240" s="1">
        <f t="shared" si="30"/>
        <v>0.32500000000000001</v>
      </c>
      <c r="O240" s="1">
        <v>32.5</v>
      </c>
      <c r="P240">
        <f t="shared" si="31"/>
        <v>1.95</v>
      </c>
    </row>
    <row r="241" spans="1:16" x14ac:dyDescent="0.2">
      <c r="A241" t="s">
        <v>3162</v>
      </c>
      <c r="B241" t="s">
        <v>3161</v>
      </c>
      <c r="D241" t="str" cm="1">
        <f t="array" ref="D241">_xlfn.TEXTJOIN("", TRUE, IF(ISNUMBER(SEARCH($R$1480:$R$1524, B241)), $R$1480:$R$1524, ""))</f>
        <v>Annie's</v>
      </c>
      <c r="E241" t="str">
        <f t="shared" si="24"/>
        <v>Pasta</v>
      </c>
      <c r="F241" t="str">
        <f t="shared" si="25"/>
        <v>Grain</v>
      </c>
      <c r="G241" t="s">
        <v>2287</v>
      </c>
      <c r="H241" cm="1">
        <f t="array" ref="H241">_xlfn.LET(
  _xlpm.txt, LOWER(TRIM(SUBSTITUTE(B241,"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6</v>
      </c>
      <c r="I241" s="1">
        <f t="shared" si="26"/>
        <v>0.16666666666666666</v>
      </c>
      <c r="J241" t="s">
        <v>2083</v>
      </c>
      <c r="K241" t="str">
        <f t="shared" si="27"/>
        <v>16.7 ¢</v>
      </c>
      <c r="L241" s="1" t="str">
        <f t="shared" si="28"/>
        <v xml:space="preserve">16.7 </v>
      </c>
      <c r="M241" s="2">
        <f t="shared" si="29"/>
        <v>16.666666666666664</v>
      </c>
      <c r="N241" s="1">
        <f t="shared" si="30"/>
        <v>0.16666666666666663</v>
      </c>
      <c r="O241" s="1">
        <v>16.666666666666664</v>
      </c>
      <c r="P241">
        <f t="shared" si="31"/>
        <v>1</v>
      </c>
    </row>
    <row r="242" spans="1:16" x14ac:dyDescent="0.2">
      <c r="A242" t="s">
        <v>3160</v>
      </c>
      <c r="B242" t="s">
        <v>3159</v>
      </c>
      <c r="D242" t="str" cm="1">
        <f t="array" ref="D242">_xlfn.TEXTJOIN("", TRUE, IF(ISNUMBER(SEARCH($R$1480:$R$1524, B242)), $R$1480:$R$1524, ""))</f>
        <v>Annie's</v>
      </c>
      <c r="E242" t="str">
        <f t="shared" si="24"/>
        <v>Pasta</v>
      </c>
      <c r="F242" t="str">
        <f t="shared" si="25"/>
        <v>Grain</v>
      </c>
      <c r="G242" t="s">
        <v>3158</v>
      </c>
      <c r="H242" cm="1">
        <f t="array" ref="H242">_xlfn.LET(
  _xlpm.txt, LOWER(TRIM(SUBSTITUTE(B242,"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5.25</v>
      </c>
      <c r="I242" s="1">
        <f t="shared" si="26"/>
        <v>0.34095238095238095</v>
      </c>
      <c r="J242" t="s">
        <v>1821</v>
      </c>
      <c r="K242" t="str">
        <f t="shared" si="27"/>
        <v>34.1 ¢</v>
      </c>
      <c r="L242" s="1" t="str">
        <f t="shared" si="28"/>
        <v xml:space="preserve">34.1 </v>
      </c>
      <c r="M242" s="2">
        <f t="shared" si="29"/>
        <v>34.095238095238095</v>
      </c>
      <c r="N242" s="1">
        <f t="shared" si="30"/>
        <v>0.34095238095238095</v>
      </c>
      <c r="O242" s="1">
        <v>34.095238095238095</v>
      </c>
      <c r="P242">
        <f t="shared" si="31"/>
        <v>1.79</v>
      </c>
    </row>
    <row r="243" spans="1:16" x14ac:dyDescent="0.2">
      <c r="A243" t="s">
        <v>3157</v>
      </c>
      <c r="B243" t="s">
        <v>3156</v>
      </c>
      <c r="D243" t="str" cm="1">
        <f t="array" ref="D243">_xlfn.TEXTJOIN("", TRUE, IF(ISNUMBER(SEARCH($R$1480:$R$1524, B243)), $R$1480:$R$1524, ""))</f>
        <v>Annie's</v>
      </c>
      <c r="E243" t="str">
        <f t="shared" si="24"/>
        <v>Pasta</v>
      </c>
      <c r="F243" t="str">
        <f t="shared" si="25"/>
        <v>Grain</v>
      </c>
      <c r="G243" t="s">
        <v>3155</v>
      </c>
      <c r="H243" cm="1">
        <f t="array" ref="H243">_xlfn.LET(
  _xlpm.txt, LOWER(TRIM(SUBSTITUTE(B243,"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6</v>
      </c>
      <c r="I243" s="1">
        <f t="shared" si="26"/>
        <v>4.4866666666666672</v>
      </c>
      <c r="K243" t="str">
        <f t="shared" si="27"/>
        <v/>
      </c>
      <c r="L243" s="1" t="str">
        <f t="shared" si="28"/>
        <v/>
      </c>
      <c r="M243" s="2">
        <f t="shared" si="29"/>
        <v>448.66666666666674</v>
      </c>
      <c r="N243" s="1">
        <f t="shared" si="30"/>
        <v>4.4866666666666672</v>
      </c>
      <c r="O243" s="1">
        <v>448.66666666666674</v>
      </c>
      <c r="P243">
        <f t="shared" si="31"/>
        <v>26.92</v>
      </c>
    </row>
    <row r="244" spans="1:16" x14ac:dyDescent="0.2">
      <c r="A244" t="s">
        <v>3154</v>
      </c>
      <c r="B244" t="s">
        <v>3153</v>
      </c>
      <c r="D244" t="str" cm="1">
        <f t="array" ref="D244">_xlfn.TEXTJOIN("", TRUE, IF(ISNUMBER(SEARCH($R$1480:$R$1524, B244)), $R$1480:$R$1524, ""))</f>
        <v>Annie's</v>
      </c>
      <c r="E244" t="str">
        <f t="shared" si="24"/>
        <v>Pasta</v>
      </c>
      <c r="F244" t="str">
        <f t="shared" si="25"/>
        <v>Grain</v>
      </c>
      <c r="G244" t="s">
        <v>3152</v>
      </c>
      <c r="H244" cm="1">
        <f t="array" ref="H244">_xlfn.LET(
  _xlpm.txt, LOWER(TRIM(SUBSTITUTE(B244,"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10.5</v>
      </c>
      <c r="I244" s="1">
        <f t="shared" si="26"/>
        <v>0.20857142857142857</v>
      </c>
      <c r="J244" t="s">
        <v>3151</v>
      </c>
      <c r="K244" t="str">
        <f t="shared" si="27"/>
        <v>20.9 ¢</v>
      </c>
      <c r="L244" s="1" t="str">
        <f t="shared" si="28"/>
        <v xml:space="preserve">20.9 </v>
      </c>
      <c r="M244" s="2">
        <f t="shared" si="29"/>
        <v>20.857142857142858</v>
      </c>
      <c r="N244" s="1">
        <f t="shared" si="30"/>
        <v>0.20857142857142857</v>
      </c>
      <c r="O244" s="1">
        <v>20.857142857142858</v>
      </c>
      <c r="P244">
        <f t="shared" si="31"/>
        <v>2.19</v>
      </c>
    </row>
    <row r="245" spans="1:16" x14ac:dyDescent="0.2">
      <c r="A245" t="s">
        <v>3150</v>
      </c>
      <c r="B245" t="s">
        <v>3149</v>
      </c>
      <c r="D245" t="str" cm="1">
        <f t="array" ref="D245">_xlfn.TEXTJOIN("", TRUE, IF(ISNUMBER(SEARCH($R$1480:$R$1524, B245)), $R$1480:$R$1524, ""))</f>
        <v>Cheerios</v>
      </c>
      <c r="E245" t="str">
        <f t="shared" si="24"/>
        <v>Prepared Food</v>
      </c>
      <c r="F245" t="str">
        <f t="shared" si="25"/>
        <v>Prepared Food</v>
      </c>
      <c r="G245" t="s">
        <v>57</v>
      </c>
      <c r="H245" cm="1">
        <f t="array" ref="H245">_xlfn.LET(
  _xlpm.txt, LOWER(TRIM(SUBSTITUTE(B245,"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19</v>
      </c>
      <c r="I245" s="1">
        <f t="shared" si="26"/>
        <v>0.2594736842105263</v>
      </c>
      <c r="J245" t="s">
        <v>143</v>
      </c>
      <c r="K245" t="str">
        <f t="shared" si="27"/>
        <v>25.9 ¢</v>
      </c>
      <c r="L245" s="1" t="str">
        <f t="shared" si="28"/>
        <v xml:space="preserve">25.9 </v>
      </c>
      <c r="M245" s="2">
        <f t="shared" si="29"/>
        <v>25.94736842105263</v>
      </c>
      <c r="N245" s="1">
        <f t="shared" si="30"/>
        <v>0.2594736842105263</v>
      </c>
      <c r="O245" s="1">
        <v>25.94736842105263</v>
      </c>
      <c r="P245">
        <f t="shared" si="31"/>
        <v>4.93</v>
      </c>
    </row>
    <row r="246" spans="1:16" x14ac:dyDescent="0.2">
      <c r="A246" t="s">
        <v>3148</v>
      </c>
      <c r="B246" t="s">
        <v>3147</v>
      </c>
      <c r="D246" t="str" cm="1">
        <f t="array" ref="D246">_xlfn.TEXTJOIN("", TRUE, IF(ISNUMBER(SEARCH($R$1480:$R$1524, B246)), $R$1480:$R$1524, ""))</f>
        <v>Arizona</v>
      </c>
      <c r="E246" t="str">
        <f t="shared" si="24"/>
        <v>Beverages</v>
      </c>
      <c r="F246" t="str">
        <f t="shared" si="25"/>
        <v>Beverages</v>
      </c>
      <c r="G246" t="s">
        <v>146</v>
      </c>
      <c r="H246" t="str" cm="1">
        <f t="array" ref="H246">_xlfn.LET(
  _xlpm.txt, LOWER(TRIM(SUBSTITUTE(B246,"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246" t="e">
        <f t="shared" si="26"/>
        <v>#VALUE!</v>
      </c>
      <c r="K246" t="str">
        <f t="shared" si="27"/>
        <v/>
      </c>
      <c r="L246" t="str">
        <f t="shared" si="28"/>
        <v/>
      </c>
      <c r="M246" s="1" t="e">
        <f t="shared" si="29"/>
        <v>#VALUE!</v>
      </c>
      <c r="N246" s="1">
        <f t="shared" si="30"/>
        <v>0</v>
      </c>
      <c r="P246">
        <v>3.48</v>
      </c>
    </row>
    <row r="247" spans="1:16" x14ac:dyDescent="0.2">
      <c r="A247" t="s">
        <v>3146</v>
      </c>
      <c r="B247" t="s">
        <v>3145</v>
      </c>
      <c r="C247">
        <v>12</v>
      </c>
      <c r="D247" t="str" cm="1">
        <f t="array" ref="D247">_xlfn.TEXTJOIN("", TRUE, IF(ISNUMBER(SEARCH($R$1480:$R$1524, B247)), $R$1480:$R$1524, ""))</f>
        <v>Arizona</v>
      </c>
      <c r="E247" t="str">
        <f t="shared" si="24"/>
        <v>Beverages</v>
      </c>
      <c r="F247" t="str">
        <f t="shared" si="25"/>
        <v>Beverages</v>
      </c>
      <c r="G247" t="s">
        <v>301</v>
      </c>
      <c r="H247" cm="1">
        <f t="array" ref="H247">_xlfn.LET(
  _xlpm.txt, LOWER(TRIM(SUBSTITUTE(B247,"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247" s="1">
        <f t="shared" si="26"/>
        <v>0.46750000000000003</v>
      </c>
      <c r="K247" t="str">
        <f t="shared" si="27"/>
        <v/>
      </c>
      <c r="L247" s="1" t="str">
        <f t="shared" si="28"/>
        <v/>
      </c>
      <c r="M247" s="2">
        <f t="shared" si="29"/>
        <v>46.75</v>
      </c>
      <c r="N247" s="1">
        <f t="shared" si="30"/>
        <v>0.46750000000000003</v>
      </c>
      <c r="O247" s="1">
        <v>46.75</v>
      </c>
      <c r="P247">
        <v>7.48</v>
      </c>
    </row>
    <row r="248" spans="1:16" x14ac:dyDescent="0.2">
      <c r="A248" t="s">
        <v>3144</v>
      </c>
      <c r="B248" t="s">
        <v>3143</v>
      </c>
      <c r="D248" t="str" cm="1">
        <f t="array" ref="D248">_xlfn.TEXTJOIN("", TRUE, IF(ISNUMBER(SEARCH($R$1480:$R$1524, B248)), $R$1480:$R$1524, ""))</f>
        <v>Arizona</v>
      </c>
      <c r="E248" t="str">
        <f t="shared" si="24"/>
        <v>Beverages</v>
      </c>
      <c r="F248" t="str">
        <f t="shared" si="25"/>
        <v>Beverages</v>
      </c>
      <c r="G248" t="s">
        <v>146</v>
      </c>
      <c r="H248" cm="1">
        <f t="array" ref="H248">_xlfn.LET(
  _xlpm.txt, LOWER(TRIM(SUBSTITUTE(B248,"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128</v>
      </c>
      <c r="I248" s="1">
        <f t="shared" si="26"/>
        <v>2.71875E-2</v>
      </c>
      <c r="K248" t="str">
        <f t="shared" si="27"/>
        <v/>
      </c>
      <c r="L248" s="1" t="str">
        <f t="shared" si="28"/>
        <v/>
      </c>
      <c r="M248" s="2">
        <f t="shared" si="29"/>
        <v>2.71875</v>
      </c>
      <c r="N248" s="1">
        <f t="shared" si="30"/>
        <v>2.71875E-2</v>
      </c>
      <c r="O248" s="1">
        <v>2.71875</v>
      </c>
      <c r="P248">
        <v>3.48</v>
      </c>
    </row>
    <row r="249" spans="1:16" x14ac:dyDescent="0.2">
      <c r="A249" t="s">
        <v>3142</v>
      </c>
      <c r="B249" t="s">
        <v>3141</v>
      </c>
      <c r="D249" t="str" cm="1">
        <f t="array" ref="D249">_xlfn.TEXTJOIN("", TRUE, IF(ISNUMBER(SEARCH($R$1480:$R$1524, B249)), $R$1480:$R$1524, ""))</f>
        <v>Arizona</v>
      </c>
      <c r="E249" t="str">
        <f t="shared" si="24"/>
        <v>Beverages</v>
      </c>
      <c r="F249" t="str">
        <f t="shared" si="25"/>
        <v>Beverages</v>
      </c>
      <c r="G249" t="s">
        <v>560</v>
      </c>
      <c r="H249" cm="1">
        <f t="array" ref="H249">_xlfn.LET(
  _xlpm.txt, LOWER(TRIM(SUBSTITUTE(B249,"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28</v>
      </c>
      <c r="I249" s="1">
        <f t="shared" si="26"/>
        <v>0.14214285714285715</v>
      </c>
      <c r="K249" t="str">
        <f t="shared" si="27"/>
        <v/>
      </c>
      <c r="L249" s="1" t="str">
        <f t="shared" si="28"/>
        <v/>
      </c>
      <c r="M249" s="2">
        <f t="shared" si="29"/>
        <v>14.214285714285715</v>
      </c>
      <c r="N249" s="1">
        <f t="shared" si="30"/>
        <v>0.14214285714285715</v>
      </c>
      <c r="O249" s="1">
        <v>14.214285714285715</v>
      </c>
      <c r="P249">
        <v>3.98</v>
      </c>
    </row>
    <row r="250" spans="1:16" x14ac:dyDescent="0.2">
      <c r="A250" t="s">
        <v>3140</v>
      </c>
      <c r="B250" t="s">
        <v>3139</v>
      </c>
      <c r="D250" t="str" cm="1">
        <f t="array" ref="D250">_xlfn.TEXTJOIN("", TRUE, IF(ISNUMBER(SEARCH($R$1480:$R$1524, B250)), $R$1480:$R$1524, ""))</f>
        <v>Arizona</v>
      </c>
      <c r="E250" t="str">
        <f t="shared" si="24"/>
        <v>Beverages</v>
      </c>
      <c r="F250" t="str">
        <f t="shared" si="25"/>
        <v>Beverages</v>
      </c>
      <c r="G250" t="s">
        <v>560</v>
      </c>
      <c r="H250" cm="1">
        <f t="array" ref="H250">_xlfn.LET(
  _xlpm.txt, LOWER(TRIM(SUBSTITUTE(B250,"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28</v>
      </c>
      <c r="I250" s="1">
        <f t="shared" si="26"/>
        <v>0.14214285714285715</v>
      </c>
      <c r="K250" t="str">
        <f t="shared" si="27"/>
        <v/>
      </c>
      <c r="L250" s="1" t="str">
        <f t="shared" si="28"/>
        <v/>
      </c>
      <c r="M250" s="2">
        <f t="shared" si="29"/>
        <v>14.214285714285715</v>
      </c>
      <c r="N250" s="1">
        <f t="shared" si="30"/>
        <v>0.14214285714285715</v>
      </c>
      <c r="O250" s="1">
        <v>14.214285714285715</v>
      </c>
      <c r="P250">
        <v>3.98</v>
      </c>
    </row>
    <row r="251" spans="1:16" x14ac:dyDescent="0.2">
      <c r="A251" t="s">
        <v>3138</v>
      </c>
      <c r="B251" t="s">
        <v>3137</v>
      </c>
      <c r="D251" t="str" cm="1">
        <f t="array" ref="D251">_xlfn.TEXTJOIN("", TRUE, IF(ISNUMBER(SEARCH($R$1480:$R$1524, B251)), $R$1480:$R$1524, ""))</f>
        <v>Arizona</v>
      </c>
      <c r="E251" t="str">
        <f t="shared" si="24"/>
        <v>Beverages</v>
      </c>
      <c r="F251" t="str">
        <f t="shared" si="25"/>
        <v>Beverages</v>
      </c>
      <c r="G251" t="s">
        <v>146</v>
      </c>
      <c r="H251" cm="1">
        <f t="array" ref="H251">_xlfn.LET(
  _xlpm.txt, LOWER(TRIM(SUBSTITUTE(B251,"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128</v>
      </c>
      <c r="I251" s="1">
        <f t="shared" si="26"/>
        <v>2.71875E-2</v>
      </c>
      <c r="K251" t="str">
        <f t="shared" si="27"/>
        <v/>
      </c>
      <c r="L251" s="1" t="str">
        <f t="shared" si="28"/>
        <v/>
      </c>
      <c r="M251" s="2">
        <f t="shared" si="29"/>
        <v>2.71875</v>
      </c>
      <c r="N251" s="1">
        <f t="shared" si="30"/>
        <v>2.71875E-2</v>
      </c>
      <c r="O251" s="1">
        <v>2.71875</v>
      </c>
      <c r="P251">
        <v>3.48</v>
      </c>
    </row>
    <row r="252" spans="1:16" x14ac:dyDescent="0.2">
      <c r="A252" t="s">
        <v>3136</v>
      </c>
      <c r="B252" t="s">
        <v>3135</v>
      </c>
      <c r="D252" t="str" cm="1">
        <f t="array" ref="D252">_xlfn.TEXTJOIN("", TRUE, IF(ISNUMBER(SEARCH($R$1480:$R$1524, B252)), $R$1480:$R$1524, ""))</f>
        <v>Arizona</v>
      </c>
      <c r="E252" t="str">
        <f t="shared" si="24"/>
        <v>Beverages</v>
      </c>
      <c r="F252" t="str">
        <f t="shared" si="25"/>
        <v>Beverages</v>
      </c>
      <c r="G252" t="s">
        <v>3113</v>
      </c>
      <c r="H252" cm="1">
        <f t="array" ref="H252">_xlfn.LET(
  _xlpm.txt, LOWER(TRIM(SUBSTITUTE(B252,"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22</v>
      </c>
      <c r="I252" s="1">
        <f t="shared" si="26"/>
        <v>0.04</v>
      </c>
      <c r="K252" t="str">
        <f t="shared" si="27"/>
        <v/>
      </c>
      <c r="L252" s="1" t="str">
        <f t="shared" si="28"/>
        <v/>
      </c>
      <c r="M252" s="2">
        <f t="shared" si="29"/>
        <v>4</v>
      </c>
      <c r="N252" s="1">
        <f t="shared" si="30"/>
        <v>0.04</v>
      </c>
      <c r="O252" s="1">
        <v>4</v>
      </c>
      <c r="P252">
        <v>0.88</v>
      </c>
    </row>
    <row r="253" spans="1:16" x14ac:dyDescent="0.2">
      <c r="A253" t="s">
        <v>3134</v>
      </c>
      <c r="B253" t="s">
        <v>3133</v>
      </c>
      <c r="C253">
        <v>24</v>
      </c>
      <c r="D253" t="str" cm="1">
        <f t="array" ref="D253">_xlfn.TEXTJOIN("", TRUE, IF(ISNUMBER(SEARCH($R$1480:$R$1524, B253)), $R$1480:$R$1524, ""))</f>
        <v>Arizona</v>
      </c>
      <c r="E253" t="str">
        <f t="shared" si="24"/>
        <v>Beverages</v>
      </c>
      <c r="F253" t="str">
        <f t="shared" si="25"/>
        <v>Beverages</v>
      </c>
      <c r="G253" t="s">
        <v>301</v>
      </c>
      <c r="H253" cm="1">
        <f t="array" ref="H253">_xlfn.LET(
  _xlpm.txt, LOWER(TRIM(SUBSTITUTE(B253,"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253" s="1">
        <f t="shared" si="26"/>
        <v>0.46750000000000003</v>
      </c>
      <c r="K253" t="str">
        <f t="shared" si="27"/>
        <v/>
      </c>
      <c r="L253" s="1" t="str">
        <f t="shared" si="28"/>
        <v/>
      </c>
      <c r="M253" s="2">
        <f t="shared" si="29"/>
        <v>46.75</v>
      </c>
      <c r="N253" s="1">
        <f t="shared" si="30"/>
        <v>0.46750000000000003</v>
      </c>
      <c r="O253" s="1">
        <v>46.75</v>
      </c>
      <c r="P253">
        <v>7.48</v>
      </c>
    </row>
    <row r="254" spans="1:16" x14ac:dyDescent="0.2">
      <c r="A254" t="s">
        <v>3132</v>
      </c>
      <c r="B254" t="s">
        <v>3131</v>
      </c>
      <c r="D254" t="str" cm="1">
        <f t="array" ref="D254">_xlfn.TEXTJOIN("", TRUE, IF(ISNUMBER(SEARCH($R$1480:$R$1524, B254)), $R$1480:$R$1524, ""))</f>
        <v>Arizona</v>
      </c>
      <c r="E254" t="str">
        <f t="shared" si="24"/>
        <v>Beverages</v>
      </c>
      <c r="F254" t="str">
        <f t="shared" si="25"/>
        <v>Beverages</v>
      </c>
      <c r="G254" t="s">
        <v>1945</v>
      </c>
      <c r="H254" cm="1">
        <f t="array" ref="H254">_xlfn.LET(
  _xlpm.txt, LOWER(TRIM(SUBSTITUTE(B254,"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11.5</v>
      </c>
      <c r="I254" s="1">
        <f t="shared" si="26"/>
        <v>0.47652173913043483</v>
      </c>
      <c r="K254" t="str">
        <f t="shared" si="27"/>
        <v/>
      </c>
      <c r="L254" s="1" t="str">
        <f t="shared" si="28"/>
        <v/>
      </c>
      <c r="M254" s="2">
        <f t="shared" si="29"/>
        <v>47.652173913043484</v>
      </c>
      <c r="N254" s="1">
        <f t="shared" si="30"/>
        <v>0.47652173913043483</v>
      </c>
      <c r="O254" s="1">
        <v>47.652173913043484</v>
      </c>
      <c r="P254">
        <v>5.48</v>
      </c>
    </row>
    <row r="255" spans="1:16" x14ac:dyDescent="0.2">
      <c r="A255" t="s">
        <v>3130</v>
      </c>
      <c r="B255" t="s">
        <v>3129</v>
      </c>
      <c r="D255" t="str" cm="1">
        <f t="array" ref="D255">_xlfn.TEXTJOIN("", TRUE, IF(ISNUMBER(SEARCH($R$1480:$R$1524, B255)), $R$1480:$R$1524, ""))</f>
        <v>Arizona</v>
      </c>
      <c r="E255" t="str">
        <f t="shared" si="24"/>
        <v>Beverages</v>
      </c>
      <c r="F255" t="str">
        <f t="shared" si="25"/>
        <v>Beverages</v>
      </c>
      <c r="G255" t="s">
        <v>146</v>
      </c>
      <c r="H255" cm="1">
        <f t="array" ref="H255">_xlfn.LET(
  _xlpm.txt, LOWER(TRIM(SUBSTITUTE(B255,"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128</v>
      </c>
      <c r="I255" s="1">
        <f t="shared" si="26"/>
        <v>2.71875E-2</v>
      </c>
      <c r="K255" t="str">
        <f t="shared" si="27"/>
        <v/>
      </c>
      <c r="L255" s="1" t="str">
        <f t="shared" si="28"/>
        <v/>
      </c>
      <c r="M255" s="2">
        <f t="shared" si="29"/>
        <v>2.71875</v>
      </c>
      <c r="N255" s="1">
        <f t="shared" si="30"/>
        <v>2.71875E-2</v>
      </c>
      <c r="O255" s="1">
        <v>2.71875</v>
      </c>
      <c r="P255">
        <v>3.48</v>
      </c>
    </row>
    <row r="256" spans="1:16" x14ac:dyDescent="0.2">
      <c r="A256" t="s">
        <v>3128</v>
      </c>
      <c r="B256" t="s">
        <v>3127</v>
      </c>
      <c r="D256" t="str" cm="1">
        <f t="array" ref="D256">_xlfn.TEXTJOIN("", TRUE, IF(ISNUMBER(SEARCH($R$1480:$R$1524, B256)), $R$1480:$R$1524, ""))</f>
        <v>Arizona</v>
      </c>
      <c r="E256" t="str">
        <f t="shared" si="24"/>
        <v>Beverages</v>
      </c>
      <c r="F256" t="str">
        <f t="shared" si="25"/>
        <v>Beverages</v>
      </c>
      <c r="G256" t="s">
        <v>475</v>
      </c>
      <c r="H256" t="str" cm="1">
        <f t="array" ref="H256">_xlfn.LET(
  _xlpm.txt, LOWER(TRIM(SUBSTITUTE(B256,"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256" t="e">
        <f t="shared" si="26"/>
        <v>#VALUE!</v>
      </c>
      <c r="K256" t="str">
        <f t="shared" si="27"/>
        <v/>
      </c>
      <c r="L256" t="str">
        <f t="shared" si="28"/>
        <v/>
      </c>
      <c r="M256" s="1" t="e">
        <f t="shared" si="29"/>
        <v>#VALUE!</v>
      </c>
      <c r="N256" s="1">
        <f t="shared" si="30"/>
        <v>0</v>
      </c>
      <c r="P256">
        <v>31.99</v>
      </c>
    </row>
    <row r="257" spans="1:16" x14ac:dyDescent="0.2">
      <c r="A257" t="s">
        <v>3126</v>
      </c>
      <c r="B257" t="s">
        <v>3125</v>
      </c>
      <c r="D257" t="str" cm="1">
        <f t="array" ref="D257">_xlfn.TEXTJOIN("", TRUE, IF(ISNUMBER(SEARCH($R$1480:$R$1524, B257)), $R$1480:$R$1524, ""))</f>
        <v>Arizona</v>
      </c>
      <c r="E257" t="str">
        <f t="shared" si="24"/>
        <v>Beverages</v>
      </c>
      <c r="F257" t="str">
        <f t="shared" si="25"/>
        <v>Beverages</v>
      </c>
      <c r="G257" t="s">
        <v>3106</v>
      </c>
      <c r="H257" t="str" cm="1">
        <f t="array" ref="H257">_xlfn.LET(
  _xlpm.txt, LOWER(TRIM(SUBSTITUTE(B257,"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257" t="e">
        <f t="shared" si="26"/>
        <v>#VALUE!</v>
      </c>
      <c r="K257" t="str">
        <f t="shared" si="27"/>
        <v/>
      </c>
      <c r="L257" t="str">
        <f t="shared" si="28"/>
        <v/>
      </c>
      <c r="M257" s="1" t="e">
        <f t="shared" si="29"/>
        <v>#VALUE!</v>
      </c>
      <c r="N257" s="1">
        <f t="shared" si="30"/>
        <v>0</v>
      </c>
      <c r="P257">
        <v>3.57</v>
      </c>
    </row>
    <row r="258" spans="1:16" x14ac:dyDescent="0.2">
      <c r="A258" t="s">
        <v>3124</v>
      </c>
      <c r="B258" t="s">
        <v>3123</v>
      </c>
      <c r="D258" t="str" cm="1">
        <f t="array" ref="D258">_xlfn.TEXTJOIN("", TRUE, IF(ISNUMBER(SEARCH($R$1480:$R$1524, B258)), $R$1480:$R$1524, ""))</f>
        <v>Arizona</v>
      </c>
      <c r="E258" t="str">
        <f t="shared" ref="E258:E321" si="32">IF(OR(D258="Mission",D258="Nature's Own",D258="Sara Lee"),"Bread",
IF(OR(D258="Del Monte",D258="Dole",D258="Mott's"),"Canned Fruit",
IF(OR(D258="Goya",D258="Hunt's",D258="Birds Eye"),"Canned Vegetables",
IF(OR(D258="Fairlife",D258="Horizon Organic",D258="Lactaid",D258="Ben &amp; Jerry's"),"Milk",
IF(OR(D258="BelGioioso",D258="Kraft",D258="Philadelphia"),"Cheese",
IF(OR(D258="Chobani",D258="Oikos",D258="=Light + Fit"),"Yogurt",
IF(OR(D258="Barilla",D258="Annie's",D258="Rao's Homemade"),"Pasta",
IF(OR(D258="Hershey's",D258="Lay's",D258="Totino's",D258="Cheerios",D258="Jif",D258="Skippy",D258="Nature Valley",D258="OREO",D258="DiGiorno",D258="Eggo"),"Prepared Food",
IF(OR(D258="Ben's Original",D258="Lundberg",D258="Quaker"),"Rice",
IF(OR(D258="Bush's",D258="Hillshire Farm",D258="Oscar Mayer",D258="SPAM"),"Protein",
IF(OR(D258="Starbucks",D258="Sparkling Ice",D258="Coca-Cola",D258="San Pellegrino",D258="Gatorade",D258="Arizona"),"Beverages",
"Other")))))))))))</f>
        <v>Beverages</v>
      </c>
      <c r="F258" t="str">
        <f t="shared" ref="F258:F321" si="33">IF(OR(E258="Bread",E258="Rice",E258="Pasta"), "Grain",
IF(OR(E258="Milk",E258="Cheese",E258="Yogurt"), "Dairy",
IF(OR(E258="Canned Fruit",E258="Canned Vegetables"), "Fruit &amp; Vegetables",
IF(E258="Prepared Food", "Prepared Food",
IF(E258="Protein", "Protein",
IF(E258="Beverages", "Beverages",
"Other"))))))</f>
        <v>Beverages</v>
      </c>
      <c r="G258" t="s">
        <v>3106</v>
      </c>
      <c r="H258" t="str" cm="1">
        <f t="array" ref="H258">_xlfn.LET(
  _xlpm.txt, LOWER(TRIM(SUBSTITUTE(B258,"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258" t="e">
        <f t="shared" ref="I258:I321" si="34">P258/H258</f>
        <v>#VALUE!</v>
      </c>
      <c r="K258" t="str">
        <f t="shared" ref="K258:K321" si="35">IF(J258="", "", IFERROR(LEFT(SUBSTITUTE(J258,"$",""), FIND("/", SUBSTITUTE(J258,"$","")) - 1), ""))</f>
        <v/>
      </c>
      <c r="L258" t="str">
        <f t="shared" ref="L258:L321" si="36">IF(K258="", "", SUBSTITUTE(K258, "¢", ""))</f>
        <v/>
      </c>
      <c r="M258" s="1" t="e">
        <f t="shared" ref="M258:M321" si="37">I258*100</f>
        <v>#VALUE!</v>
      </c>
      <c r="N258" s="1">
        <f t="shared" ref="N258:N321" si="38">O258/100</f>
        <v>0</v>
      </c>
      <c r="P258">
        <v>3.57</v>
      </c>
    </row>
    <row r="259" spans="1:16" x14ac:dyDescent="0.2">
      <c r="A259" t="s">
        <v>3122</v>
      </c>
      <c r="B259" t="s">
        <v>3121</v>
      </c>
      <c r="D259" t="str" cm="1">
        <f t="array" ref="D259">_xlfn.TEXTJOIN("", TRUE, IF(ISNUMBER(SEARCH($R$1480:$R$1524, B259)), $R$1480:$R$1524, ""))</f>
        <v>Arizona</v>
      </c>
      <c r="E259" t="str">
        <f t="shared" si="32"/>
        <v>Beverages</v>
      </c>
      <c r="F259" t="str">
        <f t="shared" si="33"/>
        <v>Beverages</v>
      </c>
      <c r="G259" t="s">
        <v>3106</v>
      </c>
      <c r="H259" t="str" cm="1">
        <f t="array" ref="H259">_xlfn.LET(
  _xlpm.txt, LOWER(TRIM(SUBSTITUTE(B259,"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259" t="e">
        <f t="shared" si="34"/>
        <v>#VALUE!</v>
      </c>
      <c r="K259" t="str">
        <f t="shared" si="35"/>
        <v/>
      </c>
      <c r="L259" t="str">
        <f t="shared" si="36"/>
        <v/>
      </c>
      <c r="M259" s="1" t="e">
        <f t="shared" si="37"/>
        <v>#VALUE!</v>
      </c>
      <c r="N259" s="1">
        <f t="shared" si="38"/>
        <v>0</v>
      </c>
      <c r="P259">
        <v>3.57</v>
      </c>
    </row>
    <row r="260" spans="1:16" x14ac:dyDescent="0.2">
      <c r="A260" t="s">
        <v>3120</v>
      </c>
      <c r="B260" t="s">
        <v>3119</v>
      </c>
      <c r="D260" t="str" cm="1">
        <f t="array" ref="D260">_xlfn.TEXTJOIN("", TRUE, IF(ISNUMBER(SEARCH($R$1480:$R$1524, B260)), $R$1480:$R$1524, ""))</f>
        <v>Arizona</v>
      </c>
      <c r="E260" t="str">
        <f t="shared" si="32"/>
        <v>Beverages</v>
      </c>
      <c r="F260" t="str">
        <f t="shared" si="33"/>
        <v>Beverages</v>
      </c>
      <c r="G260" t="s">
        <v>3113</v>
      </c>
      <c r="H260" t="str" cm="1">
        <f t="array" ref="H260">_xlfn.LET(
  _xlpm.txt, LOWER(TRIM(SUBSTITUTE(B260,"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260" t="e">
        <f t="shared" si="34"/>
        <v>#VALUE!</v>
      </c>
      <c r="K260" t="str">
        <f t="shared" si="35"/>
        <v/>
      </c>
      <c r="L260" t="str">
        <f t="shared" si="36"/>
        <v/>
      </c>
      <c r="M260" s="1" t="e">
        <f t="shared" si="37"/>
        <v>#VALUE!</v>
      </c>
      <c r="N260" s="1">
        <f t="shared" si="38"/>
        <v>0</v>
      </c>
      <c r="P260">
        <v>0.88</v>
      </c>
    </row>
    <row r="261" spans="1:16" x14ac:dyDescent="0.2">
      <c r="A261" t="s">
        <v>3118</v>
      </c>
      <c r="B261" t="s">
        <v>3117</v>
      </c>
      <c r="D261" t="str" cm="1">
        <f t="array" ref="D261">_xlfn.TEXTJOIN("", TRUE, IF(ISNUMBER(SEARCH($R$1480:$R$1524, B261)), $R$1480:$R$1524, ""))</f>
        <v>Arizona</v>
      </c>
      <c r="E261" t="str">
        <f t="shared" si="32"/>
        <v>Beverages</v>
      </c>
      <c r="F261" t="str">
        <f t="shared" si="33"/>
        <v>Beverages</v>
      </c>
      <c r="G261" t="s">
        <v>3116</v>
      </c>
      <c r="H261" cm="1">
        <f t="array" ref="H261">_xlfn.LET(
  _xlpm.txt, LOWER(TRIM(SUBSTITUTE(B261,"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0.9</v>
      </c>
      <c r="I261" s="1">
        <f t="shared" si="34"/>
        <v>5.0333333333333332</v>
      </c>
      <c r="K261" t="str">
        <f t="shared" si="35"/>
        <v/>
      </c>
      <c r="L261" s="1" t="str">
        <f t="shared" si="36"/>
        <v/>
      </c>
      <c r="M261" s="2">
        <f t="shared" si="37"/>
        <v>503.33333333333331</v>
      </c>
      <c r="N261" s="1">
        <f t="shared" si="38"/>
        <v>5.0330000000000004</v>
      </c>
      <c r="O261" s="1">
        <v>503.3</v>
      </c>
      <c r="P261">
        <v>4.53</v>
      </c>
    </row>
    <row r="262" spans="1:16" x14ac:dyDescent="0.2">
      <c r="A262" t="s">
        <v>3115</v>
      </c>
      <c r="B262" t="s">
        <v>3114</v>
      </c>
      <c r="D262" t="str" cm="1">
        <f t="array" ref="D262">_xlfn.TEXTJOIN("", TRUE, IF(ISNUMBER(SEARCH($R$1480:$R$1524, B262)), $R$1480:$R$1524, ""))</f>
        <v>Arizona</v>
      </c>
      <c r="E262" t="str">
        <f t="shared" si="32"/>
        <v>Beverages</v>
      </c>
      <c r="F262" t="str">
        <f t="shared" si="33"/>
        <v>Beverages</v>
      </c>
      <c r="G262" t="s">
        <v>3113</v>
      </c>
      <c r="H262" t="str" cm="1">
        <f t="array" ref="H262">_xlfn.LET(
  _xlpm.txt, LOWER(TRIM(SUBSTITUTE(B262,"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262" t="e">
        <f t="shared" si="34"/>
        <v>#VALUE!</v>
      </c>
      <c r="K262" t="str">
        <f t="shared" si="35"/>
        <v/>
      </c>
      <c r="L262" t="str">
        <f t="shared" si="36"/>
        <v/>
      </c>
      <c r="M262" s="1" t="e">
        <f t="shared" si="37"/>
        <v>#VALUE!</v>
      </c>
      <c r="N262" s="1">
        <f t="shared" si="38"/>
        <v>0</v>
      </c>
      <c r="P262">
        <v>0.88</v>
      </c>
    </row>
    <row r="263" spans="1:16" x14ac:dyDescent="0.2">
      <c r="A263" t="s">
        <v>3112</v>
      </c>
      <c r="B263" t="s">
        <v>3111</v>
      </c>
      <c r="D263" t="str" cm="1">
        <f t="array" ref="D263">_xlfn.TEXTJOIN("", TRUE, IF(ISNUMBER(SEARCH($R$1480:$R$1524, B263)), $R$1480:$R$1524, ""))</f>
        <v>Arizona</v>
      </c>
      <c r="E263" t="str">
        <f t="shared" si="32"/>
        <v>Beverages</v>
      </c>
      <c r="F263" t="str">
        <f t="shared" si="33"/>
        <v>Beverages</v>
      </c>
      <c r="G263" t="s">
        <v>146</v>
      </c>
      <c r="H263" cm="1">
        <f t="array" ref="H263">_xlfn.LET(
  _xlpm.txt, LOWER(TRIM(SUBSTITUTE(B263,"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128</v>
      </c>
      <c r="I263" s="1">
        <f t="shared" si="34"/>
        <v>2.71875E-2</v>
      </c>
      <c r="K263" t="str">
        <f t="shared" si="35"/>
        <v/>
      </c>
      <c r="L263" s="1" t="str">
        <f t="shared" si="36"/>
        <v/>
      </c>
      <c r="M263" s="2">
        <f t="shared" si="37"/>
        <v>2.71875</v>
      </c>
      <c r="N263" s="1">
        <f t="shared" si="38"/>
        <v>2.71875E-2</v>
      </c>
      <c r="O263" s="1">
        <v>2.71875</v>
      </c>
      <c r="P263">
        <v>3.48</v>
      </c>
    </row>
    <row r="264" spans="1:16" x14ac:dyDescent="0.2">
      <c r="A264" t="s">
        <v>3110</v>
      </c>
      <c r="B264" t="s">
        <v>3109</v>
      </c>
      <c r="D264" t="str" cm="1">
        <f t="array" ref="D264">_xlfn.TEXTJOIN("", TRUE, IF(ISNUMBER(SEARCH($R$1480:$R$1524, B264)), $R$1480:$R$1524, ""))</f>
        <v>Arizona</v>
      </c>
      <c r="E264" t="str">
        <f t="shared" si="32"/>
        <v>Beverages</v>
      </c>
      <c r="F264" t="str">
        <f t="shared" si="33"/>
        <v>Beverages</v>
      </c>
      <c r="G264" t="s">
        <v>146</v>
      </c>
      <c r="H264" cm="1">
        <f t="array" ref="H264">_xlfn.LET(
  _xlpm.txt, LOWER(TRIM(SUBSTITUTE(B264,"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128</v>
      </c>
      <c r="I264" s="1">
        <f t="shared" si="34"/>
        <v>2.71875E-2</v>
      </c>
      <c r="K264" t="str">
        <f t="shared" si="35"/>
        <v/>
      </c>
      <c r="L264" s="1" t="str">
        <f t="shared" si="36"/>
        <v/>
      </c>
      <c r="M264" s="2">
        <f t="shared" si="37"/>
        <v>2.71875</v>
      </c>
      <c r="N264" s="1">
        <f t="shared" si="38"/>
        <v>2.71875E-2</v>
      </c>
      <c r="O264" s="1">
        <v>2.71875</v>
      </c>
      <c r="P264">
        <v>3.48</v>
      </c>
    </row>
    <row r="265" spans="1:16" x14ac:dyDescent="0.2">
      <c r="A265" t="s">
        <v>3108</v>
      </c>
      <c r="B265" t="s">
        <v>3107</v>
      </c>
      <c r="D265" t="str" cm="1">
        <f t="array" ref="D265">_xlfn.TEXTJOIN("", TRUE, IF(ISNUMBER(SEARCH($R$1480:$R$1524, B265)), $R$1480:$R$1524, ""))</f>
        <v>Arizona</v>
      </c>
      <c r="E265" t="str">
        <f t="shared" si="32"/>
        <v>Beverages</v>
      </c>
      <c r="F265" t="str">
        <f t="shared" si="33"/>
        <v>Beverages</v>
      </c>
      <c r="G265" t="s">
        <v>3106</v>
      </c>
      <c r="H265" cm="1">
        <f t="array" ref="H265">_xlfn.LET(
  _xlpm.txt, LOWER(TRIM(SUBSTITUTE(B265,"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128</v>
      </c>
      <c r="I265" s="1">
        <f t="shared" si="34"/>
        <v>2.7890624999999999E-2</v>
      </c>
      <c r="K265" t="str">
        <f t="shared" si="35"/>
        <v/>
      </c>
      <c r="L265" s="1" t="str">
        <f t="shared" si="36"/>
        <v/>
      </c>
      <c r="M265" s="2">
        <f t="shared" si="37"/>
        <v>2.7890625</v>
      </c>
      <c r="N265" s="1">
        <f t="shared" si="38"/>
        <v>2.7890624999999999E-2</v>
      </c>
      <c r="O265" s="1">
        <v>2.7890625</v>
      </c>
      <c r="P265">
        <v>3.57</v>
      </c>
    </row>
    <row r="266" spans="1:16" x14ac:dyDescent="0.2">
      <c r="A266" t="s">
        <v>3105</v>
      </c>
      <c r="B266" t="s">
        <v>3104</v>
      </c>
      <c r="C266">
        <v>6</v>
      </c>
      <c r="D266" t="str" cm="1">
        <f t="array" ref="D266">_xlfn.TEXTJOIN("", TRUE, IF(ISNUMBER(SEARCH($R$1480:$R$1524, B266)), $R$1480:$R$1524, ""))</f>
        <v>Barilla</v>
      </c>
      <c r="E266" t="str">
        <f t="shared" si="32"/>
        <v>Pasta</v>
      </c>
      <c r="F266" t="str">
        <f t="shared" si="33"/>
        <v>Grain</v>
      </c>
      <c r="G266" t="s">
        <v>3103</v>
      </c>
      <c r="H266" cm="1">
        <f t="array" ref="H266">_xlfn.LET(
  _xlpm.txt, LOWER(TRIM(SUBSTITUTE(B266,"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I266" s="1">
        <f t="shared" si="34"/>
        <v>0.18583333333333332</v>
      </c>
      <c r="K266" t="str">
        <f t="shared" si="35"/>
        <v/>
      </c>
      <c r="L266" s="1" t="str">
        <f t="shared" si="36"/>
        <v/>
      </c>
      <c r="M266" s="2">
        <f t="shared" si="37"/>
        <v>18.583333333333332</v>
      </c>
      <c r="N266" s="1">
        <f t="shared" si="38"/>
        <v>0.18583333333333332</v>
      </c>
      <c r="O266" s="1">
        <v>18.583333333333332</v>
      </c>
      <c r="P266" s="3">
        <f t="shared" ref="P266:P329" si="39">VALUE(MID(G266, FIND("$", G266) + 1, LEN(G266)))</f>
        <v>2.23</v>
      </c>
    </row>
    <row r="267" spans="1:16" x14ac:dyDescent="0.2">
      <c r="A267" t="s">
        <v>3102</v>
      </c>
      <c r="B267" t="s">
        <v>3101</v>
      </c>
      <c r="D267" t="str" cm="1">
        <f t="array" ref="D267">_xlfn.TEXTJOIN("", TRUE, IF(ISNUMBER(SEARCH($R$1480:$R$1524, B267)), $R$1480:$R$1524, ""))</f>
        <v>Barilla</v>
      </c>
      <c r="E267" t="str">
        <f t="shared" si="32"/>
        <v>Pasta</v>
      </c>
      <c r="F267" t="str">
        <f t="shared" si="33"/>
        <v>Grain</v>
      </c>
      <c r="G267" t="s">
        <v>312</v>
      </c>
      <c r="H267" cm="1">
        <f t="array" ref="H267">_xlfn.LET(
  _xlpm.txt, LOWER(TRIM(SUBSTITUTE(B267,"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9</v>
      </c>
      <c r="I267" s="1">
        <f t="shared" si="34"/>
        <v>0.27444444444444449</v>
      </c>
      <c r="K267" t="str">
        <f t="shared" si="35"/>
        <v/>
      </c>
      <c r="L267" s="1" t="str">
        <f t="shared" si="36"/>
        <v/>
      </c>
      <c r="M267" s="2">
        <f t="shared" si="37"/>
        <v>27.44444444444445</v>
      </c>
      <c r="N267" s="1">
        <f t="shared" si="38"/>
        <v>0.27444444444444449</v>
      </c>
      <c r="O267" s="1">
        <v>27.44444444444445</v>
      </c>
      <c r="P267" s="3">
        <f t="shared" si="39"/>
        <v>2.4700000000000002</v>
      </c>
    </row>
    <row r="268" spans="1:16" x14ac:dyDescent="0.2">
      <c r="A268" t="s">
        <v>3100</v>
      </c>
      <c r="B268" t="s">
        <v>3099</v>
      </c>
      <c r="D268" t="str" cm="1">
        <f t="array" ref="D268">_xlfn.TEXTJOIN("", TRUE, IF(ISNUMBER(SEARCH($R$1480:$R$1524, B268)), $R$1480:$R$1524, ""))</f>
        <v>Barilla</v>
      </c>
      <c r="E268" t="str">
        <f t="shared" si="32"/>
        <v>Pasta</v>
      </c>
      <c r="F268" t="str">
        <f t="shared" si="33"/>
        <v>Grain</v>
      </c>
      <c r="G268" t="s">
        <v>3016</v>
      </c>
      <c r="H268" cm="1">
        <f t="array" ref="H268">_xlfn.LET(
  _xlpm.txt, LOWER(TRIM(SUBSTITUTE(B268,"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268" s="1">
        <f t="shared" si="34"/>
        <v>0.115</v>
      </c>
      <c r="K268" t="str">
        <f t="shared" si="35"/>
        <v/>
      </c>
      <c r="L268" s="1" t="str">
        <f t="shared" si="36"/>
        <v/>
      </c>
      <c r="M268" s="2">
        <f t="shared" si="37"/>
        <v>11.5</v>
      </c>
      <c r="N268" s="1">
        <f t="shared" si="38"/>
        <v>0.115</v>
      </c>
      <c r="O268" s="1">
        <v>11.5</v>
      </c>
      <c r="P268" s="3">
        <f t="shared" si="39"/>
        <v>1.84</v>
      </c>
    </row>
    <row r="269" spans="1:16" x14ac:dyDescent="0.2">
      <c r="A269" t="s">
        <v>3098</v>
      </c>
      <c r="B269" t="s">
        <v>3097</v>
      </c>
      <c r="D269" t="str" cm="1">
        <f t="array" ref="D269">_xlfn.TEXTJOIN("", TRUE, IF(ISNUMBER(SEARCH($R$1480:$R$1524, B269)), $R$1480:$R$1524, ""))</f>
        <v>Barilla</v>
      </c>
      <c r="E269" t="str">
        <f t="shared" si="32"/>
        <v>Pasta</v>
      </c>
      <c r="F269" t="str">
        <f t="shared" si="33"/>
        <v>Grain</v>
      </c>
      <c r="G269" t="s">
        <v>3016</v>
      </c>
      <c r="H269" cm="1">
        <f t="array" ref="H269">_xlfn.LET(
  _xlpm.txt, LOWER(TRIM(SUBSTITUTE(B269,"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269" s="1">
        <f t="shared" si="34"/>
        <v>0.115</v>
      </c>
      <c r="K269" t="str">
        <f t="shared" si="35"/>
        <v/>
      </c>
      <c r="L269" s="1" t="str">
        <f t="shared" si="36"/>
        <v/>
      </c>
      <c r="M269" s="2">
        <f t="shared" si="37"/>
        <v>11.5</v>
      </c>
      <c r="N269" s="1">
        <f t="shared" si="38"/>
        <v>0.115</v>
      </c>
      <c r="O269" s="1">
        <v>11.5</v>
      </c>
      <c r="P269" s="3">
        <f t="shared" si="39"/>
        <v>1.84</v>
      </c>
    </row>
    <row r="270" spans="1:16" x14ac:dyDescent="0.2">
      <c r="A270" t="s">
        <v>3096</v>
      </c>
      <c r="B270" t="s">
        <v>3095</v>
      </c>
      <c r="D270" t="str" cm="1">
        <f t="array" ref="D270">_xlfn.TEXTJOIN("", TRUE, IF(ISNUMBER(SEARCH($R$1480:$R$1524, B270)), $R$1480:$R$1524, ""))</f>
        <v>Barilla</v>
      </c>
      <c r="E270" t="str">
        <f t="shared" si="32"/>
        <v>Pasta</v>
      </c>
      <c r="F270" t="str">
        <f t="shared" si="33"/>
        <v>Grain</v>
      </c>
      <c r="G270" t="s">
        <v>3016</v>
      </c>
      <c r="H270" cm="1">
        <f t="array" ref="H270">_xlfn.LET(
  _xlpm.txt, LOWER(TRIM(SUBSTITUTE(B270,"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270" s="1">
        <f t="shared" si="34"/>
        <v>0.115</v>
      </c>
      <c r="K270" t="str">
        <f t="shared" si="35"/>
        <v/>
      </c>
      <c r="L270" s="1" t="str">
        <f t="shared" si="36"/>
        <v/>
      </c>
      <c r="M270" s="2">
        <f t="shared" si="37"/>
        <v>11.5</v>
      </c>
      <c r="N270" s="1">
        <f t="shared" si="38"/>
        <v>0.115</v>
      </c>
      <c r="O270" s="1">
        <v>11.5</v>
      </c>
      <c r="P270" s="3">
        <f t="shared" si="39"/>
        <v>1.84</v>
      </c>
    </row>
    <row r="271" spans="1:16" x14ac:dyDescent="0.2">
      <c r="A271" t="s">
        <v>3094</v>
      </c>
      <c r="B271" t="s">
        <v>3093</v>
      </c>
      <c r="D271" t="str" cm="1">
        <f t="array" ref="D271">_xlfn.TEXTJOIN("", TRUE, IF(ISNUMBER(SEARCH($R$1480:$R$1524, B271)), $R$1480:$R$1524, ""))</f>
        <v>Barilla</v>
      </c>
      <c r="E271" t="str">
        <f t="shared" si="32"/>
        <v>Pasta</v>
      </c>
      <c r="F271" t="str">
        <f t="shared" si="33"/>
        <v>Grain</v>
      </c>
      <c r="G271" t="s">
        <v>3016</v>
      </c>
      <c r="H271" cm="1">
        <f t="array" ref="H271">_xlfn.LET(
  _xlpm.txt, LOWER(TRIM(SUBSTITUTE(B271,"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271" s="1">
        <f t="shared" si="34"/>
        <v>0.115</v>
      </c>
      <c r="K271" t="str">
        <f t="shared" si="35"/>
        <v/>
      </c>
      <c r="L271" s="1" t="str">
        <f t="shared" si="36"/>
        <v/>
      </c>
      <c r="M271" s="2">
        <f t="shared" si="37"/>
        <v>11.5</v>
      </c>
      <c r="N271" s="1">
        <f t="shared" si="38"/>
        <v>0.115</v>
      </c>
      <c r="O271" s="1">
        <v>11.5</v>
      </c>
      <c r="P271" s="3">
        <f t="shared" si="39"/>
        <v>1.84</v>
      </c>
    </row>
    <row r="272" spans="1:16" x14ac:dyDescent="0.2">
      <c r="A272" t="s">
        <v>3092</v>
      </c>
      <c r="B272" t="s">
        <v>3091</v>
      </c>
      <c r="D272" t="str" cm="1">
        <f t="array" ref="D272">_xlfn.TEXTJOIN("", TRUE, IF(ISNUMBER(SEARCH($R$1480:$R$1524, B272)), $R$1480:$R$1524, ""))</f>
        <v>Barilla</v>
      </c>
      <c r="E272" t="str">
        <f t="shared" si="32"/>
        <v>Pasta</v>
      </c>
      <c r="F272" t="str">
        <f t="shared" si="33"/>
        <v>Grain</v>
      </c>
      <c r="G272" t="s">
        <v>3016</v>
      </c>
      <c r="H272" cm="1">
        <f t="array" ref="H272">_xlfn.LET(
  _xlpm.txt, LOWER(TRIM(SUBSTITUTE(B272,"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272" s="1">
        <f t="shared" si="34"/>
        <v>0.115</v>
      </c>
      <c r="K272" t="str">
        <f t="shared" si="35"/>
        <v/>
      </c>
      <c r="L272" s="1" t="str">
        <f t="shared" si="36"/>
        <v/>
      </c>
      <c r="M272" s="2">
        <f t="shared" si="37"/>
        <v>11.5</v>
      </c>
      <c r="N272" s="1">
        <f t="shared" si="38"/>
        <v>0.115</v>
      </c>
      <c r="O272" s="1">
        <v>11.5</v>
      </c>
      <c r="P272" s="3">
        <f t="shared" si="39"/>
        <v>1.84</v>
      </c>
    </row>
    <row r="273" spans="1:16" x14ac:dyDescent="0.2">
      <c r="A273" t="s">
        <v>3090</v>
      </c>
      <c r="B273" t="s">
        <v>3089</v>
      </c>
      <c r="D273" t="str" cm="1">
        <f t="array" ref="D273">_xlfn.TEXTJOIN("", TRUE, IF(ISNUMBER(SEARCH($R$1480:$R$1524, B273)), $R$1480:$R$1524, ""))</f>
        <v>Barilla</v>
      </c>
      <c r="E273" t="str">
        <f t="shared" si="32"/>
        <v>Pasta</v>
      </c>
      <c r="F273" t="str">
        <f t="shared" si="33"/>
        <v>Grain</v>
      </c>
      <c r="G273" t="s">
        <v>3016</v>
      </c>
      <c r="H273" cm="1">
        <f t="array" ref="H273">_xlfn.LET(
  _xlpm.txt, LOWER(TRIM(SUBSTITUTE(B273,"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273" s="1">
        <f t="shared" si="34"/>
        <v>0.115</v>
      </c>
      <c r="K273" t="str">
        <f t="shared" si="35"/>
        <v/>
      </c>
      <c r="L273" s="1" t="str">
        <f t="shared" si="36"/>
        <v/>
      </c>
      <c r="M273" s="2">
        <f t="shared" si="37"/>
        <v>11.5</v>
      </c>
      <c r="N273" s="1">
        <f t="shared" si="38"/>
        <v>0.115</v>
      </c>
      <c r="O273" s="1">
        <v>11.5</v>
      </c>
      <c r="P273" s="3">
        <f t="shared" si="39"/>
        <v>1.84</v>
      </c>
    </row>
    <row r="274" spans="1:16" x14ac:dyDescent="0.2">
      <c r="A274" t="s">
        <v>3088</v>
      </c>
      <c r="B274" t="s">
        <v>3087</v>
      </c>
      <c r="D274" t="str" cm="1">
        <f t="array" ref="D274">_xlfn.TEXTJOIN("", TRUE, IF(ISNUMBER(SEARCH($R$1480:$R$1524, B274)), $R$1480:$R$1524, ""))</f>
        <v>Barilla</v>
      </c>
      <c r="E274" t="str">
        <f t="shared" si="32"/>
        <v>Pasta</v>
      </c>
      <c r="F274" t="str">
        <f t="shared" si="33"/>
        <v>Grain</v>
      </c>
      <c r="G274" t="s">
        <v>3016</v>
      </c>
      <c r="H274" cm="1">
        <f t="array" ref="H274">_xlfn.LET(
  _xlpm.txt, LOWER(TRIM(SUBSTITUTE(B274,"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274" s="1">
        <f t="shared" si="34"/>
        <v>0.115</v>
      </c>
      <c r="K274" t="str">
        <f t="shared" si="35"/>
        <v/>
      </c>
      <c r="L274" s="1" t="str">
        <f t="shared" si="36"/>
        <v/>
      </c>
      <c r="M274" s="2">
        <f t="shared" si="37"/>
        <v>11.5</v>
      </c>
      <c r="N274" s="1">
        <f t="shared" si="38"/>
        <v>0.115</v>
      </c>
      <c r="O274" s="1">
        <v>11.5</v>
      </c>
      <c r="P274" s="3">
        <f t="shared" si="39"/>
        <v>1.84</v>
      </c>
    </row>
    <row r="275" spans="1:16" x14ac:dyDescent="0.2">
      <c r="A275" t="s">
        <v>3086</v>
      </c>
      <c r="B275" t="s">
        <v>3085</v>
      </c>
      <c r="D275" t="str" cm="1">
        <f t="array" ref="D275">_xlfn.TEXTJOIN("", TRUE, IF(ISNUMBER(SEARCH($R$1480:$R$1524, B275)), $R$1480:$R$1524, ""))</f>
        <v>Barilla</v>
      </c>
      <c r="E275" t="str">
        <f t="shared" si="32"/>
        <v>Pasta</v>
      </c>
      <c r="F275" t="str">
        <f t="shared" si="33"/>
        <v>Grain</v>
      </c>
      <c r="G275" t="s">
        <v>3016</v>
      </c>
      <c r="H275" cm="1">
        <f t="array" ref="H275">_xlfn.LET(
  _xlpm.txt, LOWER(TRIM(SUBSTITUTE(B275,"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275" s="1">
        <f t="shared" si="34"/>
        <v>0.115</v>
      </c>
      <c r="K275" t="str">
        <f t="shared" si="35"/>
        <v/>
      </c>
      <c r="L275" s="1" t="str">
        <f t="shared" si="36"/>
        <v/>
      </c>
      <c r="M275" s="2">
        <f t="shared" si="37"/>
        <v>11.5</v>
      </c>
      <c r="N275" s="1">
        <f t="shared" si="38"/>
        <v>0.115</v>
      </c>
      <c r="O275" s="1">
        <v>11.5</v>
      </c>
      <c r="P275" s="3">
        <f t="shared" si="39"/>
        <v>1.84</v>
      </c>
    </row>
    <row r="276" spans="1:16" x14ac:dyDescent="0.2">
      <c r="A276" t="s">
        <v>3084</v>
      </c>
      <c r="B276" t="s">
        <v>3083</v>
      </c>
      <c r="D276" t="str" cm="1">
        <f t="array" ref="D276">_xlfn.TEXTJOIN("", TRUE, IF(ISNUMBER(SEARCH($R$1480:$R$1524, B276)), $R$1480:$R$1524, ""))</f>
        <v>Barilla</v>
      </c>
      <c r="E276" t="str">
        <f t="shared" si="32"/>
        <v>Pasta</v>
      </c>
      <c r="F276" t="str">
        <f t="shared" si="33"/>
        <v>Grain</v>
      </c>
      <c r="G276" t="s">
        <v>3016</v>
      </c>
      <c r="H276" cm="1">
        <f t="array" ref="H276">_xlfn.LET(
  _xlpm.txt, LOWER(TRIM(SUBSTITUTE(B276,"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276" s="1">
        <f t="shared" si="34"/>
        <v>0.115</v>
      </c>
      <c r="K276" t="str">
        <f t="shared" si="35"/>
        <v/>
      </c>
      <c r="L276" s="1" t="str">
        <f t="shared" si="36"/>
        <v/>
      </c>
      <c r="M276" s="2">
        <f t="shared" si="37"/>
        <v>11.5</v>
      </c>
      <c r="N276" s="1">
        <f t="shared" si="38"/>
        <v>0.115</v>
      </c>
      <c r="O276" s="1">
        <v>11.5</v>
      </c>
      <c r="P276" s="3">
        <f t="shared" si="39"/>
        <v>1.84</v>
      </c>
    </row>
    <row r="277" spans="1:16" x14ac:dyDescent="0.2">
      <c r="A277" t="s">
        <v>3082</v>
      </c>
      <c r="B277" t="s">
        <v>3081</v>
      </c>
      <c r="D277" t="str" cm="1">
        <f t="array" ref="D277">_xlfn.TEXTJOIN("", TRUE, IF(ISNUMBER(SEARCH($R$1480:$R$1524, B277)), $R$1480:$R$1524, ""))</f>
        <v>Barilla</v>
      </c>
      <c r="E277" t="str">
        <f t="shared" si="32"/>
        <v>Pasta</v>
      </c>
      <c r="F277" t="str">
        <f t="shared" si="33"/>
        <v>Grain</v>
      </c>
      <c r="G277" t="s">
        <v>3016</v>
      </c>
      <c r="H277" cm="1">
        <f t="array" ref="H277">_xlfn.LET(
  _xlpm.txt, LOWER(TRIM(SUBSTITUTE(B277,"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277" s="1">
        <f t="shared" si="34"/>
        <v>0.115</v>
      </c>
      <c r="K277" t="str">
        <f t="shared" si="35"/>
        <v/>
      </c>
      <c r="L277" s="1" t="str">
        <f t="shared" si="36"/>
        <v/>
      </c>
      <c r="M277" s="2">
        <f t="shared" si="37"/>
        <v>11.5</v>
      </c>
      <c r="N277" s="1">
        <f t="shared" si="38"/>
        <v>0.115</v>
      </c>
      <c r="O277" s="1">
        <v>11.5</v>
      </c>
      <c r="P277" s="3">
        <f t="shared" si="39"/>
        <v>1.84</v>
      </c>
    </row>
    <row r="278" spans="1:16" x14ac:dyDescent="0.2">
      <c r="A278" t="s">
        <v>3080</v>
      </c>
      <c r="B278" t="s">
        <v>3079</v>
      </c>
      <c r="D278" t="str" cm="1">
        <f t="array" ref="D278">_xlfn.TEXTJOIN("", TRUE, IF(ISNUMBER(SEARCH($R$1480:$R$1524, B278)), $R$1480:$R$1524, ""))</f>
        <v>Barilla</v>
      </c>
      <c r="E278" t="str">
        <f t="shared" si="32"/>
        <v>Pasta</v>
      </c>
      <c r="F278" t="str">
        <f t="shared" si="33"/>
        <v>Grain</v>
      </c>
      <c r="G278" t="s">
        <v>3016</v>
      </c>
      <c r="H278" cm="1">
        <f t="array" ref="H278">_xlfn.LET(
  _xlpm.txt, LOWER(TRIM(SUBSTITUTE(B278,"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278" s="1">
        <f t="shared" si="34"/>
        <v>0.115</v>
      </c>
      <c r="K278" t="str">
        <f t="shared" si="35"/>
        <v/>
      </c>
      <c r="L278" s="1" t="str">
        <f t="shared" si="36"/>
        <v/>
      </c>
      <c r="M278" s="2">
        <f t="shared" si="37"/>
        <v>11.5</v>
      </c>
      <c r="N278" s="1">
        <f t="shared" si="38"/>
        <v>0.115</v>
      </c>
      <c r="O278" s="1">
        <v>11.5</v>
      </c>
      <c r="P278" s="3">
        <f t="shared" si="39"/>
        <v>1.84</v>
      </c>
    </row>
    <row r="279" spans="1:16" x14ac:dyDescent="0.2">
      <c r="A279" t="s">
        <v>3078</v>
      </c>
      <c r="B279" t="s">
        <v>3077</v>
      </c>
      <c r="D279" t="str" cm="1">
        <f t="array" ref="D279">_xlfn.TEXTJOIN("", TRUE, IF(ISNUMBER(SEARCH($R$1480:$R$1524, B279)), $R$1480:$R$1524, ""))</f>
        <v>Barilla</v>
      </c>
      <c r="E279" t="str">
        <f t="shared" si="32"/>
        <v>Pasta</v>
      </c>
      <c r="F279" t="str">
        <f t="shared" si="33"/>
        <v>Grain</v>
      </c>
      <c r="G279" t="s">
        <v>3016</v>
      </c>
      <c r="H279" cm="1">
        <f t="array" ref="H279">_xlfn.LET(
  _xlpm.txt, LOWER(TRIM(SUBSTITUTE(B279,"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279" s="1">
        <f t="shared" si="34"/>
        <v>0.115</v>
      </c>
      <c r="K279" t="str">
        <f t="shared" si="35"/>
        <v/>
      </c>
      <c r="L279" s="1" t="str">
        <f t="shared" si="36"/>
        <v/>
      </c>
      <c r="M279" s="2">
        <f t="shared" si="37"/>
        <v>11.5</v>
      </c>
      <c r="N279" s="1">
        <f t="shared" si="38"/>
        <v>0.115</v>
      </c>
      <c r="O279" s="1">
        <v>11.5</v>
      </c>
      <c r="P279" s="3">
        <f t="shared" si="39"/>
        <v>1.84</v>
      </c>
    </row>
    <row r="280" spans="1:16" x14ac:dyDescent="0.2">
      <c r="A280" t="s">
        <v>3076</v>
      </c>
      <c r="B280" t="s">
        <v>3075</v>
      </c>
      <c r="D280" t="str" cm="1">
        <f t="array" ref="D280">_xlfn.TEXTJOIN("", TRUE, IF(ISNUMBER(SEARCH($R$1480:$R$1524, B280)), $R$1480:$R$1524, ""))</f>
        <v>Barilla</v>
      </c>
      <c r="E280" t="str">
        <f t="shared" si="32"/>
        <v>Pasta</v>
      </c>
      <c r="F280" t="str">
        <f t="shared" si="33"/>
        <v>Grain</v>
      </c>
      <c r="G280" t="s">
        <v>3016</v>
      </c>
      <c r="H280" cm="1">
        <f t="array" ref="H280">_xlfn.LET(
  _xlpm.txt, LOWER(TRIM(SUBSTITUTE(B280,"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280" s="1">
        <f t="shared" si="34"/>
        <v>0.115</v>
      </c>
      <c r="K280" t="str">
        <f t="shared" si="35"/>
        <v/>
      </c>
      <c r="L280" s="1" t="str">
        <f t="shared" si="36"/>
        <v/>
      </c>
      <c r="M280" s="2">
        <f t="shared" si="37"/>
        <v>11.5</v>
      </c>
      <c r="N280" s="1">
        <f t="shared" si="38"/>
        <v>0.115</v>
      </c>
      <c r="O280" s="1">
        <v>11.5</v>
      </c>
      <c r="P280" s="3">
        <f t="shared" si="39"/>
        <v>1.84</v>
      </c>
    </row>
    <row r="281" spans="1:16" x14ac:dyDescent="0.2">
      <c r="A281" t="s">
        <v>3074</v>
      </c>
      <c r="B281" t="s">
        <v>3073</v>
      </c>
      <c r="D281" t="str" cm="1">
        <f t="array" ref="D281">_xlfn.TEXTJOIN("", TRUE, IF(ISNUMBER(SEARCH($R$1480:$R$1524, B281)), $R$1480:$R$1524, ""))</f>
        <v>Barilla</v>
      </c>
      <c r="E281" t="str">
        <f t="shared" si="32"/>
        <v>Pasta</v>
      </c>
      <c r="F281" t="str">
        <f t="shared" si="33"/>
        <v>Grain</v>
      </c>
      <c r="G281" t="s">
        <v>3016</v>
      </c>
      <c r="H281" cm="1">
        <f t="array" ref="H281">_xlfn.LET(
  _xlpm.txt, LOWER(TRIM(SUBSTITUTE(B281,"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281" s="1">
        <f t="shared" si="34"/>
        <v>0.115</v>
      </c>
      <c r="K281" t="str">
        <f t="shared" si="35"/>
        <v/>
      </c>
      <c r="L281" s="1" t="str">
        <f t="shared" si="36"/>
        <v/>
      </c>
      <c r="M281" s="2">
        <f t="shared" si="37"/>
        <v>11.5</v>
      </c>
      <c r="N281" s="1">
        <f t="shared" si="38"/>
        <v>0.115</v>
      </c>
      <c r="O281" s="1">
        <v>11.5</v>
      </c>
      <c r="P281" s="3">
        <f t="shared" si="39"/>
        <v>1.84</v>
      </c>
    </row>
    <row r="282" spans="1:16" x14ac:dyDescent="0.2">
      <c r="A282" t="s">
        <v>3072</v>
      </c>
      <c r="B282" t="s">
        <v>3071</v>
      </c>
      <c r="D282" t="str" cm="1">
        <f t="array" ref="D282">_xlfn.TEXTJOIN("", TRUE, IF(ISNUMBER(SEARCH($R$1480:$R$1524, B282)), $R$1480:$R$1524, ""))</f>
        <v>Barilla</v>
      </c>
      <c r="E282" t="str">
        <f t="shared" si="32"/>
        <v>Pasta</v>
      </c>
      <c r="F282" t="str">
        <f t="shared" si="33"/>
        <v>Grain</v>
      </c>
      <c r="G282" t="s">
        <v>3016</v>
      </c>
      <c r="H282" cm="1">
        <f t="array" ref="H282">_xlfn.LET(
  _xlpm.txt, LOWER(TRIM(SUBSTITUTE(B282,"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I282" s="1">
        <f t="shared" si="34"/>
        <v>0.15333333333333335</v>
      </c>
      <c r="K282" t="str">
        <f t="shared" si="35"/>
        <v/>
      </c>
      <c r="L282" s="1" t="str">
        <f t="shared" si="36"/>
        <v/>
      </c>
      <c r="M282" s="2">
        <f t="shared" si="37"/>
        <v>15.333333333333336</v>
      </c>
      <c r="N282" s="1">
        <f t="shared" si="38"/>
        <v>0.15333333333333335</v>
      </c>
      <c r="O282" s="1">
        <v>15.333333333333336</v>
      </c>
      <c r="P282" s="3">
        <f t="shared" si="39"/>
        <v>1.84</v>
      </c>
    </row>
    <row r="283" spans="1:16" x14ac:dyDescent="0.2">
      <c r="A283" t="s">
        <v>3070</v>
      </c>
      <c r="B283" t="s">
        <v>3069</v>
      </c>
      <c r="D283" t="str" cm="1">
        <f t="array" ref="D283">_xlfn.TEXTJOIN("", TRUE, IF(ISNUMBER(SEARCH($R$1480:$R$1524, B283)), $R$1480:$R$1524, ""))</f>
        <v>Barilla</v>
      </c>
      <c r="E283" t="str">
        <f t="shared" si="32"/>
        <v>Pasta</v>
      </c>
      <c r="F283" t="str">
        <f t="shared" si="33"/>
        <v>Grain</v>
      </c>
      <c r="G283" t="s">
        <v>3016</v>
      </c>
      <c r="H283" cm="1">
        <f t="array" ref="H283">_xlfn.LET(
  _xlpm.txt, LOWER(TRIM(SUBSTITUTE(B283,"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283" s="1">
        <f t="shared" si="34"/>
        <v>0.115</v>
      </c>
      <c r="K283" t="str">
        <f t="shared" si="35"/>
        <v/>
      </c>
      <c r="L283" s="1" t="str">
        <f t="shared" si="36"/>
        <v/>
      </c>
      <c r="M283" s="2">
        <f t="shared" si="37"/>
        <v>11.5</v>
      </c>
      <c r="N283" s="1">
        <f t="shared" si="38"/>
        <v>0.115</v>
      </c>
      <c r="O283" s="1">
        <v>11.5</v>
      </c>
      <c r="P283" s="3">
        <f t="shared" si="39"/>
        <v>1.84</v>
      </c>
    </row>
    <row r="284" spans="1:16" x14ac:dyDescent="0.2">
      <c r="A284" t="s">
        <v>3068</v>
      </c>
      <c r="B284" t="s">
        <v>3067</v>
      </c>
      <c r="D284" t="str" cm="1">
        <f t="array" ref="D284">_xlfn.TEXTJOIN("", TRUE, IF(ISNUMBER(SEARCH($R$1480:$R$1524, B284)), $R$1480:$R$1524, ""))</f>
        <v>Barilla</v>
      </c>
      <c r="E284" t="str">
        <f t="shared" si="32"/>
        <v>Pasta</v>
      </c>
      <c r="F284" t="str">
        <f t="shared" si="33"/>
        <v>Grain</v>
      </c>
      <c r="G284" t="s">
        <v>3066</v>
      </c>
      <c r="H284" cm="1">
        <f t="array" ref="H284">_xlfn.LET(
  _xlpm.txt, LOWER(TRIM(SUBSTITUTE(B284,"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32</v>
      </c>
      <c r="I284" s="1">
        <f t="shared" si="34"/>
        <v>9.7500000000000003E-2</v>
      </c>
      <c r="K284" t="str">
        <f t="shared" si="35"/>
        <v/>
      </c>
      <c r="L284" s="1" t="str">
        <f t="shared" si="36"/>
        <v/>
      </c>
      <c r="M284" s="2">
        <f t="shared" si="37"/>
        <v>9.75</v>
      </c>
      <c r="N284" s="1">
        <f t="shared" si="38"/>
        <v>9.7500000000000003E-2</v>
      </c>
      <c r="O284" s="1">
        <v>9.75</v>
      </c>
      <c r="P284" s="3">
        <f t="shared" si="39"/>
        <v>3.12</v>
      </c>
    </row>
    <row r="285" spans="1:16" x14ac:dyDescent="0.2">
      <c r="A285" t="s">
        <v>3065</v>
      </c>
      <c r="B285" t="s">
        <v>3064</v>
      </c>
      <c r="D285" t="str" cm="1">
        <f t="array" ref="D285">_xlfn.TEXTJOIN("", TRUE, IF(ISNUMBER(SEARCH($R$1480:$R$1524, B285)), $R$1480:$R$1524, ""))</f>
        <v>Barilla</v>
      </c>
      <c r="E285" t="str">
        <f t="shared" si="32"/>
        <v>Pasta</v>
      </c>
      <c r="F285" t="str">
        <f t="shared" si="33"/>
        <v>Grain</v>
      </c>
      <c r="G285" t="s">
        <v>3016</v>
      </c>
      <c r="H285" cm="1">
        <f t="array" ref="H285">_xlfn.LET(
  _xlpm.txt, LOWER(TRIM(SUBSTITUTE(B285,"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285" s="1">
        <f t="shared" si="34"/>
        <v>0.115</v>
      </c>
      <c r="K285" t="str">
        <f t="shared" si="35"/>
        <v/>
      </c>
      <c r="L285" s="1" t="str">
        <f t="shared" si="36"/>
        <v/>
      </c>
      <c r="M285" s="2">
        <f t="shared" si="37"/>
        <v>11.5</v>
      </c>
      <c r="N285" s="1">
        <f t="shared" si="38"/>
        <v>0.115</v>
      </c>
      <c r="O285" s="1">
        <v>11.5</v>
      </c>
      <c r="P285" s="3">
        <f t="shared" si="39"/>
        <v>1.84</v>
      </c>
    </row>
    <row r="286" spans="1:16" x14ac:dyDescent="0.2">
      <c r="A286" t="s">
        <v>3063</v>
      </c>
      <c r="B286" t="s">
        <v>3062</v>
      </c>
      <c r="D286" t="str" cm="1">
        <f t="array" ref="D286">_xlfn.TEXTJOIN("", TRUE, IF(ISNUMBER(SEARCH($R$1480:$R$1524, B286)), $R$1480:$R$1524, ""))</f>
        <v>Barilla</v>
      </c>
      <c r="E286" t="str">
        <f t="shared" si="32"/>
        <v>Pasta</v>
      </c>
      <c r="F286" t="str">
        <f t="shared" si="33"/>
        <v>Grain</v>
      </c>
      <c r="G286" t="s">
        <v>3016</v>
      </c>
      <c r="H286" cm="1">
        <f t="array" ref="H286">_xlfn.LET(
  _xlpm.txt, LOWER(TRIM(SUBSTITUTE(B286,"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286" s="1">
        <f t="shared" si="34"/>
        <v>0.115</v>
      </c>
      <c r="K286" t="str">
        <f t="shared" si="35"/>
        <v/>
      </c>
      <c r="L286" s="1" t="str">
        <f t="shared" si="36"/>
        <v/>
      </c>
      <c r="M286" s="2">
        <f t="shared" si="37"/>
        <v>11.5</v>
      </c>
      <c r="N286" s="1">
        <f t="shared" si="38"/>
        <v>0.115</v>
      </c>
      <c r="O286" s="1">
        <v>11.5</v>
      </c>
      <c r="P286" s="3">
        <f t="shared" si="39"/>
        <v>1.84</v>
      </c>
    </row>
    <row r="287" spans="1:16" x14ac:dyDescent="0.2">
      <c r="A287" t="s">
        <v>3061</v>
      </c>
      <c r="B287" t="s">
        <v>3060</v>
      </c>
      <c r="D287" t="str" cm="1">
        <f t="array" ref="D287">_xlfn.TEXTJOIN("", TRUE, IF(ISNUMBER(SEARCH($R$1480:$R$1524, B287)), $R$1480:$R$1524, ""))</f>
        <v>Barilla</v>
      </c>
      <c r="E287" t="str">
        <f t="shared" si="32"/>
        <v>Pasta</v>
      </c>
      <c r="F287" t="str">
        <f t="shared" si="33"/>
        <v>Grain</v>
      </c>
      <c r="G287" t="s">
        <v>3016</v>
      </c>
      <c r="H287" cm="1">
        <f t="array" ref="H287">_xlfn.LET(
  _xlpm.txt, LOWER(TRIM(SUBSTITUTE(B287,"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I287" s="1">
        <f t="shared" si="34"/>
        <v>0.15333333333333335</v>
      </c>
      <c r="K287" t="str">
        <f t="shared" si="35"/>
        <v/>
      </c>
      <c r="L287" s="1" t="str">
        <f t="shared" si="36"/>
        <v/>
      </c>
      <c r="M287" s="2">
        <f t="shared" si="37"/>
        <v>15.333333333333336</v>
      </c>
      <c r="N287" s="1">
        <f t="shared" si="38"/>
        <v>0.15333333333333335</v>
      </c>
      <c r="O287" s="1">
        <v>15.333333333333336</v>
      </c>
      <c r="P287" s="3">
        <f t="shared" si="39"/>
        <v>1.84</v>
      </c>
    </row>
    <row r="288" spans="1:16" x14ac:dyDescent="0.2">
      <c r="A288" t="s">
        <v>3059</v>
      </c>
      <c r="B288" t="s">
        <v>3058</v>
      </c>
      <c r="D288" t="str" cm="1">
        <f t="array" ref="D288">_xlfn.TEXTJOIN("", TRUE, IF(ISNUMBER(SEARCH($R$1480:$R$1524, B288)), $R$1480:$R$1524, ""))</f>
        <v>Barilla</v>
      </c>
      <c r="E288" t="str">
        <f t="shared" si="32"/>
        <v>Pasta</v>
      </c>
      <c r="F288" t="str">
        <f t="shared" si="33"/>
        <v>Grain</v>
      </c>
      <c r="G288" t="s">
        <v>312</v>
      </c>
      <c r="H288" cm="1">
        <f t="array" ref="H288">_xlfn.LET(
  _xlpm.txt, LOWER(TRIM(SUBSTITUTE(B288,"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288" s="1">
        <f t="shared" si="34"/>
        <v>0.15437500000000001</v>
      </c>
      <c r="K288" t="str">
        <f t="shared" si="35"/>
        <v/>
      </c>
      <c r="L288" s="1" t="str">
        <f t="shared" si="36"/>
        <v/>
      </c>
      <c r="M288" s="2">
        <f t="shared" si="37"/>
        <v>15.437500000000002</v>
      </c>
      <c r="N288" s="1">
        <f t="shared" si="38"/>
        <v>0.15437500000000001</v>
      </c>
      <c r="O288" s="1">
        <v>15.437500000000002</v>
      </c>
      <c r="P288" s="3">
        <f t="shared" si="39"/>
        <v>2.4700000000000002</v>
      </c>
    </row>
    <row r="289" spans="1:16" x14ac:dyDescent="0.2">
      <c r="A289" t="s">
        <v>3057</v>
      </c>
      <c r="B289" t="s">
        <v>3056</v>
      </c>
      <c r="D289" t="str" cm="1">
        <f t="array" ref="D289">_xlfn.TEXTJOIN("", TRUE, IF(ISNUMBER(SEARCH($R$1480:$R$1524, B289)), $R$1480:$R$1524, ""))</f>
        <v>Barilla</v>
      </c>
      <c r="E289" t="str">
        <f t="shared" si="32"/>
        <v>Pasta</v>
      </c>
      <c r="F289" t="str">
        <f t="shared" si="33"/>
        <v>Grain</v>
      </c>
      <c r="G289" t="s">
        <v>3016</v>
      </c>
      <c r="H289" cm="1">
        <f t="array" ref="H289">_xlfn.LET(
  _xlpm.txt, LOWER(TRIM(SUBSTITUTE(B289,"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289" s="1">
        <f t="shared" si="34"/>
        <v>0.115</v>
      </c>
      <c r="K289" t="str">
        <f t="shared" si="35"/>
        <v/>
      </c>
      <c r="L289" s="1" t="str">
        <f t="shared" si="36"/>
        <v/>
      </c>
      <c r="M289" s="2">
        <f t="shared" si="37"/>
        <v>11.5</v>
      </c>
      <c r="N289" s="1">
        <f t="shared" si="38"/>
        <v>0.115</v>
      </c>
      <c r="O289" s="1">
        <v>11.5</v>
      </c>
      <c r="P289" s="3">
        <f t="shared" si="39"/>
        <v>1.84</v>
      </c>
    </row>
    <row r="290" spans="1:16" x14ac:dyDescent="0.2">
      <c r="A290" t="s">
        <v>3055</v>
      </c>
      <c r="B290" t="s">
        <v>3054</v>
      </c>
      <c r="D290" t="str" cm="1">
        <f t="array" ref="D290">_xlfn.TEXTJOIN("", TRUE, IF(ISNUMBER(SEARCH($R$1480:$R$1524, B290)), $R$1480:$R$1524, ""))</f>
        <v>Barilla</v>
      </c>
      <c r="E290" t="str">
        <f t="shared" si="32"/>
        <v>Pasta</v>
      </c>
      <c r="F290" t="str">
        <f t="shared" si="33"/>
        <v>Grain</v>
      </c>
      <c r="G290" t="s">
        <v>3016</v>
      </c>
      <c r="H290" cm="1">
        <f t="array" ref="H290">_xlfn.LET(
  _xlpm.txt, LOWER(TRIM(SUBSTITUTE(B290,"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290" s="1">
        <f t="shared" si="34"/>
        <v>0.115</v>
      </c>
      <c r="K290" t="str">
        <f t="shared" si="35"/>
        <v/>
      </c>
      <c r="L290" s="1" t="str">
        <f t="shared" si="36"/>
        <v/>
      </c>
      <c r="M290" s="2">
        <f t="shared" si="37"/>
        <v>11.5</v>
      </c>
      <c r="N290" s="1">
        <f t="shared" si="38"/>
        <v>0.115</v>
      </c>
      <c r="O290" s="1">
        <v>11.5</v>
      </c>
      <c r="P290" s="3">
        <f t="shared" si="39"/>
        <v>1.84</v>
      </c>
    </row>
    <row r="291" spans="1:16" x14ac:dyDescent="0.2">
      <c r="A291" t="s">
        <v>3053</v>
      </c>
      <c r="B291" t="s">
        <v>3052</v>
      </c>
      <c r="D291" t="str" cm="1">
        <f t="array" ref="D291">_xlfn.TEXTJOIN("", TRUE, IF(ISNUMBER(SEARCH($R$1480:$R$1524, B291)), $R$1480:$R$1524, ""))</f>
        <v>Barilla</v>
      </c>
      <c r="E291" t="str">
        <f t="shared" si="32"/>
        <v>Pasta</v>
      </c>
      <c r="F291" t="str">
        <f t="shared" si="33"/>
        <v>Grain</v>
      </c>
      <c r="G291" t="s">
        <v>3045</v>
      </c>
      <c r="H291" cm="1">
        <f t="array" ref="H291">_xlfn.LET(
  _xlpm.txt, LOWER(TRIM(SUBSTITUTE(B291,"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8.8000000000000007</v>
      </c>
      <c r="I291" s="1">
        <f t="shared" si="34"/>
        <v>0.33181818181818179</v>
      </c>
      <c r="K291" t="str">
        <f t="shared" si="35"/>
        <v/>
      </c>
      <c r="L291" s="1" t="str">
        <f t="shared" si="36"/>
        <v/>
      </c>
      <c r="M291" s="2">
        <f t="shared" si="37"/>
        <v>33.18181818181818</v>
      </c>
      <c r="N291" s="1">
        <f t="shared" si="38"/>
        <v>0.33181818181818179</v>
      </c>
      <c r="O291" s="1">
        <v>33.18181818181818</v>
      </c>
      <c r="P291" s="3">
        <f t="shared" si="39"/>
        <v>2.92</v>
      </c>
    </row>
    <row r="292" spans="1:16" x14ac:dyDescent="0.2">
      <c r="A292" t="s">
        <v>3051</v>
      </c>
      <c r="B292" t="s">
        <v>3050</v>
      </c>
      <c r="D292" t="str" cm="1">
        <f t="array" ref="D292">_xlfn.TEXTJOIN("", TRUE, IF(ISNUMBER(SEARCH($R$1480:$R$1524, B292)), $R$1480:$R$1524, ""))</f>
        <v>Barilla</v>
      </c>
      <c r="E292" t="str">
        <f t="shared" si="32"/>
        <v>Pasta</v>
      </c>
      <c r="F292" t="str">
        <f t="shared" si="33"/>
        <v>Grain</v>
      </c>
      <c r="G292" t="s">
        <v>1361</v>
      </c>
      <c r="H292" cm="1">
        <f t="array" ref="H292">_xlfn.LET(
  _xlpm.txt, LOWER(TRIM(SUBSTITUTE(B292,"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I292" s="1">
        <f t="shared" si="34"/>
        <v>0.21833333333333335</v>
      </c>
      <c r="K292" t="str">
        <f t="shared" si="35"/>
        <v/>
      </c>
      <c r="L292" s="1" t="str">
        <f t="shared" si="36"/>
        <v/>
      </c>
      <c r="M292" s="2">
        <f t="shared" si="37"/>
        <v>21.833333333333336</v>
      </c>
      <c r="N292" s="1">
        <f t="shared" si="38"/>
        <v>0.21833333333333335</v>
      </c>
      <c r="O292" s="1">
        <v>21.833333333333336</v>
      </c>
      <c r="P292" s="3">
        <f t="shared" si="39"/>
        <v>2.62</v>
      </c>
    </row>
    <row r="293" spans="1:16" x14ac:dyDescent="0.2">
      <c r="A293" t="s">
        <v>3049</v>
      </c>
      <c r="B293" t="s">
        <v>3048</v>
      </c>
      <c r="D293" t="str" cm="1">
        <f t="array" ref="D293">_xlfn.TEXTJOIN("", TRUE, IF(ISNUMBER(SEARCH($R$1480:$R$1524, B293)), $R$1480:$R$1524, ""))</f>
        <v>Barilla</v>
      </c>
      <c r="E293" t="str">
        <f t="shared" si="32"/>
        <v>Pasta</v>
      </c>
      <c r="F293" t="str">
        <f t="shared" si="33"/>
        <v>Grain</v>
      </c>
      <c r="G293" t="s">
        <v>1361</v>
      </c>
      <c r="H293" cm="1">
        <f t="array" ref="H293">_xlfn.LET(
  _xlpm.txt, LOWER(TRIM(SUBSTITUTE(B293,"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I293" s="1">
        <f t="shared" si="34"/>
        <v>0.21833333333333335</v>
      </c>
      <c r="K293" t="str">
        <f t="shared" si="35"/>
        <v/>
      </c>
      <c r="L293" s="1" t="str">
        <f t="shared" si="36"/>
        <v/>
      </c>
      <c r="M293" s="2">
        <f t="shared" si="37"/>
        <v>21.833333333333336</v>
      </c>
      <c r="N293" s="1">
        <f t="shared" si="38"/>
        <v>0.21833333333333335</v>
      </c>
      <c r="O293" s="1">
        <v>21.833333333333336</v>
      </c>
      <c r="P293" s="3">
        <f t="shared" si="39"/>
        <v>2.62</v>
      </c>
    </row>
    <row r="294" spans="1:16" x14ac:dyDescent="0.2">
      <c r="A294" t="s">
        <v>3047</v>
      </c>
      <c r="B294" t="s">
        <v>3046</v>
      </c>
      <c r="D294" t="str" cm="1">
        <f t="array" ref="D294">_xlfn.TEXTJOIN("", TRUE, IF(ISNUMBER(SEARCH($R$1480:$R$1524, B294)), $R$1480:$R$1524, ""))</f>
        <v>Barilla</v>
      </c>
      <c r="E294" t="str">
        <f t="shared" si="32"/>
        <v>Pasta</v>
      </c>
      <c r="F294" t="str">
        <f t="shared" si="33"/>
        <v>Grain</v>
      </c>
      <c r="G294" t="s">
        <v>3045</v>
      </c>
      <c r="H294" cm="1">
        <f t="array" ref="H294">_xlfn.LET(
  _xlpm.txt, LOWER(TRIM(SUBSTITUTE(B294,"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8.8000000000000007</v>
      </c>
      <c r="I294" s="1">
        <f t="shared" si="34"/>
        <v>0.33181818181818179</v>
      </c>
      <c r="K294" t="str">
        <f t="shared" si="35"/>
        <v/>
      </c>
      <c r="L294" s="1" t="str">
        <f t="shared" si="36"/>
        <v/>
      </c>
      <c r="M294" s="2">
        <f t="shared" si="37"/>
        <v>33.18181818181818</v>
      </c>
      <c r="N294" s="1">
        <f t="shared" si="38"/>
        <v>0.33181818181818179</v>
      </c>
      <c r="O294" s="1">
        <v>33.18181818181818</v>
      </c>
      <c r="P294" s="3">
        <f t="shared" si="39"/>
        <v>2.92</v>
      </c>
    </row>
    <row r="295" spans="1:16" x14ac:dyDescent="0.2">
      <c r="A295" t="s">
        <v>3044</v>
      </c>
      <c r="B295" t="s">
        <v>3043</v>
      </c>
      <c r="D295" t="str" cm="1">
        <f t="array" ref="D295">_xlfn.TEXTJOIN("", TRUE, IF(ISNUMBER(SEARCH($R$1480:$R$1524, B295)), $R$1480:$R$1524, ""))</f>
        <v>Barilla</v>
      </c>
      <c r="E295" t="str">
        <f t="shared" si="32"/>
        <v>Pasta</v>
      </c>
      <c r="F295" t="str">
        <f t="shared" si="33"/>
        <v>Grain</v>
      </c>
      <c r="G295" t="s">
        <v>1361</v>
      </c>
      <c r="H295" cm="1">
        <f t="array" ref="H295">_xlfn.LET(
  _xlpm.txt, LOWER(TRIM(SUBSTITUTE(B295,"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I295" s="1">
        <f t="shared" si="34"/>
        <v>0.21833333333333335</v>
      </c>
      <c r="K295" t="str">
        <f t="shared" si="35"/>
        <v/>
      </c>
      <c r="L295" s="1" t="str">
        <f t="shared" si="36"/>
        <v/>
      </c>
      <c r="M295" s="2">
        <f t="shared" si="37"/>
        <v>21.833333333333336</v>
      </c>
      <c r="N295" s="1">
        <f t="shared" si="38"/>
        <v>0.21833333333333335</v>
      </c>
      <c r="O295" s="1">
        <v>21.833333333333336</v>
      </c>
      <c r="P295" s="3">
        <f t="shared" si="39"/>
        <v>2.62</v>
      </c>
    </row>
    <row r="296" spans="1:16" x14ac:dyDescent="0.2">
      <c r="A296" t="s">
        <v>3042</v>
      </c>
      <c r="B296" t="s">
        <v>3041</v>
      </c>
      <c r="D296" t="str" cm="1">
        <f t="array" ref="D296">_xlfn.TEXTJOIN("", TRUE, IF(ISNUMBER(SEARCH($R$1480:$R$1524, B296)), $R$1480:$R$1524, ""))</f>
        <v>Barilla</v>
      </c>
      <c r="E296" t="str">
        <f t="shared" si="32"/>
        <v>Pasta</v>
      </c>
      <c r="F296" t="str">
        <f t="shared" si="33"/>
        <v>Grain</v>
      </c>
      <c r="G296" t="s">
        <v>1361</v>
      </c>
      <c r="H296" cm="1">
        <f t="array" ref="H296">_xlfn.LET(
  _xlpm.txt, LOWER(TRIM(SUBSTITUTE(B296,"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I296" s="1">
        <f t="shared" si="34"/>
        <v>0.21833333333333335</v>
      </c>
      <c r="K296" t="str">
        <f t="shared" si="35"/>
        <v/>
      </c>
      <c r="L296" s="1" t="str">
        <f t="shared" si="36"/>
        <v/>
      </c>
      <c r="M296" s="2">
        <f t="shared" si="37"/>
        <v>21.833333333333336</v>
      </c>
      <c r="N296" s="1">
        <f t="shared" si="38"/>
        <v>0.21833333333333335</v>
      </c>
      <c r="O296" s="1">
        <v>21.833333333333336</v>
      </c>
      <c r="P296" s="3">
        <f t="shared" si="39"/>
        <v>2.62</v>
      </c>
    </row>
    <row r="297" spans="1:16" x14ac:dyDescent="0.2">
      <c r="A297" t="s">
        <v>3040</v>
      </c>
      <c r="B297" t="s">
        <v>3039</v>
      </c>
      <c r="D297" t="str" cm="1">
        <f t="array" ref="D297">_xlfn.TEXTJOIN("", TRUE, IF(ISNUMBER(SEARCH($R$1480:$R$1524, B297)), $R$1480:$R$1524, ""))</f>
        <v>Barilla</v>
      </c>
      <c r="E297" t="str">
        <f t="shared" si="32"/>
        <v>Pasta</v>
      </c>
      <c r="F297" t="str">
        <f t="shared" si="33"/>
        <v>Grain</v>
      </c>
      <c r="G297" t="s">
        <v>1280</v>
      </c>
      <c r="H297" cm="1">
        <f t="array" ref="H297">_xlfn.LET(
  _xlpm.txt, LOWER(TRIM(SUBSTITUTE(B297,"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14.5</v>
      </c>
      <c r="I297" s="1">
        <f t="shared" si="34"/>
        <v>0.17379310344827587</v>
      </c>
      <c r="K297" t="str">
        <f t="shared" si="35"/>
        <v/>
      </c>
      <c r="L297" s="1" t="str">
        <f t="shared" si="36"/>
        <v/>
      </c>
      <c r="M297" s="2">
        <f t="shared" si="37"/>
        <v>17.379310344827587</v>
      </c>
      <c r="N297" s="1">
        <f t="shared" si="38"/>
        <v>0.17379310344827587</v>
      </c>
      <c r="O297" s="1">
        <v>17.379310344827587</v>
      </c>
      <c r="P297" s="3">
        <f t="shared" si="39"/>
        <v>2.52</v>
      </c>
    </row>
    <row r="298" spans="1:16" x14ac:dyDescent="0.2">
      <c r="A298" t="s">
        <v>3038</v>
      </c>
      <c r="B298" t="s">
        <v>3037</v>
      </c>
      <c r="D298" t="str" cm="1">
        <f t="array" ref="D298">_xlfn.TEXTJOIN("", TRUE, IF(ISNUMBER(SEARCH($R$1480:$R$1524, B298)), $R$1480:$R$1524, ""))</f>
        <v>Barilla</v>
      </c>
      <c r="E298" t="str">
        <f t="shared" si="32"/>
        <v>Pasta</v>
      </c>
      <c r="F298" t="str">
        <f t="shared" si="33"/>
        <v>Grain</v>
      </c>
      <c r="G298" t="s">
        <v>3036</v>
      </c>
      <c r="H298" cm="1">
        <f t="array" ref="H298">_xlfn.LET(
  _xlpm.txt, LOWER(TRIM(SUBSTITUTE(B298,"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14.5</v>
      </c>
      <c r="I298" s="1">
        <f t="shared" si="34"/>
        <v>0.38</v>
      </c>
      <c r="K298" t="str">
        <f t="shared" si="35"/>
        <v/>
      </c>
      <c r="L298" s="1" t="str">
        <f t="shared" si="36"/>
        <v/>
      </c>
      <c r="M298" s="2">
        <f t="shared" si="37"/>
        <v>38</v>
      </c>
      <c r="N298" s="1">
        <f t="shared" si="38"/>
        <v>0.38</v>
      </c>
      <c r="O298" s="1">
        <v>38</v>
      </c>
      <c r="P298" s="3">
        <f t="shared" si="39"/>
        <v>5.51</v>
      </c>
    </row>
    <row r="299" spans="1:16" x14ac:dyDescent="0.2">
      <c r="A299" t="s">
        <v>3035</v>
      </c>
      <c r="B299" t="s">
        <v>3034</v>
      </c>
      <c r="D299" t="str" cm="1">
        <f t="array" ref="D299">_xlfn.TEXTJOIN("", TRUE, IF(ISNUMBER(SEARCH($R$1480:$R$1524, B299)), $R$1480:$R$1524, ""))</f>
        <v>Barilla</v>
      </c>
      <c r="E299" t="str">
        <f t="shared" si="32"/>
        <v>Pasta</v>
      </c>
      <c r="F299" t="str">
        <f t="shared" si="33"/>
        <v>Grain</v>
      </c>
      <c r="G299" t="s">
        <v>1280</v>
      </c>
      <c r="H299" cm="1">
        <f t="array" ref="H299">_xlfn.LET(
  _xlpm.txt, LOWER(TRIM(SUBSTITUTE(B299,"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14.5</v>
      </c>
      <c r="I299" s="1">
        <f t="shared" si="34"/>
        <v>0.17379310344827587</v>
      </c>
      <c r="K299" t="str">
        <f t="shared" si="35"/>
        <v/>
      </c>
      <c r="L299" s="1" t="str">
        <f t="shared" si="36"/>
        <v/>
      </c>
      <c r="M299" s="2">
        <f t="shared" si="37"/>
        <v>17.379310344827587</v>
      </c>
      <c r="N299" s="1">
        <f t="shared" si="38"/>
        <v>0.17379310344827587</v>
      </c>
      <c r="O299" s="1">
        <v>17.379310344827587</v>
      </c>
      <c r="P299" s="3">
        <f t="shared" si="39"/>
        <v>2.52</v>
      </c>
    </row>
    <row r="300" spans="1:16" x14ac:dyDescent="0.2">
      <c r="A300" t="s">
        <v>3033</v>
      </c>
      <c r="B300" t="s">
        <v>3032</v>
      </c>
      <c r="D300" t="str" cm="1">
        <f t="array" ref="D300">_xlfn.TEXTJOIN("", TRUE, IF(ISNUMBER(SEARCH($R$1480:$R$1524, B300)), $R$1480:$R$1524, ""))</f>
        <v>Barilla</v>
      </c>
      <c r="E300" t="str">
        <f t="shared" si="32"/>
        <v>Pasta</v>
      </c>
      <c r="F300" t="str">
        <f t="shared" si="33"/>
        <v>Grain</v>
      </c>
      <c r="G300" t="s">
        <v>1280</v>
      </c>
      <c r="H300" cm="1">
        <f t="array" ref="H300">_xlfn.LET(
  _xlpm.txt, LOWER(TRIM(SUBSTITUTE(B300,"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14.5</v>
      </c>
      <c r="I300" s="1">
        <f t="shared" si="34"/>
        <v>0.17379310344827587</v>
      </c>
      <c r="K300" t="str">
        <f t="shared" si="35"/>
        <v/>
      </c>
      <c r="L300" s="1" t="str">
        <f t="shared" si="36"/>
        <v/>
      </c>
      <c r="M300" s="2">
        <f t="shared" si="37"/>
        <v>17.379310344827587</v>
      </c>
      <c r="N300" s="1">
        <f t="shared" si="38"/>
        <v>0.17379310344827587</v>
      </c>
      <c r="O300" s="1">
        <v>17.379310344827587</v>
      </c>
      <c r="P300" s="3">
        <f t="shared" si="39"/>
        <v>2.52</v>
      </c>
    </row>
    <row r="301" spans="1:16" x14ac:dyDescent="0.2">
      <c r="A301" t="s">
        <v>3031</v>
      </c>
      <c r="B301" t="s">
        <v>3030</v>
      </c>
      <c r="D301" t="str" cm="1">
        <f t="array" ref="D301">_xlfn.TEXTJOIN("", TRUE, IF(ISNUMBER(SEARCH($R$1480:$R$1524, B301)), $R$1480:$R$1524, ""))</f>
        <v>Barilla</v>
      </c>
      <c r="E301" t="str">
        <f t="shared" si="32"/>
        <v>Pasta</v>
      </c>
      <c r="F301" t="str">
        <f t="shared" si="33"/>
        <v>Grain</v>
      </c>
      <c r="G301" t="s">
        <v>1280</v>
      </c>
      <c r="H301" cm="1">
        <f t="array" ref="H301">_xlfn.LET(
  _xlpm.txt, LOWER(TRIM(SUBSTITUTE(B301,"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14.5</v>
      </c>
      <c r="I301" s="1">
        <f t="shared" si="34"/>
        <v>0.17379310344827587</v>
      </c>
      <c r="K301" t="str">
        <f t="shared" si="35"/>
        <v/>
      </c>
      <c r="L301" s="1" t="str">
        <f t="shared" si="36"/>
        <v/>
      </c>
      <c r="M301" s="2">
        <f t="shared" si="37"/>
        <v>17.379310344827587</v>
      </c>
      <c r="N301" s="1">
        <f t="shared" si="38"/>
        <v>0.17379310344827587</v>
      </c>
      <c r="O301" s="1">
        <v>17.379310344827587</v>
      </c>
      <c r="P301" s="3">
        <f t="shared" si="39"/>
        <v>2.52</v>
      </c>
    </row>
    <row r="302" spans="1:16" x14ac:dyDescent="0.2">
      <c r="A302" t="s">
        <v>3029</v>
      </c>
      <c r="B302" t="s">
        <v>3028</v>
      </c>
      <c r="D302" t="str" cm="1">
        <f t="array" ref="D302">_xlfn.TEXTJOIN("", TRUE, IF(ISNUMBER(SEARCH($R$1480:$R$1524, B302)), $R$1480:$R$1524, ""))</f>
        <v>Barilla</v>
      </c>
      <c r="E302" t="str">
        <f t="shared" si="32"/>
        <v>Pasta</v>
      </c>
      <c r="F302" t="str">
        <f t="shared" si="33"/>
        <v>Grain</v>
      </c>
      <c r="G302" t="s">
        <v>95</v>
      </c>
      <c r="H302" cm="1">
        <f t="array" ref="H302">_xlfn.LET(
  _xlpm.txt, LOWER(TRIM(SUBSTITUTE(B302,"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</v>
      </c>
      <c r="I302" s="1">
        <f t="shared" si="34"/>
        <v>0.28142857142857142</v>
      </c>
      <c r="K302" t="str">
        <f t="shared" si="35"/>
        <v/>
      </c>
      <c r="L302" s="1" t="str">
        <f t="shared" si="36"/>
        <v/>
      </c>
      <c r="M302" s="2">
        <f t="shared" si="37"/>
        <v>28.142857142857142</v>
      </c>
      <c r="N302" s="1">
        <f t="shared" si="38"/>
        <v>0.28142857142857142</v>
      </c>
      <c r="O302" s="1">
        <v>28.142857142857142</v>
      </c>
      <c r="P302" s="3">
        <f t="shared" si="39"/>
        <v>1.97</v>
      </c>
    </row>
    <row r="303" spans="1:16" x14ac:dyDescent="0.2">
      <c r="A303" t="s">
        <v>3027</v>
      </c>
      <c r="B303" t="s">
        <v>3026</v>
      </c>
      <c r="D303" t="str" cm="1">
        <f t="array" ref="D303">_xlfn.TEXTJOIN("", TRUE, IF(ISNUMBER(SEARCH($R$1480:$R$1524, B303)), $R$1480:$R$1524, ""))</f>
        <v>Barilla</v>
      </c>
      <c r="E303" t="str">
        <f t="shared" si="32"/>
        <v>Pasta</v>
      </c>
      <c r="F303" t="str">
        <f t="shared" si="33"/>
        <v>Grain</v>
      </c>
      <c r="G303" t="s">
        <v>95</v>
      </c>
      <c r="H303" cm="1">
        <f t="array" ref="H303">_xlfn.LET(
  _xlpm.txt, LOWER(TRIM(SUBSTITUTE(B303,"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</v>
      </c>
      <c r="I303" s="1">
        <f t="shared" si="34"/>
        <v>0.28142857142857142</v>
      </c>
      <c r="K303" t="str">
        <f t="shared" si="35"/>
        <v/>
      </c>
      <c r="L303" s="1" t="str">
        <f t="shared" si="36"/>
        <v/>
      </c>
      <c r="M303" s="2">
        <f t="shared" si="37"/>
        <v>28.142857142857142</v>
      </c>
      <c r="N303" s="1">
        <f t="shared" si="38"/>
        <v>0.28142857142857142</v>
      </c>
      <c r="O303" s="1">
        <v>28.142857142857142</v>
      </c>
      <c r="P303" s="3">
        <f t="shared" si="39"/>
        <v>1.97</v>
      </c>
    </row>
    <row r="304" spans="1:16" x14ac:dyDescent="0.2">
      <c r="A304" t="s">
        <v>3025</v>
      </c>
      <c r="B304" t="s">
        <v>3024</v>
      </c>
      <c r="D304" t="str" cm="1">
        <f t="array" ref="D304">_xlfn.TEXTJOIN("", TRUE, IF(ISNUMBER(SEARCH($R$1480:$R$1524, B304)), $R$1480:$R$1524, ""))</f>
        <v>Barilla</v>
      </c>
      <c r="E304" t="str">
        <f t="shared" si="32"/>
        <v>Pasta</v>
      </c>
      <c r="F304" t="str">
        <f t="shared" si="33"/>
        <v>Grain</v>
      </c>
      <c r="G304" t="s">
        <v>95</v>
      </c>
      <c r="H304" cm="1">
        <f t="array" ref="H304">_xlfn.LET(
  _xlpm.txt, LOWER(TRIM(SUBSTITUTE(B304,"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</v>
      </c>
      <c r="I304" s="1">
        <f t="shared" si="34"/>
        <v>0.28142857142857142</v>
      </c>
      <c r="K304" t="str">
        <f t="shared" si="35"/>
        <v/>
      </c>
      <c r="L304" s="1" t="str">
        <f t="shared" si="36"/>
        <v/>
      </c>
      <c r="M304" s="2">
        <f t="shared" si="37"/>
        <v>28.142857142857142</v>
      </c>
      <c r="N304" s="1">
        <f t="shared" si="38"/>
        <v>0.28142857142857142</v>
      </c>
      <c r="O304" s="1">
        <v>28.142857142857142</v>
      </c>
      <c r="P304" s="3">
        <f t="shared" si="39"/>
        <v>1.97</v>
      </c>
    </row>
    <row r="305" spans="1:16" x14ac:dyDescent="0.2">
      <c r="A305" t="s">
        <v>3023</v>
      </c>
      <c r="B305" t="s">
        <v>3022</v>
      </c>
      <c r="D305" t="str" cm="1">
        <f t="array" ref="D305">_xlfn.TEXTJOIN("", TRUE, IF(ISNUMBER(SEARCH($R$1480:$R$1524, B305)), $R$1480:$R$1524, ""))</f>
        <v>Barilla</v>
      </c>
      <c r="E305" t="str">
        <f t="shared" si="32"/>
        <v>Pasta</v>
      </c>
      <c r="F305" t="str">
        <f t="shared" si="33"/>
        <v>Grain</v>
      </c>
      <c r="G305" t="s">
        <v>3021</v>
      </c>
      <c r="H305" t="str" cm="1">
        <f t="array" ref="H305">_xlfn.LET(
  _xlpm.txt, LOWER(TRIM(SUBSTITUTE(B305,"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305" t="e">
        <f t="shared" si="34"/>
        <v>#VALUE!</v>
      </c>
      <c r="K305" t="str">
        <f t="shared" si="35"/>
        <v/>
      </c>
      <c r="L305" t="str">
        <f t="shared" si="36"/>
        <v/>
      </c>
      <c r="M305" s="1" t="e">
        <f t="shared" si="37"/>
        <v>#VALUE!</v>
      </c>
      <c r="N305" s="1">
        <f t="shared" si="38"/>
        <v>0</v>
      </c>
      <c r="P305" s="3">
        <f t="shared" si="39"/>
        <v>19.64</v>
      </c>
    </row>
    <row r="306" spans="1:16" x14ac:dyDescent="0.2">
      <c r="A306" t="s">
        <v>3020</v>
      </c>
      <c r="B306" t="s">
        <v>3019</v>
      </c>
      <c r="D306" t="str" cm="1">
        <f t="array" ref="D306">_xlfn.TEXTJOIN("", TRUE, IF(ISNUMBER(SEARCH($R$1480:$R$1524, B306)), $R$1480:$R$1524, ""))</f>
        <v>Barilla</v>
      </c>
      <c r="E306" t="str">
        <f t="shared" si="32"/>
        <v>Pasta</v>
      </c>
      <c r="F306" t="str">
        <f t="shared" si="33"/>
        <v>Grain</v>
      </c>
      <c r="G306" t="s">
        <v>3016</v>
      </c>
      <c r="H306" cm="1">
        <f t="array" ref="H306">_xlfn.LET(
  _xlpm.txt, LOWER(TRIM(SUBSTITUTE(B306,"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306" s="1">
        <f t="shared" si="34"/>
        <v>0.115</v>
      </c>
      <c r="K306" t="str">
        <f t="shared" si="35"/>
        <v/>
      </c>
      <c r="L306" s="1" t="str">
        <f t="shared" si="36"/>
        <v/>
      </c>
      <c r="M306" s="2">
        <f t="shared" si="37"/>
        <v>11.5</v>
      </c>
      <c r="N306" s="1">
        <f t="shared" si="38"/>
        <v>0.115</v>
      </c>
      <c r="O306" s="1">
        <v>11.5</v>
      </c>
      <c r="P306" s="3">
        <f t="shared" si="39"/>
        <v>1.84</v>
      </c>
    </row>
    <row r="307" spans="1:16" x14ac:dyDescent="0.2">
      <c r="A307" t="s">
        <v>3018</v>
      </c>
      <c r="B307" t="s">
        <v>3017</v>
      </c>
      <c r="D307" t="str" cm="1">
        <f t="array" ref="D307">_xlfn.TEXTJOIN("", TRUE, IF(ISNUMBER(SEARCH($R$1480:$R$1524, B307)), $R$1480:$R$1524, ""))</f>
        <v>Barilla</v>
      </c>
      <c r="E307" t="str">
        <f t="shared" si="32"/>
        <v>Pasta</v>
      </c>
      <c r="F307" t="str">
        <f t="shared" si="33"/>
        <v>Grain</v>
      </c>
      <c r="G307" t="s">
        <v>3016</v>
      </c>
      <c r="H307" cm="1">
        <f t="array" ref="H307">_xlfn.LET(
  _xlpm.txt, LOWER(TRIM(SUBSTITUTE(B307,"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307" s="1">
        <f t="shared" si="34"/>
        <v>0.115</v>
      </c>
      <c r="K307" t="str">
        <f t="shared" si="35"/>
        <v/>
      </c>
      <c r="L307" s="1" t="str">
        <f t="shared" si="36"/>
        <v/>
      </c>
      <c r="M307" s="2">
        <f t="shared" si="37"/>
        <v>11.5</v>
      </c>
      <c r="N307" s="1">
        <f t="shared" si="38"/>
        <v>0.115</v>
      </c>
      <c r="O307" s="1">
        <v>11.5</v>
      </c>
      <c r="P307" s="3">
        <f t="shared" si="39"/>
        <v>1.84</v>
      </c>
    </row>
    <row r="308" spans="1:16" x14ac:dyDescent="0.2">
      <c r="A308" t="s">
        <v>3015</v>
      </c>
      <c r="B308" t="s">
        <v>3014</v>
      </c>
      <c r="D308" t="str" cm="1">
        <f t="array" ref="D308">_xlfn.TEXTJOIN("", TRUE, IF(ISNUMBER(SEARCH($R$1480:$R$1524, B308)), $R$1480:$R$1524, ""))</f>
        <v>BelGioioso</v>
      </c>
      <c r="E308" t="str">
        <f t="shared" si="32"/>
        <v>Cheese</v>
      </c>
      <c r="F308" t="str">
        <f t="shared" si="33"/>
        <v>Dairy</v>
      </c>
      <c r="G308" t="s">
        <v>3006</v>
      </c>
      <c r="H308" t="str" cm="1">
        <f t="array" ref="H308">_xlfn.LET(
  _xlpm.txt, LOWER(TRIM(SUBSTITUTE(B308,"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308" t="e">
        <f t="shared" si="34"/>
        <v>#VALUE!</v>
      </c>
      <c r="K308" t="str">
        <f t="shared" si="35"/>
        <v/>
      </c>
      <c r="L308" t="str">
        <f t="shared" si="36"/>
        <v/>
      </c>
      <c r="M308" s="1" t="e">
        <f t="shared" si="37"/>
        <v>#VALUE!</v>
      </c>
      <c r="N308" s="1">
        <f t="shared" si="38"/>
        <v>0</v>
      </c>
      <c r="P308" s="3">
        <f t="shared" si="39"/>
        <v>4.26</v>
      </c>
    </row>
    <row r="309" spans="1:16" x14ac:dyDescent="0.2">
      <c r="A309" t="s">
        <v>3013</v>
      </c>
      <c r="B309" t="s">
        <v>3012</v>
      </c>
      <c r="D309" t="str" cm="1">
        <f t="array" ref="D309">_xlfn.TEXTJOIN("", TRUE, IF(ISNUMBER(SEARCH($R$1480:$R$1524, B309)), $R$1480:$R$1524, ""))</f>
        <v>BelGioioso</v>
      </c>
      <c r="E309" t="str">
        <f t="shared" si="32"/>
        <v>Cheese</v>
      </c>
      <c r="F309" t="str">
        <f t="shared" si="33"/>
        <v>Dairy</v>
      </c>
      <c r="G309" t="s">
        <v>3006</v>
      </c>
      <c r="H309" t="str" cm="1">
        <f t="array" ref="H309">_xlfn.LET(
  _xlpm.txt, LOWER(TRIM(SUBSTITUTE(B309,"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309" t="e">
        <f t="shared" si="34"/>
        <v>#VALUE!</v>
      </c>
      <c r="K309" t="str">
        <f t="shared" si="35"/>
        <v/>
      </c>
      <c r="L309" t="str">
        <f t="shared" si="36"/>
        <v/>
      </c>
      <c r="M309" s="1" t="e">
        <f t="shared" si="37"/>
        <v>#VALUE!</v>
      </c>
      <c r="N309" s="1">
        <f t="shared" si="38"/>
        <v>0</v>
      </c>
      <c r="P309" s="3">
        <f t="shared" si="39"/>
        <v>4.26</v>
      </c>
    </row>
    <row r="310" spans="1:16" x14ac:dyDescent="0.2">
      <c r="A310" t="s">
        <v>3011</v>
      </c>
      <c r="B310" t="s">
        <v>3010</v>
      </c>
      <c r="D310" t="str" cm="1">
        <f t="array" ref="D310">_xlfn.TEXTJOIN("", TRUE, IF(ISNUMBER(SEARCH($R$1480:$R$1524, B310)), $R$1480:$R$1524, ""))</f>
        <v>BelGioioso</v>
      </c>
      <c r="E310" t="str">
        <f t="shared" si="32"/>
        <v>Cheese</v>
      </c>
      <c r="F310" t="str">
        <f t="shared" si="33"/>
        <v>Dairy</v>
      </c>
      <c r="G310" t="s">
        <v>3009</v>
      </c>
      <c r="H310" t="str" cm="1">
        <f t="array" ref="H310">_xlfn.LET(
  _xlpm.txt, LOWER(TRIM(SUBSTITUTE(B310,"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310" t="e">
        <f t="shared" si="34"/>
        <v>#VALUE!</v>
      </c>
      <c r="K310" t="str">
        <f t="shared" si="35"/>
        <v/>
      </c>
      <c r="L310" t="str">
        <f t="shared" si="36"/>
        <v/>
      </c>
      <c r="M310" s="1" t="e">
        <f t="shared" si="37"/>
        <v>#VALUE!</v>
      </c>
      <c r="N310" s="1">
        <f t="shared" si="38"/>
        <v>0</v>
      </c>
      <c r="P310" s="3">
        <f t="shared" si="39"/>
        <v>7.97</v>
      </c>
    </row>
    <row r="311" spans="1:16" x14ac:dyDescent="0.2">
      <c r="A311" t="s">
        <v>3008</v>
      </c>
      <c r="B311" t="s">
        <v>3007</v>
      </c>
      <c r="D311" t="str" cm="1">
        <f t="array" ref="D311">_xlfn.TEXTJOIN("", TRUE, IF(ISNUMBER(SEARCH($R$1480:$R$1524, B311)), $R$1480:$R$1524, ""))</f>
        <v>BelGioioso</v>
      </c>
      <c r="E311" t="str">
        <f t="shared" si="32"/>
        <v>Cheese</v>
      </c>
      <c r="F311" t="str">
        <f t="shared" si="33"/>
        <v>Dairy</v>
      </c>
      <c r="G311" t="s">
        <v>3006</v>
      </c>
      <c r="H311" t="str" cm="1">
        <f t="array" ref="H311">_xlfn.LET(
  _xlpm.txt, LOWER(TRIM(SUBSTITUTE(B311,"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311" t="e">
        <f t="shared" si="34"/>
        <v>#VALUE!</v>
      </c>
      <c r="K311" t="str">
        <f t="shared" si="35"/>
        <v/>
      </c>
      <c r="L311" t="str">
        <f t="shared" si="36"/>
        <v/>
      </c>
      <c r="M311" s="1" t="e">
        <f t="shared" si="37"/>
        <v>#VALUE!</v>
      </c>
      <c r="N311" s="1">
        <f t="shared" si="38"/>
        <v>0</v>
      </c>
      <c r="P311" s="3">
        <f t="shared" si="39"/>
        <v>4.26</v>
      </c>
    </row>
    <row r="312" spans="1:16" x14ac:dyDescent="0.2">
      <c r="A312" t="s">
        <v>3005</v>
      </c>
      <c r="B312" t="s">
        <v>3004</v>
      </c>
      <c r="D312" t="str" cm="1">
        <f t="array" ref="D312">_xlfn.TEXTJOIN("", TRUE, IF(ISNUMBER(SEARCH($R$1480:$R$1524, B312)), $R$1480:$R$1524, ""))</f>
        <v>BelGioioso</v>
      </c>
      <c r="E312" t="str">
        <f t="shared" si="32"/>
        <v>Cheese</v>
      </c>
      <c r="F312" t="str">
        <f t="shared" si="33"/>
        <v>Dairy</v>
      </c>
      <c r="G312" t="s">
        <v>3003</v>
      </c>
      <c r="H312" t="str" cm="1">
        <f t="array" ref="H312">_xlfn.LET(
  _xlpm.txt, LOWER(TRIM(SUBSTITUTE(B312,"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312" t="e">
        <f t="shared" si="34"/>
        <v>#VALUE!</v>
      </c>
      <c r="K312" t="str">
        <f t="shared" si="35"/>
        <v/>
      </c>
      <c r="L312" t="str">
        <f t="shared" si="36"/>
        <v/>
      </c>
      <c r="M312" s="1" t="e">
        <f t="shared" si="37"/>
        <v>#VALUE!</v>
      </c>
      <c r="N312" s="1">
        <f t="shared" si="38"/>
        <v>0</v>
      </c>
      <c r="P312" s="3">
        <f t="shared" si="39"/>
        <v>6.46</v>
      </c>
    </row>
    <row r="313" spans="1:16" x14ac:dyDescent="0.2">
      <c r="A313" t="s">
        <v>3002</v>
      </c>
      <c r="B313" t="s">
        <v>3001</v>
      </c>
      <c r="D313" t="str" cm="1">
        <f t="array" ref="D313">_xlfn.TEXTJOIN("", TRUE, IF(ISNUMBER(SEARCH($R$1480:$R$1524, B313)), $R$1480:$R$1524, ""))</f>
        <v>Ben &amp; Jerry's</v>
      </c>
      <c r="E313" t="str">
        <f t="shared" si="32"/>
        <v>Milk</v>
      </c>
      <c r="F313" t="str">
        <f t="shared" si="33"/>
        <v>Dairy</v>
      </c>
      <c r="G313" t="s">
        <v>398</v>
      </c>
      <c r="H313" t="str" cm="1">
        <f t="array" ref="H313">_xlfn.LET(
  _xlpm.txt, LOWER(TRIM(SUBSTITUTE(B313,"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313" t="e">
        <f t="shared" si="34"/>
        <v>#VALUE!</v>
      </c>
      <c r="J313" t="s">
        <v>2951</v>
      </c>
      <c r="K313" t="str">
        <f t="shared" si="35"/>
        <v>28.0 ¢</v>
      </c>
      <c r="L313" t="str">
        <f t="shared" si="36"/>
        <v xml:space="preserve">28.0 </v>
      </c>
      <c r="M313" s="1" t="e">
        <f t="shared" si="37"/>
        <v>#VALUE!</v>
      </c>
      <c r="N313" s="1">
        <f t="shared" si="38"/>
        <v>0.28000000000000003</v>
      </c>
      <c r="O313" s="1">
        <v>28</v>
      </c>
      <c r="P313">
        <f t="shared" si="39"/>
        <v>4.4800000000000004</v>
      </c>
    </row>
    <row r="314" spans="1:16" x14ac:dyDescent="0.2">
      <c r="A314" t="s">
        <v>3000</v>
      </c>
      <c r="B314" t="s">
        <v>2999</v>
      </c>
      <c r="D314" t="str" cm="1">
        <f t="array" ref="D314">_xlfn.TEXTJOIN("", TRUE, IF(ISNUMBER(SEARCH($R$1480:$R$1524, B314)), $R$1480:$R$1524, ""))</f>
        <v>Ben &amp; Jerry's</v>
      </c>
      <c r="E314" t="str">
        <f t="shared" si="32"/>
        <v>Milk</v>
      </c>
      <c r="F314" t="str">
        <f t="shared" si="33"/>
        <v>Dairy</v>
      </c>
      <c r="G314" t="s">
        <v>398</v>
      </c>
      <c r="H314" t="str" cm="1">
        <f t="array" ref="H314">_xlfn.LET(
  _xlpm.txt, LOWER(TRIM(SUBSTITUTE(B314,"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314" t="e">
        <f t="shared" si="34"/>
        <v>#VALUE!</v>
      </c>
      <c r="J314" t="s">
        <v>2951</v>
      </c>
      <c r="K314" t="str">
        <f t="shared" si="35"/>
        <v>28.0 ¢</v>
      </c>
      <c r="L314" t="str">
        <f t="shared" si="36"/>
        <v xml:space="preserve">28.0 </v>
      </c>
      <c r="M314" s="1" t="e">
        <f t="shared" si="37"/>
        <v>#VALUE!</v>
      </c>
      <c r="N314" s="1">
        <f t="shared" si="38"/>
        <v>0.28000000000000003</v>
      </c>
      <c r="O314" s="1">
        <v>28</v>
      </c>
      <c r="P314">
        <f t="shared" si="39"/>
        <v>4.4800000000000004</v>
      </c>
    </row>
    <row r="315" spans="1:16" x14ac:dyDescent="0.2">
      <c r="A315" t="s">
        <v>2998</v>
      </c>
      <c r="B315" t="s">
        <v>2997</v>
      </c>
      <c r="D315" t="str" cm="1">
        <f t="array" ref="D315">_xlfn.TEXTJOIN("", TRUE, IF(ISNUMBER(SEARCH($R$1480:$R$1524, B315)), $R$1480:$R$1524, ""))</f>
        <v>Ben &amp; Jerry's</v>
      </c>
      <c r="E315" t="str">
        <f t="shared" si="32"/>
        <v>Milk</v>
      </c>
      <c r="F315" t="str">
        <f t="shared" si="33"/>
        <v>Dairy</v>
      </c>
      <c r="G315" t="s">
        <v>398</v>
      </c>
      <c r="H315" t="str" cm="1">
        <f t="array" ref="H315">_xlfn.LET(
  _xlpm.txt, LOWER(TRIM(SUBSTITUTE(B315,"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315" t="e">
        <f t="shared" si="34"/>
        <v>#VALUE!</v>
      </c>
      <c r="J315" t="s">
        <v>2951</v>
      </c>
      <c r="K315" t="str">
        <f t="shared" si="35"/>
        <v>28.0 ¢</v>
      </c>
      <c r="L315" t="str">
        <f t="shared" si="36"/>
        <v xml:space="preserve">28.0 </v>
      </c>
      <c r="M315" s="1" t="e">
        <f t="shared" si="37"/>
        <v>#VALUE!</v>
      </c>
      <c r="N315" s="1">
        <f t="shared" si="38"/>
        <v>0.28000000000000003</v>
      </c>
      <c r="O315" s="1">
        <v>28</v>
      </c>
      <c r="P315">
        <f t="shared" si="39"/>
        <v>4.4800000000000004</v>
      </c>
    </row>
    <row r="316" spans="1:16" x14ac:dyDescent="0.2">
      <c r="A316" t="s">
        <v>2996</v>
      </c>
      <c r="B316" t="s">
        <v>2995</v>
      </c>
      <c r="D316" t="str" cm="1">
        <f t="array" ref="D316">_xlfn.TEXTJOIN("", TRUE, IF(ISNUMBER(SEARCH($R$1480:$R$1524, B316)), $R$1480:$R$1524, ""))</f>
        <v>Ben &amp; Jerry's</v>
      </c>
      <c r="E316" t="str">
        <f t="shared" si="32"/>
        <v>Milk</v>
      </c>
      <c r="F316" t="str">
        <f t="shared" si="33"/>
        <v>Dairy</v>
      </c>
      <c r="G316" t="s">
        <v>398</v>
      </c>
      <c r="H316" t="str" cm="1">
        <f t="array" ref="H316">_xlfn.LET(
  _xlpm.txt, LOWER(TRIM(SUBSTITUTE(B316,"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316" t="e">
        <f t="shared" si="34"/>
        <v>#VALUE!</v>
      </c>
      <c r="J316" t="s">
        <v>2951</v>
      </c>
      <c r="K316" t="str">
        <f t="shared" si="35"/>
        <v>28.0 ¢</v>
      </c>
      <c r="L316" t="str">
        <f t="shared" si="36"/>
        <v xml:space="preserve">28.0 </v>
      </c>
      <c r="M316" s="1" t="e">
        <f t="shared" si="37"/>
        <v>#VALUE!</v>
      </c>
      <c r="N316" s="1">
        <f t="shared" si="38"/>
        <v>0.28000000000000003</v>
      </c>
      <c r="O316" s="1">
        <v>28</v>
      </c>
      <c r="P316">
        <f t="shared" si="39"/>
        <v>4.4800000000000004</v>
      </c>
    </row>
    <row r="317" spans="1:16" x14ac:dyDescent="0.2">
      <c r="A317" t="s">
        <v>2994</v>
      </c>
      <c r="B317" t="s">
        <v>2993</v>
      </c>
      <c r="D317" t="str" cm="1">
        <f t="array" ref="D317">_xlfn.TEXTJOIN("", TRUE, IF(ISNUMBER(SEARCH($R$1480:$R$1524, B317)), $R$1480:$R$1524, ""))</f>
        <v>Ben &amp; Jerry's</v>
      </c>
      <c r="E317" t="str">
        <f t="shared" si="32"/>
        <v>Milk</v>
      </c>
      <c r="F317" t="str">
        <f t="shared" si="33"/>
        <v>Dairy</v>
      </c>
      <c r="G317" t="s">
        <v>398</v>
      </c>
      <c r="H317" t="str" cm="1">
        <f t="array" ref="H317">_xlfn.LET(
  _xlpm.txt, LOWER(TRIM(SUBSTITUTE(B317,"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317" t="e">
        <f t="shared" si="34"/>
        <v>#VALUE!</v>
      </c>
      <c r="J317" t="s">
        <v>2951</v>
      </c>
      <c r="K317" t="str">
        <f t="shared" si="35"/>
        <v>28.0 ¢</v>
      </c>
      <c r="L317" t="str">
        <f t="shared" si="36"/>
        <v xml:space="preserve">28.0 </v>
      </c>
      <c r="M317" s="1" t="e">
        <f t="shared" si="37"/>
        <v>#VALUE!</v>
      </c>
      <c r="N317" s="1">
        <f t="shared" si="38"/>
        <v>0.28000000000000003</v>
      </c>
      <c r="O317" s="1">
        <v>28</v>
      </c>
      <c r="P317">
        <f t="shared" si="39"/>
        <v>4.4800000000000004</v>
      </c>
    </row>
    <row r="318" spans="1:16" x14ac:dyDescent="0.2">
      <c r="A318" t="s">
        <v>2992</v>
      </c>
      <c r="B318" t="s">
        <v>2991</v>
      </c>
      <c r="D318" t="str" cm="1">
        <f t="array" ref="D318">_xlfn.TEXTJOIN("", TRUE, IF(ISNUMBER(SEARCH($R$1480:$R$1524, B318)), $R$1480:$R$1524, ""))</f>
        <v>Ben &amp; Jerry's</v>
      </c>
      <c r="E318" t="str">
        <f t="shared" si="32"/>
        <v>Milk</v>
      </c>
      <c r="F318" t="str">
        <f t="shared" si="33"/>
        <v>Dairy</v>
      </c>
      <c r="G318" t="s">
        <v>398</v>
      </c>
      <c r="H318" t="str" cm="1">
        <f t="array" ref="H318">_xlfn.LET(
  _xlpm.txt, LOWER(TRIM(SUBSTITUTE(B318,"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318" t="e">
        <f t="shared" si="34"/>
        <v>#VALUE!</v>
      </c>
      <c r="J318" t="s">
        <v>2951</v>
      </c>
      <c r="K318" t="str">
        <f t="shared" si="35"/>
        <v>28.0 ¢</v>
      </c>
      <c r="L318" t="str">
        <f t="shared" si="36"/>
        <v xml:space="preserve">28.0 </v>
      </c>
      <c r="M318" s="1" t="e">
        <f t="shared" si="37"/>
        <v>#VALUE!</v>
      </c>
      <c r="N318" s="1">
        <f t="shared" si="38"/>
        <v>0.28000000000000003</v>
      </c>
      <c r="O318" s="1">
        <v>28</v>
      </c>
      <c r="P318">
        <f t="shared" si="39"/>
        <v>4.4800000000000004</v>
      </c>
    </row>
    <row r="319" spans="1:16" x14ac:dyDescent="0.2">
      <c r="A319" t="s">
        <v>2990</v>
      </c>
      <c r="B319" t="s">
        <v>2989</v>
      </c>
      <c r="D319" t="str" cm="1">
        <f t="array" ref="D319">_xlfn.TEXTJOIN("", TRUE, IF(ISNUMBER(SEARCH($R$1480:$R$1524, B319)), $R$1480:$R$1524, ""))</f>
        <v>Ben &amp; Jerry's</v>
      </c>
      <c r="E319" t="str">
        <f t="shared" si="32"/>
        <v>Milk</v>
      </c>
      <c r="F319" t="str">
        <f t="shared" si="33"/>
        <v>Dairy</v>
      </c>
      <c r="G319" t="s">
        <v>398</v>
      </c>
      <c r="H319" t="str" cm="1">
        <f t="array" ref="H319">_xlfn.LET(
  _xlpm.txt, LOWER(TRIM(SUBSTITUTE(B319,"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319" t="e">
        <f t="shared" si="34"/>
        <v>#VALUE!</v>
      </c>
      <c r="J319" t="s">
        <v>2951</v>
      </c>
      <c r="K319" t="str">
        <f t="shared" si="35"/>
        <v>28.0 ¢</v>
      </c>
      <c r="L319" t="str">
        <f t="shared" si="36"/>
        <v xml:space="preserve">28.0 </v>
      </c>
      <c r="M319" s="1" t="e">
        <f t="shared" si="37"/>
        <v>#VALUE!</v>
      </c>
      <c r="N319" s="1">
        <f t="shared" si="38"/>
        <v>0.28000000000000003</v>
      </c>
      <c r="O319" s="1">
        <v>28</v>
      </c>
      <c r="P319">
        <f t="shared" si="39"/>
        <v>4.4800000000000004</v>
      </c>
    </row>
    <row r="320" spans="1:16" x14ac:dyDescent="0.2">
      <c r="A320" t="s">
        <v>2988</v>
      </c>
      <c r="B320" t="s">
        <v>2987</v>
      </c>
      <c r="D320" t="str" cm="1">
        <f t="array" ref="D320">_xlfn.TEXTJOIN("", TRUE, IF(ISNUMBER(SEARCH($R$1480:$R$1524, B320)), $R$1480:$R$1524, ""))</f>
        <v>Ben &amp; Jerry's</v>
      </c>
      <c r="E320" t="str">
        <f t="shared" si="32"/>
        <v>Milk</v>
      </c>
      <c r="F320" t="str">
        <f t="shared" si="33"/>
        <v>Dairy</v>
      </c>
      <c r="G320" t="s">
        <v>398</v>
      </c>
      <c r="H320" cm="1">
        <f t="array" ref="H320">_xlfn.LET(
  _xlpm.txt, LOWER(TRIM(SUBSTITUTE(B320,"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320" s="1">
        <f t="shared" si="34"/>
        <v>0.28000000000000003</v>
      </c>
      <c r="J320" t="s">
        <v>2951</v>
      </c>
      <c r="K320" t="str">
        <f t="shared" si="35"/>
        <v>28.0 ¢</v>
      </c>
      <c r="L320" s="1" t="str">
        <f t="shared" si="36"/>
        <v xml:space="preserve">28.0 </v>
      </c>
      <c r="M320" s="2">
        <f t="shared" si="37"/>
        <v>28.000000000000004</v>
      </c>
      <c r="N320" s="1">
        <f t="shared" si="38"/>
        <v>0.28000000000000003</v>
      </c>
      <c r="O320" s="1">
        <v>28</v>
      </c>
      <c r="P320">
        <f t="shared" si="39"/>
        <v>4.4800000000000004</v>
      </c>
    </row>
    <row r="321" spans="1:16" x14ac:dyDescent="0.2">
      <c r="A321" t="s">
        <v>2986</v>
      </c>
      <c r="B321" t="s">
        <v>2985</v>
      </c>
      <c r="D321" t="str" cm="1">
        <f t="array" ref="D321">_xlfn.TEXTJOIN("", TRUE, IF(ISNUMBER(SEARCH($R$1480:$R$1524, B321)), $R$1480:$R$1524, ""))</f>
        <v>Ben &amp; Jerry's</v>
      </c>
      <c r="E321" t="str">
        <f t="shared" si="32"/>
        <v>Milk</v>
      </c>
      <c r="F321" t="str">
        <f t="shared" si="33"/>
        <v>Dairy</v>
      </c>
      <c r="G321" t="s">
        <v>398</v>
      </c>
      <c r="H321" t="str" cm="1">
        <f t="array" ref="H321">_xlfn.LET(
  _xlpm.txt, LOWER(TRIM(SUBSTITUTE(B321,"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321" t="e">
        <f t="shared" si="34"/>
        <v>#VALUE!</v>
      </c>
      <c r="J321" t="s">
        <v>2951</v>
      </c>
      <c r="K321" t="str">
        <f t="shared" si="35"/>
        <v>28.0 ¢</v>
      </c>
      <c r="L321" t="str">
        <f t="shared" si="36"/>
        <v xml:space="preserve">28.0 </v>
      </c>
      <c r="M321" s="1" t="e">
        <f t="shared" si="37"/>
        <v>#VALUE!</v>
      </c>
      <c r="N321" s="1">
        <f t="shared" si="38"/>
        <v>0.28000000000000003</v>
      </c>
      <c r="O321" s="1">
        <v>28</v>
      </c>
      <c r="P321">
        <f t="shared" si="39"/>
        <v>4.4800000000000004</v>
      </c>
    </row>
    <row r="322" spans="1:16" x14ac:dyDescent="0.2">
      <c r="A322" t="s">
        <v>2984</v>
      </c>
      <c r="B322" t="s">
        <v>2983</v>
      </c>
      <c r="D322" t="str" cm="1">
        <f t="array" ref="D322">_xlfn.TEXTJOIN("", TRUE, IF(ISNUMBER(SEARCH($R$1480:$R$1524, B322)), $R$1480:$R$1524, ""))</f>
        <v>Ben &amp; Jerry's</v>
      </c>
      <c r="E322" t="str">
        <f t="shared" ref="E322:E385" si="40">IF(OR(D322="Mission",D322="Nature's Own",D322="Sara Lee"),"Bread",
IF(OR(D322="Del Monte",D322="Dole",D322="Mott's"),"Canned Fruit",
IF(OR(D322="Goya",D322="Hunt's",D322="Birds Eye"),"Canned Vegetables",
IF(OR(D322="Fairlife",D322="Horizon Organic",D322="Lactaid",D322="Ben &amp; Jerry's"),"Milk",
IF(OR(D322="BelGioioso",D322="Kraft",D322="Philadelphia"),"Cheese",
IF(OR(D322="Chobani",D322="Oikos",D322="=Light + Fit"),"Yogurt",
IF(OR(D322="Barilla",D322="Annie's",D322="Rao's Homemade"),"Pasta",
IF(OR(D322="Hershey's",D322="Lay's",D322="Totino's",D322="Cheerios",D322="Jif",D322="Skippy",D322="Nature Valley",D322="OREO",D322="DiGiorno",D322="Eggo"),"Prepared Food",
IF(OR(D322="Ben's Original",D322="Lundberg",D322="Quaker"),"Rice",
IF(OR(D322="Bush's",D322="Hillshire Farm",D322="Oscar Mayer",D322="SPAM"),"Protein",
IF(OR(D322="Starbucks",D322="Sparkling Ice",D322="Coca-Cola",D322="San Pellegrino",D322="Gatorade",D322="Arizona"),"Beverages",
"Other")))))))))))</f>
        <v>Milk</v>
      </c>
      <c r="F322" t="str">
        <f t="shared" ref="F322:F385" si="41">IF(OR(E322="Bread",E322="Rice",E322="Pasta"), "Grain",
IF(OR(E322="Milk",E322="Cheese",E322="Yogurt"), "Dairy",
IF(OR(E322="Canned Fruit",E322="Canned Vegetables"), "Fruit &amp; Vegetables",
IF(E322="Prepared Food", "Prepared Food",
IF(E322="Protein", "Protein",
IF(E322="Beverages", "Beverages",
"Other"))))))</f>
        <v>Dairy</v>
      </c>
      <c r="G322" t="s">
        <v>398</v>
      </c>
      <c r="H322" t="str" cm="1">
        <f t="array" ref="H322">_xlfn.LET(
  _xlpm.txt, LOWER(TRIM(SUBSTITUTE(B322,"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322" t="e">
        <f t="shared" ref="I322:I385" si="42">P322/H322</f>
        <v>#VALUE!</v>
      </c>
      <c r="J322" t="s">
        <v>2951</v>
      </c>
      <c r="K322" t="str">
        <f t="shared" ref="K322:K385" si="43">IF(J322="", "", IFERROR(LEFT(SUBSTITUTE(J322,"$",""), FIND("/", SUBSTITUTE(J322,"$","")) - 1), ""))</f>
        <v>28.0 ¢</v>
      </c>
      <c r="L322" t="str">
        <f t="shared" ref="L322:L385" si="44">IF(K322="", "", SUBSTITUTE(K322, "¢", ""))</f>
        <v xml:space="preserve">28.0 </v>
      </c>
      <c r="M322" s="1" t="e">
        <f t="shared" ref="M322:M385" si="45">I322*100</f>
        <v>#VALUE!</v>
      </c>
      <c r="N322" s="1">
        <f t="shared" ref="N322:N385" si="46">O322/100</f>
        <v>0.28000000000000003</v>
      </c>
      <c r="O322" s="1">
        <v>28</v>
      </c>
      <c r="P322">
        <f t="shared" si="39"/>
        <v>4.4800000000000004</v>
      </c>
    </row>
    <row r="323" spans="1:16" x14ac:dyDescent="0.2">
      <c r="A323" t="s">
        <v>2982</v>
      </c>
      <c r="B323" t="s">
        <v>2981</v>
      </c>
      <c r="D323" t="str" cm="1">
        <f t="array" ref="D323">_xlfn.TEXTJOIN("", TRUE, IF(ISNUMBER(SEARCH($R$1480:$R$1524, B323)), $R$1480:$R$1524, ""))</f>
        <v>Ben &amp; Jerry's</v>
      </c>
      <c r="E323" t="str">
        <f t="shared" si="40"/>
        <v>Milk</v>
      </c>
      <c r="F323" t="str">
        <f t="shared" si="41"/>
        <v>Dairy</v>
      </c>
      <c r="G323" t="s">
        <v>398</v>
      </c>
      <c r="H323" t="str" cm="1">
        <f t="array" ref="H323">_xlfn.LET(
  _xlpm.txt, LOWER(TRIM(SUBSTITUTE(B323,"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323" t="e">
        <f t="shared" si="42"/>
        <v>#VALUE!</v>
      </c>
      <c r="J323" t="s">
        <v>2951</v>
      </c>
      <c r="K323" t="str">
        <f t="shared" si="43"/>
        <v>28.0 ¢</v>
      </c>
      <c r="L323" t="str">
        <f t="shared" si="44"/>
        <v xml:space="preserve">28.0 </v>
      </c>
      <c r="M323" s="1" t="e">
        <f t="shared" si="45"/>
        <v>#VALUE!</v>
      </c>
      <c r="N323" s="1">
        <f t="shared" si="46"/>
        <v>0.28000000000000003</v>
      </c>
      <c r="O323" s="1">
        <v>28</v>
      </c>
      <c r="P323">
        <f t="shared" si="39"/>
        <v>4.4800000000000004</v>
      </c>
    </row>
    <row r="324" spans="1:16" x14ac:dyDescent="0.2">
      <c r="A324" t="s">
        <v>2980</v>
      </c>
      <c r="B324" t="s">
        <v>2979</v>
      </c>
      <c r="D324" t="str" cm="1">
        <f t="array" ref="D324">_xlfn.TEXTJOIN("", TRUE, IF(ISNUMBER(SEARCH($R$1480:$R$1524, B324)), $R$1480:$R$1524, ""))</f>
        <v>Ben &amp; Jerry's</v>
      </c>
      <c r="E324" t="str">
        <f t="shared" si="40"/>
        <v>Milk</v>
      </c>
      <c r="F324" t="str">
        <f t="shared" si="41"/>
        <v>Dairy</v>
      </c>
      <c r="G324" t="s">
        <v>398</v>
      </c>
      <c r="H324" t="str" cm="1">
        <f t="array" ref="H324">_xlfn.LET(
  _xlpm.txt, LOWER(TRIM(SUBSTITUTE(B324,"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324" t="e">
        <f t="shared" si="42"/>
        <v>#VALUE!</v>
      </c>
      <c r="J324" t="s">
        <v>2951</v>
      </c>
      <c r="K324" t="str">
        <f t="shared" si="43"/>
        <v>28.0 ¢</v>
      </c>
      <c r="L324" t="str">
        <f t="shared" si="44"/>
        <v xml:space="preserve">28.0 </v>
      </c>
      <c r="M324" s="1" t="e">
        <f t="shared" si="45"/>
        <v>#VALUE!</v>
      </c>
      <c r="N324" s="1">
        <f t="shared" si="46"/>
        <v>0.28000000000000003</v>
      </c>
      <c r="O324" s="1">
        <v>28</v>
      </c>
      <c r="P324">
        <f t="shared" si="39"/>
        <v>4.4800000000000004</v>
      </c>
    </row>
    <row r="325" spans="1:16" x14ac:dyDescent="0.2">
      <c r="A325" t="s">
        <v>2978</v>
      </c>
      <c r="B325" t="s">
        <v>2977</v>
      </c>
      <c r="D325" t="str" cm="1">
        <f t="array" ref="D325">_xlfn.TEXTJOIN("", TRUE, IF(ISNUMBER(SEARCH($R$1480:$R$1524, B325)), $R$1480:$R$1524, ""))</f>
        <v>Ben &amp; Jerry's</v>
      </c>
      <c r="E325" t="str">
        <f t="shared" si="40"/>
        <v>Milk</v>
      </c>
      <c r="F325" t="str">
        <f t="shared" si="41"/>
        <v>Dairy</v>
      </c>
      <c r="G325" t="s">
        <v>398</v>
      </c>
      <c r="H325" t="str" cm="1">
        <f t="array" ref="H325">_xlfn.LET(
  _xlpm.txt, LOWER(TRIM(SUBSTITUTE(B325,"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325" t="e">
        <f t="shared" si="42"/>
        <v>#VALUE!</v>
      </c>
      <c r="J325" t="s">
        <v>2951</v>
      </c>
      <c r="K325" t="str">
        <f t="shared" si="43"/>
        <v>28.0 ¢</v>
      </c>
      <c r="L325" t="str">
        <f t="shared" si="44"/>
        <v xml:space="preserve">28.0 </v>
      </c>
      <c r="M325" s="1" t="e">
        <f t="shared" si="45"/>
        <v>#VALUE!</v>
      </c>
      <c r="N325" s="1">
        <f t="shared" si="46"/>
        <v>0.28000000000000003</v>
      </c>
      <c r="O325" s="1">
        <v>28</v>
      </c>
      <c r="P325">
        <f t="shared" si="39"/>
        <v>4.4800000000000004</v>
      </c>
    </row>
    <row r="326" spans="1:16" x14ac:dyDescent="0.2">
      <c r="A326" t="s">
        <v>2976</v>
      </c>
      <c r="B326" t="s">
        <v>2975</v>
      </c>
      <c r="D326" t="str" cm="1">
        <f t="array" ref="D326">_xlfn.TEXTJOIN("", TRUE, IF(ISNUMBER(SEARCH($R$1480:$R$1524, B326)), $R$1480:$R$1524, ""))</f>
        <v>Ben &amp; Jerry's</v>
      </c>
      <c r="E326" t="str">
        <f t="shared" si="40"/>
        <v>Milk</v>
      </c>
      <c r="F326" t="str">
        <f t="shared" si="41"/>
        <v>Dairy</v>
      </c>
      <c r="G326" t="s">
        <v>398</v>
      </c>
      <c r="H326" t="str" cm="1">
        <f t="array" ref="H326">_xlfn.LET(
  _xlpm.txt, LOWER(TRIM(SUBSTITUTE(B326,"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326" t="e">
        <f t="shared" si="42"/>
        <v>#VALUE!</v>
      </c>
      <c r="J326" t="s">
        <v>2951</v>
      </c>
      <c r="K326" t="str">
        <f t="shared" si="43"/>
        <v>28.0 ¢</v>
      </c>
      <c r="L326" t="str">
        <f t="shared" si="44"/>
        <v xml:space="preserve">28.0 </v>
      </c>
      <c r="M326" s="1" t="e">
        <f t="shared" si="45"/>
        <v>#VALUE!</v>
      </c>
      <c r="N326" s="1">
        <f t="shared" si="46"/>
        <v>0.28000000000000003</v>
      </c>
      <c r="O326" s="1">
        <v>28</v>
      </c>
      <c r="P326">
        <f t="shared" si="39"/>
        <v>4.4800000000000004</v>
      </c>
    </row>
    <row r="327" spans="1:16" x14ac:dyDescent="0.2">
      <c r="A327" t="s">
        <v>2974</v>
      </c>
      <c r="B327" t="s">
        <v>2973</v>
      </c>
      <c r="D327" t="str" cm="1">
        <f t="array" ref="D327">_xlfn.TEXTJOIN("", TRUE, IF(ISNUMBER(SEARCH($R$1480:$R$1524, B327)), $R$1480:$R$1524, ""))</f>
        <v>Ben &amp; Jerry's</v>
      </c>
      <c r="E327" t="str">
        <f t="shared" si="40"/>
        <v>Milk</v>
      </c>
      <c r="F327" t="str">
        <f t="shared" si="41"/>
        <v>Dairy</v>
      </c>
      <c r="G327" t="s">
        <v>398</v>
      </c>
      <c r="H327" t="str" cm="1">
        <f t="array" ref="H327">_xlfn.LET(
  _xlpm.txt, LOWER(TRIM(SUBSTITUTE(B327,"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327" t="e">
        <f t="shared" si="42"/>
        <v>#VALUE!</v>
      </c>
      <c r="J327" t="s">
        <v>2951</v>
      </c>
      <c r="K327" t="str">
        <f t="shared" si="43"/>
        <v>28.0 ¢</v>
      </c>
      <c r="L327" t="str">
        <f t="shared" si="44"/>
        <v xml:space="preserve">28.0 </v>
      </c>
      <c r="M327" s="1" t="e">
        <f t="shared" si="45"/>
        <v>#VALUE!</v>
      </c>
      <c r="N327" s="1">
        <f t="shared" si="46"/>
        <v>0.28000000000000003</v>
      </c>
      <c r="O327" s="1">
        <v>28</v>
      </c>
      <c r="P327">
        <f t="shared" si="39"/>
        <v>4.4800000000000004</v>
      </c>
    </row>
    <row r="328" spans="1:16" x14ac:dyDescent="0.2">
      <c r="A328" t="s">
        <v>2972</v>
      </c>
      <c r="B328" t="s">
        <v>2971</v>
      </c>
      <c r="D328" t="str" cm="1">
        <f t="array" ref="D328">_xlfn.TEXTJOIN("", TRUE, IF(ISNUMBER(SEARCH($R$1480:$R$1524, B328)), $R$1480:$R$1524, ""))</f>
        <v>Ben &amp; Jerry's</v>
      </c>
      <c r="E328" t="str">
        <f t="shared" si="40"/>
        <v>Milk</v>
      </c>
      <c r="F328" t="str">
        <f t="shared" si="41"/>
        <v>Dairy</v>
      </c>
      <c r="G328" t="s">
        <v>398</v>
      </c>
      <c r="H328" t="str" cm="1">
        <f t="array" ref="H328">_xlfn.LET(
  _xlpm.txt, LOWER(TRIM(SUBSTITUTE(B328,"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328" t="e">
        <f t="shared" si="42"/>
        <v>#VALUE!</v>
      </c>
      <c r="J328" t="s">
        <v>2951</v>
      </c>
      <c r="K328" t="str">
        <f t="shared" si="43"/>
        <v>28.0 ¢</v>
      </c>
      <c r="L328" t="str">
        <f t="shared" si="44"/>
        <v xml:space="preserve">28.0 </v>
      </c>
      <c r="M328" s="1" t="e">
        <f t="shared" si="45"/>
        <v>#VALUE!</v>
      </c>
      <c r="N328" s="1">
        <f t="shared" si="46"/>
        <v>0.28000000000000003</v>
      </c>
      <c r="O328" s="1">
        <v>28</v>
      </c>
      <c r="P328">
        <f t="shared" si="39"/>
        <v>4.4800000000000004</v>
      </c>
    </row>
    <row r="329" spans="1:16" x14ac:dyDescent="0.2">
      <c r="A329" t="s">
        <v>2970</v>
      </c>
      <c r="B329" t="s">
        <v>2969</v>
      </c>
      <c r="D329" t="str" cm="1">
        <f t="array" ref="D329">_xlfn.TEXTJOIN("", TRUE, IF(ISNUMBER(SEARCH($R$1480:$R$1524, B329)), $R$1480:$R$1524, ""))</f>
        <v>Ben &amp; Jerry's</v>
      </c>
      <c r="E329" t="str">
        <f t="shared" si="40"/>
        <v>Milk</v>
      </c>
      <c r="F329" t="str">
        <f t="shared" si="41"/>
        <v>Dairy</v>
      </c>
      <c r="G329" t="s">
        <v>398</v>
      </c>
      <c r="H329" t="str" cm="1">
        <f t="array" ref="H329">_xlfn.LET(
  _xlpm.txt, LOWER(TRIM(SUBSTITUTE(B329,"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329" t="e">
        <f t="shared" si="42"/>
        <v>#VALUE!</v>
      </c>
      <c r="J329" t="s">
        <v>2951</v>
      </c>
      <c r="K329" t="str">
        <f t="shared" si="43"/>
        <v>28.0 ¢</v>
      </c>
      <c r="L329" t="str">
        <f t="shared" si="44"/>
        <v xml:space="preserve">28.0 </v>
      </c>
      <c r="M329" s="1" t="e">
        <f t="shared" si="45"/>
        <v>#VALUE!</v>
      </c>
      <c r="N329" s="1">
        <f t="shared" si="46"/>
        <v>0.28000000000000003</v>
      </c>
      <c r="O329" s="1">
        <v>28</v>
      </c>
      <c r="P329">
        <f t="shared" si="39"/>
        <v>4.4800000000000004</v>
      </c>
    </row>
    <row r="330" spans="1:16" x14ac:dyDescent="0.2">
      <c r="A330" t="s">
        <v>2968</v>
      </c>
      <c r="B330" t="s">
        <v>2967</v>
      </c>
      <c r="D330" t="str" cm="1">
        <f t="array" ref="D330">_xlfn.TEXTJOIN("", TRUE, IF(ISNUMBER(SEARCH($R$1480:$R$1524, B330)), $R$1480:$R$1524, ""))</f>
        <v>Ben &amp; Jerry's</v>
      </c>
      <c r="E330" t="str">
        <f t="shared" si="40"/>
        <v>Milk</v>
      </c>
      <c r="F330" t="str">
        <f t="shared" si="41"/>
        <v>Dairy</v>
      </c>
      <c r="G330" t="s">
        <v>398</v>
      </c>
      <c r="H330" t="str" cm="1">
        <f t="array" ref="H330">_xlfn.LET(
  _xlpm.txt, LOWER(TRIM(SUBSTITUTE(B330,"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330" t="e">
        <f t="shared" si="42"/>
        <v>#VALUE!</v>
      </c>
      <c r="J330" t="s">
        <v>2951</v>
      </c>
      <c r="K330" t="str">
        <f t="shared" si="43"/>
        <v>28.0 ¢</v>
      </c>
      <c r="L330" t="str">
        <f t="shared" si="44"/>
        <v xml:space="preserve">28.0 </v>
      </c>
      <c r="M330" s="1" t="e">
        <f t="shared" si="45"/>
        <v>#VALUE!</v>
      </c>
      <c r="N330" s="1">
        <f t="shared" si="46"/>
        <v>0.28000000000000003</v>
      </c>
      <c r="O330" s="1">
        <v>28</v>
      </c>
      <c r="P330">
        <f t="shared" ref="P330:P393" si="47">VALUE(MID(G330, FIND("$", G330) + 1, LEN(G330)))</f>
        <v>4.4800000000000004</v>
      </c>
    </row>
    <row r="331" spans="1:16" x14ac:dyDescent="0.2">
      <c r="A331" t="s">
        <v>2966</v>
      </c>
      <c r="B331" t="s">
        <v>2965</v>
      </c>
      <c r="D331" t="str" cm="1">
        <f t="array" ref="D331">_xlfn.TEXTJOIN("", TRUE, IF(ISNUMBER(SEARCH($R$1480:$R$1524, B331)), $R$1480:$R$1524, ""))</f>
        <v>Ben &amp; Jerry's</v>
      </c>
      <c r="E331" t="str">
        <f t="shared" si="40"/>
        <v>Milk</v>
      </c>
      <c r="F331" t="str">
        <f t="shared" si="41"/>
        <v>Dairy</v>
      </c>
      <c r="G331" t="s">
        <v>398</v>
      </c>
      <c r="H331" t="str" cm="1">
        <f t="array" ref="H331">_xlfn.LET(
  _xlpm.txt, LOWER(TRIM(SUBSTITUTE(B331,"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331" t="e">
        <f t="shared" si="42"/>
        <v>#VALUE!</v>
      </c>
      <c r="J331" t="s">
        <v>2960</v>
      </c>
      <c r="K331" t="str">
        <f t="shared" si="43"/>
        <v>29.5 ¢</v>
      </c>
      <c r="L331" t="str">
        <f t="shared" si="44"/>
        <v xml:space="preserve">29.5 </v>
      </c>
      <c r="M331" s="1" t="e">
        <f t="shared" si="45"/>
        <v>#VALUE!</v>
      </c>
      <c r="N331" s="1">
        <f t="shared" si="46"/>
        <v>0.29499999999999998</v>
      </c>
      <c r="O331" s="1">
        <v>29.5</v>
      </c>
      <c r="P331">
        <f t="shared" si="47"/>
        <v>4.4800000000000004</v>
      </c>
    </row>
    <row r="332" spans="1:16" x14ac:dyDescent="0.2">
      <c r="A332" t="s">
        <v>2964</v>
      </c>
      <c r="B332" t="s">
        <v>2963</v>
      </c>
      <c r="D332" t="str" cm="1">
        <f t="array" ref="D332">_xlfn.TEXTJOIN("", TRUE, IF(ISNUMBER(SEARCH($R$1480:$R$1524, B332)), $R$1480:$R$1524, ""))</f>
        <v>Ben &amp; Jerry's</v>
      </c>
      <c r="E332" t="str">
        <f t="shared" si="40"/>
        <v>Milk</v>
      </c>
      <c r="F332" t="str">
        <f t="shared" si="41"/>
        <v>Dairy</v>
      </c>
      <c r="G332" t="s">
        <v>398</v>
      </c>
      <c r="H332" t="str" cm="1">
        <f t="array" ref="H332">_xlfn.LET(
  _xlpm.txt, LOWER(TRIM(SUBSTITUTE(B332,"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332" t="e">
        <f t="shared" si="42"/>
        <v>#VALUE!</v>
      </c>
      <c r="J332" t="s">
        <v>2951</v>
      </c>
      <c r="K332" t="str">
        <f t="shared" si="43"/>
        <v>28.0 ¢</v>
      </c>
      <c r="L332" t="str">
        <f t="shared" si="44"/>
        <v xml:space="preserve">28.0 </v>
      </c>
      <c r="M332" s="1" t="e">
        <f t="shared" si="45"/>
        <v>#VALUE!</v>
      </c>
      <c r="N332" s="1">
        <f t="shared" si="46"/>
        <v>0.28000000000000003</v>
      </c>
      <c r="O332" s="1">
        <v>28</v>
      </c>
      <c r="P332">
        <f t="shared" si="47"/>
        <v>4.4800000000000004</v>
      </c>
    </row>
    <row r="333" spans="1:16" x14ac:dyDescent="0.2">
      <c r="A333" t="s">
        <v>2962</v>
      </c>
      <c r="B333" t="s">
        <v>2961</v>
      </c>
      <c r="D333" t="str" cm="1">
        <f t="array" ref="D333">_xlfn.TEXTJOIN("", TRUE, IF(ISNUMBER(SEARCH($R$1480:$R$1524, B333)), $R$1480:$R$1524, ""))</f>
        <v>Ben &amp; Jerry's</v>
      </c>
      <c r="E333" t="str">
        <f t="shared" si="40"/>
        <v>Milk</v>
      </c>
      <c r="F333" t="str">
        <f t="shared" si="41"/>
        <v>Dairy</v>
      </c>
      <c r="G333" t="s">
        <v>398</v>
      </c>
      <c r="H333" t="str" cm="1">
        <f t="array" ref="H333">_xlfn.LET(
  _xlpm.txt, LOWER(TRIM(SUBSTITUTE(B333,"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333" t="e">
        <f t="shared" si="42"/>
        <v>#VALUE!</v>
      </c>
      <c r="J333" t="s">
        <v>2960</v>
      </c>
      <c r="K333" t="str">
        <f t="shared" si="43"/>
        <v>29.5 ¢</v>
      </c>
      <c r="L333" t="str">
        <f t="shared" si="44"/>
        <v xml:space="preserve">29.5 </v>
      </c>
      <c r="M333" s="1" t="e">
        <f t="shared" si="45"/>
        <v>#VALUE!</v>
      </c>
      <c r="N333" s="1">
        <f t="shared" si="46"/>
        <v>0.29499999999999998</v>
      </c>
      <c r="O333" s="1">
        <v>29.5</v>
      </c>
      <c r="P333">
        <f t="shared" si="47"/>
        <v>4.4800000000000004</v>
      </c>
    </row>
    <row r="334" spans="1:16" x14ac:dyDescent="0.2">
      <c r="A334" t="s">
        <v>2959</v>
      </c>
      <c r="B334" t="s">
        <v>2958</v>
      </c>
      <c r="D334" t="str" cm="1">
        <f t="array" ref="D334">_xlfn.TEXTJOIN("", TRUE, IF(ISNUMBER(SEARCH($R$1480:$R$1524, B334)), $R$1480:$R$1524, ""))</f>
        <v>Ben &amp; Jerry's</v>
      </c>
      <c r="E334" t="str">
        <f t="shared" si="40"/>
        <v>Milk</v>
      </c>
      <c r="F334" t="str">
        <f t="shared" si="41"/>
        <v>Dairy</v>
      </c>
      <c r="G334" t="s">
        <v>398</v>
      </c>
      <c r="H334" t="str" cm="1">
        <f t="array" ref="H334">_xlfn.LET(
  _xlpm.txt, LOWER(TRIM(SUBSTITUTE(B334,"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334" t="e">
        <f t="shared" si="42"/>
        <v>#VALUE!</v>
      </c>
      <c r="J334" t="s">
        <v>2951</v>
      </c>
      <c r="K334" t="str">
        <f t="shared" si="43"/>
        <v>28.0 ¢</v>
      </c>
      <c r="L334" t="str">
        <f t="shared" si="44"/>
        <v xml:space="preserve">28.0 </v>
      </c>
      <c r="M334" s="1" t="e">
        <f t="shared" si="45"/>
        <v>#VALUE!</v>
      </c>
      <c r="N334" s="1">
        <f t="shared" si="46"/>
        <v>0.28000000000000003</v>
      </c>
      <c r="O334" s="1">
        <v>28</v>
      </c>
      <c r="P334">
        <f t="shared" si="47"/>
        <v>4.4800000000000004</v>
      </c>
    </row>
    <row r="335" spans="1:16" x14ac:dyDescent="0.2">
      <c r="A335" t="s">
        <v>2957</v>
      </c>
      <c r="B335" t="s">
        <v>2956</v>
      </c>
      <c r="D335" t="str" cm="1">
        <f t="array" ref="D335">_xlfn.TEXTJOIN("", TRUE, IF(ISNUMBER(SEARCH($R$1480:$R$1524, B335)), $R$1480:$R$1524, ""))</f>
        <v>Ben &amp; Jerry's</v>
      </c>
      <c r="E335" t="str">
        <f t="shared" si="40"/>
        <v>Milk</v>
      </c>
      <c r="F335" t="str">
        <f t="shared" si="41"/>
        <v>Dairy</v>
      </c>
      <c r="G335" t="s">
        <v>398</v>
      </c>
      <c r="H335" cm="1">
        <f t="array" ref="H335">_xlfn.LET(
  _xlpm.txt, LOWER(TRIM(SUBSTITUTE(B335,"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335" s="1">
        <f t="shared" si="42"/>
        <v>0.28000000000000003</v>
      </c>
      <c r="J335" t="s">
        <v>2951</v>
      </c>
      <c r="K335" t="str">
        <f t="shared" si="43"/>
        <v>28.0 ¢</v>
      </c>
      <c r="L335" s="1" t="str">
        <f t="shared" si="44"/>
        <v xml:space="preserve">28.0 </v>
      </c>
      <c r="M335" s="2">
        <f t="shared" si="45"/>
        <v>28.000000000000004</v>
      </c>
      <c r="N335" s="1">
        <f t="shared" si="46"/>
        <v>0.28000000000000003</v>
      </c>
      <c r="O335" s="1">
        <v>28</v>
      </c>
      <c r="P335">
        <f t="shared" si="47"/>
        <v>4.4800000000000004</v>
      </c>
    </row>
    <row r="336" spans="1:16" x14ac:dyDescent="0.2">
      <c r="A336" t="s">
        <v>2955</v>
      </c>
      <c r="B336" t="s">
        <v>2954</v>
      </c>
      <c r="D336" t="str" cm="1">
        <f t="array" ref="D336">_xlfn.TEXTJOIN("", TRUE, IF(ISNUMBER(SEARCH($R$1480:$R$1524, B336)), $R$1480:$R$1524, ""))</f>
        <v>Ben &amp; Jerry's</v>
      </c>
      <c r="E336" t="str">
        <f t="shared" si="40"/>
        <v>Milk</v>
      </c>
      <c r="F336" t="str">
        <f t="shared" si="41"/>
        <v>Dairy</v>
      </c>
      <c r="G336" t="s">
        <v>398</v>
      </c>
      <c r="H336" t="str" cm="1">
        <f t="array" ref="H336">_xlfn.LET(
  _xlpm.txt, LOWER(TRIM(SUBSTITUTE(B336,"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336" t="e">
        <f t="shared" si="42"/>
        <v>#VALUE!</v>
      </c>
      <c r="J336" t="s">
        <v>2951</v>
      </c>
      <c r="K336" t="str">
        <f t="shared" si="43"/>
        <v>28.0 ¢</v>
      </c>
      <c r="L336" t="str">
        <f t="shared" si="44"/>
        <v xml:space="preserve">28.0 </v>
      </c>
      <c r="M336" s="1" t="e">
        <f t="shared" si="45"/>
        <v>#VALUE!</v>
      </c>
      <c r="N336" s="1">
        <f t="shared" si="46"/>
        <v>0.28000000000000003</v>
      </c>
      <c r="O336" s="1">
        <v>28</v>
      </c>
      <c r="P336">
        <f t="shared" si="47"/>
        <v>4.4800000000000004</v>
      </c>
    </row>
    <row r="337" spans="1:16" x14ac:dyDescent="0.2">
      <c r="A337" t="s">
        <v>2953</v>
      </c>
      <c r="B337" t="s">
        <v>2952</v>
      </c>
      <c r="D337" t="str" cm="1">
        <f t="array" ref="D337">_xlfn.TEXTJOIN("", TRUE, IF(ISNUMBER(SEARCH($R$1480:$R$1524, B337)), $R$1480:$R$1524, ""))</f>
        <v>Ben &amp; Jerry's</v>
      </c>
      <c r="E337" t="str">
        <f t="shared" si="40"/>
        <v>Milk</v>
      </c>
      <c r="F337" t="str">
        <f t="shared" si="41"/>
        <v>Dairy</v>
      </c>
      <c r="G337" t="s">
        <v>398</v>
      </c>
      <c r="H337" t="str" cm="1">
        <f t="array" ref="H337">_xlfn.LET(
  _xlpm.txt, LOWER(TRIM(SUBSTITUTE(B337,"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337" t="e">
        <f t="shared" si="42"/>
        <v>#VALUE!</v>
      </c>
      <c r="J337" t="s">
        <v>2951</v>
      </c>
      <c r="K337" t="str">
        <f t="shared" si="43"/>
        <v>28.0 ¢</v>
      </c>
      <c r="L337" t="str">
        <f t="shared" si="44"/>
        <v xml:space="preserve">28.0 </v>
      </c>
      <c r="M337" s="1" t="e">
        <f t="shared" si="45"/>
        <v>#VALUE!</v>
      </c>
      <c r="N337" s="1">
        <f t="shared" si="46"/>
        <v>0.28000000000000003</v>
      </c>
      <c r="O337" s="1">
        <v>28</v>
      </c>
      <c r="P337">
        <f t="shared" si="47"/>
        <v>4.4800000000000004</v>
      </c>
    </row>
    <row r="338" spans="1:16" x14ac:dyDescent="0.2">
      <c r="A338" t="s">
        <v>2950</v>
      </c>
      <c r="B338" t="s">
        <v>2949</v>
      </c>
      <c r="D338" t="str" cm="1">
        <f t="array" ref="D338">_xlfn.TEXTJOIN("", TRUE, IF(ISNUMBER(SEARCH($R$1480:$R$1524, B338)), $R$1480:$R$1524, ""))</f>
        <v>Ben's Original</v>
      </c>
      <c r="E338" t="str">
        <f t="shared" si="40"/>
        <v>Rice</v>
      </c>
      <c r="F338" t="str">
        <f t="shared" si="41"/>
        <v>Grain</v>
      </c>
      <c r="G338" t="s">
        <v>60</v>
      </c>
      <c r="H338" cm="1">
        <f t="array" ref="H338">_xlfn.LET(
  _xlpm.txt, LOWER(TRIM(SUBSTITUTE(B338,"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</v>
      </c>
      <c r="I338" s="1">
        <f t="shared" si="42"/>
        <v>2.0699999999999998</v>
      </c>
      <c r="K338" t="str">
        <f t="shared" si="43"/>
        <v/>
      </c>
      <c r="L338" s="1" t="str">
        <f t="shared" si="44"/>
        <v/>
      </c>
      <c r="M338" s="2">
        <f t="shared" si="45"/>
        <v>206.99999999999997</v>
      </c>
      <c r="N338" s="1">
        <f t="shared" si="46"/>
        <v>2.0699999999999998</v>
      </c>
      <c r="O338" s="1">
        <v>206.99999999999997</v>
      </c>
      <c r="P338" s="3">
        <f t="shared" si="47"/>
        <v>4.1399999999999997</v>
      </c>
    </row>
    <row r="339" spans="1:16" x14ac:dyDescent="0.2">
      <c r="A339" t="s">
        <v>2948</v>
      </c>
      <c r="B339" t="s">
        <v>2947</v>
      </c>
      <c r="D339" t="str" cm="1">
        <f t="array" ref="D339">_xlfn.TEXTJOIN("", TRUE, IF(ISNUMBER(SEARCH($R$1480:$R$1524, B339)), $R$1480:$R$1524, ""))</f>
        <v>Ben's Original</v>
      </c>
      <c r="E339" t="str">
        <f t="shared" si="40"/>
        <v>Rice</v>
      </c>
      <c r="F339" t="str">
        <f t="shared" si="41"/>
        <v>Grain</v>
      </c>
      <c r="G339" t="s">
        <v>2946</v>
      </c>
      <c r="H339" cm="1">
        <f t="array" ref="H339">_xlfn.LET(
  _xlpm.txt, LOWER(TRIM(SUBSTITUTE(B339,"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</v>
      </c>
      <c r="I339" s="1">
        <f t="shared" si="42"/>
        <v>1.6320000000000001</v>
      </c>
      <c r="K339" t="str">
        <f t="shared" si="43"/>
        <v/>
      </c>
      <c r="L339" s="1" t="str">
        <f t="shared" si="44"/>
        <v/>
      </c>
      <c r="M339" s="2">
        <f t="shared" si="45"/>
        <v>163.20000000000002</v>
      </c>
      <c r="N339" s="1">
        <f t="shared" si="46"/>
        <v>1.6320000000000001</v>
      </c>
      <c r="O339" s="1">
        <v>163.20000000000002</v>
      </c>
      <c r="P339" s="3">
        <f t="shared" si="47"/>
        <v>8.16</v>
      </c>
    </row>
    <row r="340" spans="1:16" x14ac:dyDescent="0.2">
      <c r="A340" t="s">
        <v>2945</v>
      </c>
      <c r="B340" t="s">
        <v>2944</v>
      </c>
      <c r="D340" t="str" cm="1">
        <f t="array" ref="D340">_xlfn.TEXTJOIN("", TRUE, IF(ISNUMBER(SEARCH($R$1480:$R$1524, B340)), $R$1480:$R$1524, ""))</f>
        <v>Ben's Original</v>
      </c>
      <c r="E340" t="str">
        <f t="shared" si="40"/>
        <v>Rice</v>
      </c>
      <c r="F340" t="str">
        <f t="shared" si="41"/>
        <v>Grain</v>
      </c>
      <c r="G340" t="s">
        <v>2849</v>
      </c>
      <c r="H340" cm="1">
        <f t="array" ref="H340">_xlfn.LET(
  _xlpm.txt, LOWER(TRIM(SUBSTITUTE(B340,"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6</v>
      </c>
      <c r="I340" s="1">
        <f t="shared" si="42"/>
        <v>0.40333333333333332</v>
      </c>
      <c r="K340" t="str">
        <f t="shared" si="43"/>
        <v/>
      </c>
      <c r="L340" s="1" t="str">
        <f t="shared" si="44"/>
        <v/>
      </c>
      <c r="M340" s="2">
        <f t="shared" si="45"/>
        <v>40.333333333333329</v>
      </c>
      <c r="N340" s="1">
        <f t="shared" si="46"/>
        <v>0.40333333333333327</v>
      </c>
      <c r="O340" s="1">
        <v>40.333333333333329</v>
      </c>
      <c r="P340" s="3">
        <f t="shared" si="47"/>
        <v>2.42</v>
      </c>
    </row>
    <row r="341" spans="1:16" x14ac:dyDescent="0.2">
      <c r="A341" t="s">
        <v>2943</v>
      </c>
      <c r="B341" t="s">
        <v>2942</v>
      </c>
      <c r="D341" t="str" cm="1">
        <f t="array" ref="D341">_xlfn.TEXTJOIN("", TRUE, IF(ISNUMBER(SEARCH($R$1480:$R$1524, B341)), $R$1480:$R$1524, ""))</f>
        <v>Ben's Original</v>
      </c>
      <c r="E341" t="str">
        <f t="shared" si="40"/>
        <v>Rice</v>
      </c>
      <c r="F341" t="str">
        <f t="shared" si="41"/>
        <v>Grain</v>
      </c>
      <c r="G341" t="s">
        <v>2941</v>
      </c>
      <c r="H341" cm="1">
        <f t="array" ref="H341">_xlfn.LET(
  _xlpm.txt, LOWER(TRIM(SUBSTITUTE(B341,"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6.2</v>
      </c>
      <c r="I341" s="1">
        <f t="shared" si="42"/>
        <v>0.96774193548387089</v>
      </c>
      <c r="K341" t="str">
        <f t="shared" si="43"/>
        <v/>
      </c>
      <c r="L341" s="1" t="str">
        <f t="shared" si="44"/>
        <v/>
      </c>
      <c r="M341" s="2">
        <f t="shared" si="45"/>
        <v>96.774193548387089</v>
      </c>
      <c r="N341" s="1">
        <f t="shared" si="46"/>
        <v>0.96774193548387089</v>
      </c>
      <c r="O341" s="1">
        <v>96.774193548387089</v>
      </c>
      <c r="P341" s="3">
        <f t="shared" si="47"/>
        <v>6</v>
      </c>
    </row>
    <row r="342" spans="1:16" x14ac:dyDescent="0.2">
      <c r="A342" t="s">
        <v>2940</v>
      </c>
      <c r="B342" t="s">
        <v>2939</v>
      </c>
      <c r="D342" t="str" cm="1">
        <f t="array" ref="D342">_xlfn.TEXTJOIN("", TRUE, IF(ISNUMBER(SEARCH($R$1480:$R$1524, B342)), $R$1480:$R$1524, ""))</f>
        <v>Ben's Original</v>
      </c>
      <c r="E342" t="str">
        <f t="shared" si="40"/>
        <v>Rice</v>
      </c>
      <c r="F342" t="str">
        <f t="shared" si="41"/>
        <v>Grain</v>
      </c>
      <c r="G342" t="s">
        <v>560</v>
      </c>
      <c r="H342" cm="1">
        <f t="array" ref="H342">_xlfn.LET(
  _xlpm.txt, LOWER(TRIM(SUBSTITUTE(B342,"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17.3</v>
      </c>
      <c r="I342" s="1">
        <f t="shared" si="42"/>
        <v>0.23005780346820809</v>
      </c>
      <c r="K342" t="str">
        <f t="shared" si="43"/>
        <v/>
      </c>
      <c r="L342" s="1" t="str">
        <f t="shared" si="44"/>
        <v/>
      </c>
      <c r="M342" s="2">
        <f t="shared" si="45"/>
        <v>23.00578034682081</v>
      </c>
      <c r="N342" s="1">
        <f t="shared" si="46"/>
        <v>0.23005780346820809</v>
      </c>
      <c r="O342" s="1">
        <v>23.00578034682081</v>
      </c>
      <c r="P342" s="3">
        <f t="shared" si="47"/>
        <v>3.98</v>
      </c>
    </row>
    <row r="343" spans="1:16" x14ac:dyDescent="0.2">
      <c r="A343" t="s">
        <v>2938</v>
      </c>
      <c r="B343" t="s">
        <v>2937</v>
      </c>
      <c r="D343" t="str" cm="1">
        <f t="array" ref="D343">_xlfn.TEXTJOIN("", TRUE, IF(ISNUMBER(SEARCH($R$1480:$R$1524, B343)), $R$1480:$R$1524, ""))</f>
        <v>Ben's Original</v>
      </c>
      <c r="E343" t="str">
        <f t="shared" si="40"/>
        <v>Rice</v>
      </c>
      <c r="F343" t="str">
        <f t="shared" si="41"/>
        <v>Grain</v>
      </c>
      <c r="G343" t="s">
        <v>2287</v>
      </c>
      <c r="H343" cm="1">
        <f t="array" ref="H343">_xlfn.LET(
  _xlpm.txt, LOWER(TRIM(SUBSTITUTE(B343,"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8.5</v>
      </c>
      <c r="I343" s="1">
        <f t="shared" si="42"/>
        <v>0.11764705882352941</v>
      </c>
      <c r="K343" t="str">
        <f t="shared" si="43"/>
        <v/>
      </c>
      <c r="L343" s="1" t="str">
        <f t="shared" si="44"/>
        <v/>
      </c>
      <c r="M343" s="2">
        <f t="shared" si="45"/>
        <v>11.76470588235294</v>
      </c>
      <c r="N343" s="1">
        <f t="shared" si="46"/>
        <v>0.1176470588235294</v>
      </c>
      <c r="O343" s="1">
        <v>11.76470588235294</v>
      </c>
      <c r="P343" s="3">
        <f t="shared" si="47"/>
        <v>1</v>
      </c>
    </row>
    <row r="344" spans="1:16" x14ac:dyDescent="0.2">
      <c r="A344" t="s">
        <v>2936</v>
      </c>
      <c r="B344" t="s">
        <v>2935</v>
      </c>
      <c r="D344" t="str" cm="1">
        <f t="array" ref="D344">_xlfn.TEXTJOIN("", TRUE, IF(ISNUMBER(SEARCH($R$1480:$R$1524, B344)), $R$1480:$R$1524, ""))</f>
        <v>Ben's Original</v>
      </c>
      <c r="E344" t="str">
        <f t="shared" si="40"/>
        <v>Rice</v>
      </c>
      <c r="F344" t="str">
        <f t="shared" si="41"/>
        <v>Grain</v>
      </c>
      <c r="G344" t="s">
        <v>2900</v>
      </c>
      <c r="H344" cm="1">
        <f t="array" ref="H344">_xlfn.LET(
  _xlpm.txt, LOWER(TRIM(SUBSTITUTE(B344,"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8.8000000000000007</v>
      </c>
      <c r="I344" s="1">
        <f t="shared" si="42"/>
        <v>0.24772727272727271</v>
      </c>
      <c r="K344" t="str">
        <f t="shared" si="43"/>
        <v/>
      </c>
      <c r="L344" s="1" t="str">
        <f t="shared" si="44"/>
        <v/>
      </c>
      <c r="M344" s="2">
        <f t="shared" si="45"/>
        <v>24.77272727272727</v>
      </c>
      <c r="N344" s="1">
        <f t="shared" si="46"/>
        <v>0.24772727272727268</v>
      </c>
      <c r="O344" s="1">
        <v>24.77272727272727</v>
      </c>
      <c r="P344" s="3">
        <f t="shared" si="47"/>
        <v>2.1800000000000002</v>
      </c>
    </row>
    <row r="345" spans="1:16" x14ac:dyDescent="0.2">
      <c r="A345" t="s">
        <v>2934</v>
      </c>
      <c r="B345" t="s">
        <v>2933</v>
      </c>
      <c r="D345" t="str" cm="1">
        <f t="array" ref="D345">_xlfn.TEXTJOIN("", TRUE, IF(ISNUMBER(SEARCH($R$1480:$R$1524, B345)), $R$1480:$R$1524, ""))</f>
        <v>Ben's Original</v>
      </c>
      <c r="E345" t="str">
        <f t="shared" si="40"/>
        <v>Rice</v>
      </c>
      <c r="F345" t="str">
        <f t="shared" si="41"/>
        <v>Grain</v>
      </c>
      <c r="G345" t="s">
        <v>560</v>
      </c>
      <c r="H345" cm="1">
        <f t="array" ref="H345">_xlfn.LET(
  _xlpm.txt, LOWER(TRIM(SUBSTITUTE(B345,"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17</v>
      </c>
      <c r="I345" s="1">
        <f t="shared" si="42"/>
        <v>0.23411764705882354</v>
      </c>
      <c r="K345" t="str">
        <f t="shared" si="43"/>
        <v/>
      </c>
      <c r="L345" s="1" t="str">
        <f t="shared" si="44"/>
        <v/>
      </c>
      <c r="M345" s="2">
        <f t="shared" si="45"/>
        <v>23.411764705882355</v>
      </c>
      <c r="N345" s="1">
        <f t="shared" si="46"/>
        <v>0.23411764705882354</v>
      </c>
      <c r="O345" s="1">
        <v>23.411764705882355</v>
      </c>
      <c r="P345" s="3">
        <f t="shared" si="47"/>
        <v>3.98</v>
      </c>
    </row>
    <row r="346" spans="1:16" x14ac:dyDescent="0.2">
      <c r="A346" t="s">
        <v>2932</v>
      </c>
      <c r="B346" t="s">
        <v>2931</v>
      </c>
      <c r="D346" t="str" cm="1">
        <f t="array" ref="D346">_xlfn.TEXTJOIN("", TRUE, IF(ISNUMBER(SEARCH($R$1480:$R$1524, B346)), $R$1480:$R$1524, ""))</f>
        <v>Ben's Original</v>
      </c>
      <c r="E346" t="str">
        <f t="shared" si="40"/>
        <v>Rice</v>
      </c>
      <c r="F346" t="str">
        <f t="shared" si="41"/>
        <v>Grain</v>
      </c>
      <c r="G346" t="s">
        <v>2900</v>
      </c>
      <c r="H346" cm="1">
        <f t="array" ref="H346">_xlfn.LET(
  _xlpm.txt, LOWER(TRIM(SUBSTITUTE(B346,"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8.5</v>
      </c>
      <c r="I346" s="1">
        <f t="shared" si="42"/>
        <v>0.25647058823529412</v>
      </c>
      <c r="K346" t="str">
        <f t="shared" si="43"/>
        <v/>
      </c>
      <c r="L346" s="1" t="str">
        <f t="shared" si="44"/>
        <v/>
      </c>
      <c r="M346" s="2">
        <f t="shared" si="45"/>
        <v>25.647058823529413</v>
      </c>
      <c r="N346" s="1">
        <f t="shared" si="46"/>
        <v>0.25647058823529412</v>
      </c>
      <c r="O346" s="1">
        <v>25.647058823529413</v>
      </c>
      <c r="P346" s="3">
        <f t="shared" si="47"/>
        <v>2.1800000000000002</v>
      </c>
    </row>
    <row r="347" spans="1:16" x14ac:dyDescent="0.2">
      <c r="A347" t="s">
        <v>2930</v>
      </c>
      <c r="B347" t="s">
        <v>2929</v>
      </c>
      <c r="D347" t="str" cm="1">
        <f t="array" ref="D347">_xlfn.TEXTJOIN("", TRUE, IF(ISNUMBER(SEARCH($R$1480:$R$1524, B347)), $R$1480:$R$1524, ""))</f>
        <v>Ben's Original</v>
      </c>
      <c r="E347" t="str">
        <f t="shared" si="40"/>
        <v>Rice</v>
      </c>
      <c r="F347" t="str">
        <f t="shared" si="41"/>
        <v>Grain</v>
      </c>
      <c r="G347" t="s">
        <v>2900</v>
      </c>
      <c r="H347" cm="1">
        <f t="array" ref="H347">_xlfn.LET(
  _xlpm.txt, LOWER(TRIM(SUBSTITUTE(B347,"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8.8000000000000007</v>
      </c>
      <c r="I347" s="1">
        <f t="shared" si="42"/>
        <v>0.24772727272727271</v>
      </c>
      <c r="K347" t="str">
        <f t="shared" si="43"/>
        <v/>
      </c>
      <c r="L347" s="1" t="str">
        <f t="shared" si="44"/>
        <v/>
      </c>
      <c r="M347" s="2">
        <f t="shared" si="45"/>
        <v>24.77272727272727</v>
      </c>
      <c r="N347" s="1">
        <f t="shared" si="46"/>
        <v>0.24772727272727268</v>
      </c>
      <c r="O347" s="1">
        <v>24.77272727272727</v>
      </c>
      <c r="P347" s="3">
        <f t="shared" si="47"/>
        <v>2.1800000000000002</v>
      </c>
    </row>
    <row r="348" spans="1:16" x14ac:dyDescent="0.2">
      <c r="A348" t="s">
        <v>2928</v>
      </c>
      <c r="B348" t="s">
        <v>2927</v>
      </c>
      <c r="D348" t="str" cm="1">
        <f t="array" ref="D348">_xlfn.TEXTJOIN("", TRUE, IF(ISNUMBER(SEARCH($R$1480:$R$1524, B348)), $R$1480:$R$1524, ""))</f>
        <v>Ben's Original</v>
      </c>
      <c r="E348" t="str">
        <f t="shared" si="40"/>
        <v>Rice</v>
      </c>
      <c r="F348" t="str">
        <f t="shared" si="41"/>
        <v>Grain</v>
      </c>
      <c r="G348" t="s">
        <v>560</v>
      </c>
      <c r="H348" cm="1">
        <f t="array" ref="H348">_xlfn.LET(
  _xlpm.txt, LOWER(TRIM(SUBSTITUTE(B348,"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17.3</v>
      </c>
      <c r="I348" s="1">
        <f t="shared" si="42"/>
        <v>0.23005780346820809</v>
      </c>
      <c r="K348" t="str">
        <f t="shared" si="43"/>
        <v/>
      </c>
      <c r="L348" s="1" t="str">
        <f t="shared" si="44"/>
        <v/>
      </c>
      <c r="M348" s="2">
        <f t="shared" si="45"/>
        <v>23.00578034682081</v>
      </c>
      <c r="N348" s="1">
        <f t="shared" si="46"/>
        <v>0.23005780346820809</v>
      </c>
      <c r="O348" s="1">
        <v>23.00578034682081</v>
      </c>
      <c r="P348" s="3">
        <f t="shared" si="47"/>
        <v>3.98</v>
      </c>
    </row>
    <row r="349" spans="1:16" x14ac:dyDescent="0.2">
      <c r="A349" t="s">
        <v>2926</v>
      </c>
      <c r="B349" t="s">
        <v>2925</v>
      </c>
      <c r="D349" t="str" cm="1">
        <f t="array" ref="D349">_xlfn.TEXTJOIN("", TRUE, IF(ISNUMBER(SEARCH($R$1480:$R$1524, B349)), $R$1480:$R$1524, ""))</f>
        <v>Ben's Original</v>
      </c>
      <c r="E349" t="str">
        <f t="shared" si="40"/>
        <v>Rice</v>
      </c>
      <c r="F349" t="str">
        <f t="shared" si="41"/>
        <v>Grain</v>
      </c>
      <c r="G349" t="s">
        <v>2900</v>
      </c>
      <c r="H349" cm="1">
        <f t="array" ref="H349">_xlfn.LET(
  _xlpm.txt, LOWER(TRIM(SUBSTITUTE(B349,"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8.5</v>
      </c>
      <c r="I349" s="1">
        <f t="shared" si="42"/>
        <v>0.25647058823529412</v>
      </c>
      <c r="K349" t="str">
        <f t="shared" si="43"/>
        <v/>
      </c>
      <c r="L349" s="1" t="str">
        <f t="shared" si="44"/>
        <v/>
      </c>
      <c r="M349" s="2">
        <f t="shared" si="45"/>
        <v>25.647058823529413</v>
      </c>
      <c r="N349" s="1">
        <f t="shared" si="46"/>
        <v>0.25647058823529412</v>
      </c>
      <c r="O349" s="1">
        <v>25.647058823529413</v>
      </c>
      <c r="P349" s="3">
        <f t="shared" si="47"/>
        <v>2.1800000000000002</v>
      </c>
    </row>
    <row r="350" spans="1:16" x14ac:dyDescent="0.2">
      <c r="A350" t="s">
        <v>2924</v>
      </c>
      <c r="B350" t="s">
        <v>2923</v>
      </c>
      <c r="D350" t="str" cm="1">
        <f t="array" ref="D350">_xlfn.TEXTJOIN("", TRUE, IF(ISNUMBER(SEARCH($R$1480:$R$1524, B350)), $R$1480:$R$1524, ""))</f>
        <v>Ben's Original</v>
      </c>
      <c r="E350" t="str">
        <f t="shared" si="40"/>
        <v>Rice</v>
      </c>
      <c r="F350" t="str">
        <f t="shared" si="41"/>
        <v>Grain</v>
      </c>
      <c r="G350" t="s">
        <v>2900</v>
      </c>
      <c r="H350" cm="1">
        <f t="array" ref="H350">_xlfn.LET(
  _xlpm.txt, LOWER(TRIM(SUBSTITUTE(B350,"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8.8000000000000007</v>
      </c>
      <c r="I350" s="1">
        <f t="shared" si="42"/>
        <v>0.24772727272727271</v>
      </c>
      <c r="K350" t="str">
        <f t="shared" si="43"/>
        <v/>
      </c>
      <c r="L350" s="1" t="str">
        <f t="shared" si="44"/>
        <v/>
      </c>
      <c r="M350" s="2">
        <f t="shared" si="45"/>
        <v>24.77272727272727</v>
      </c>
      <c r="N350" s="1">
        <f t="shared" si="46"/>
        <v>0.24772727272727268</v>
      </c>
      <c r="O350" s="1">
        <v>24.77272727272727</v>
      </c>
      <c r="P350" s="3">
        <f t="shared" si="47"/>
        <v>2.1800000000000002</v>
      </c>
    </row>
    <row r="351" spans="1:16" x14ac:dyDescent="0.2">
      <c r="A351" t="s">
        <v>2922</v>
      </c>
      <c r="B351" t="s">
        <v>2921</v>
      </c>
      <c r="D351" t="str" cm="1">
        <f t="array" ref="D351">_xlfn.TEXTJOIN("", TRUE, IF(ISNUMBER(SEARCH($R$1480:$R$1524, B351)), $R$1480:$R$1524, ""))</f>
        <v>Ben's Original</v>
      </c>
      <c r="E351" t="str">
        <f t="shared" si="40"/>
        <v>Rice</v>
      </c>
      <c r="F351" t="str">
        <f t="shared" si="41"/>
        <v>Grain</v>
      </c>
      <c r="G351" t="s">
        <v>2900</v>
      </c>
      <c r="H351" cm="1">
        <f t="array" ref="H351">_xlfn.LET(
  _xlpm.txt, LOWER(TRIM(SUBSTITUTE(B351,"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8.8000000000000007</v>
      </c>
      <c r="I351" s="1">
        <f t="shared" si="42"/>
        <v>0.24772727272727271</v>
      </c>
      <c r="K351" t="str">
        <f t="shared" si="43"/>
        <v/>
      </c>
      <c r="L351" s="1" t="str">
        <f t="shared" si="44"/>
        <v/>
      </c>
      <c r="M351" s="2">
        <f t="shared" si="45"/>
        <v>24.77272727272727</v>
      </c>
      <c r="N351" s="1">
        <f t="shared" si="46"/>
        <v>0.24772727272727268</v>
      </c>
      <c r="O351" s="1">
        <v>24.77272727272727</v>
      </c>
      <c r="P351" s="3">
        <f t="shared" si="47"/>
        <v>2.1800000000000002</v>
      </c>
    </row>
    <row r="352" spans="1:16" x14ac:dyDescent="0.2">
      <c r="A352" t="s">
        <v>2920</v>
      </c>
      <c r="B352" t="s">
        <v>2919</v>
      </c>
      <c r="D352" t="str" cm="1">
        <f t="array" ref="D352">_xlfn.TEXTJOIN("", TRUE, IF(ISNUMBER(SEARCH($R$1480:$R$1524, B352)), $R$1480:$R$1524, ""))</f>
        <v>Ben's Original</v>
      </c>
      <c r="E352" t="str">
        <f t="shared" si="40"/>
        <v>Rice</v>
      </c>
      <c r="F352" t="str">
        <f t="shared" si="41"/>
        <v>Grain</v>
      </c>
      <c r="G352" t="s">
        <v>2287</v>
      </c>
      <c r="H352" cm="1">
        <f t="array" ref="H352">_xlfn.LET(
  _xlpm.txt, LOWER(TRIM(SUBSTITUTE(B352,"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8.8000000000000007</v>
      </c>
      <c r="I352" s="1">
        <f t="shared" si="42"/>
        <v>0.11363636363636363</v>
      </c>
      <c r="K352" t="str">
        <f t="shared" si="43"/>
        <v/>
      </c>
      <c r="L352" s="1" t="str">
        <f t="shared" si="44"/>
        <v/>
      </c>
      <c r="M352" s="2">
        <f t="shared" si="45"/>
        <v>11.363636363636363</v>
      </c>
      <c r="N352" s="1">
        <f t="shared" si="46"/>
        <v>0.11363636363636363</v>
      </c>
      <c r="O352" s="1">
        <v>11.363636363636363</v>
      </c>
      <c r="P352" s="3">
        <f t="shared" si="47"/>
        <v>1</v>
      </c>
    </row>
    <row r="353" spans="1:16" x14ac:dyDescent="0.2">
      <c r="A353" t="s">
        <v>2918</v>
      </c>
      <c r="B353" t="s">
        <v>2917</v>
      </c>
      <c r="D353" t="str" cm="1">
        <f t="array" ref="D353">_xlfn.TEXTJOIN("", TRUE, IF(ISNUMBER(SEARCH($R$1480:$R$1524, B353)), $R$1480:$R$1524, ""))</f>
        <v>Ben's Original</v>
      </c>
      <c r="E353" t="str">
        <f t="shared" si="40"/>
        <v>Rice</v>
      </c>
      <c r="F353" t="str">
        <f t="shared" si="41"/>
        <v>Grain</v>
      </c>
      <c r="G353" t="s">
        <v>2900</v>
      </c>
      <c r="H353" t="str" cm="1">
        <f t="array" ref="H353">_xlfn.LET(
  _xlpm.txt, LOWER(TRIM(SUBSTITUTE(B353,"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353" t="e">
        <f t="shared" si="42"/>
        <v>#VALUE!</v>
      </c>
      <c r="K353" t="str">
        <f t="shared" si="43"/>
        <v/>
      </c>
      <c r="L353" t="str">
        <f t="shared" si="44"/>
        <v/>
      </c>
      <c r="M353" s="1" t="e">
        <f t="shared" si="45"/>
        <v>#VALUE!</v>
      </c>
      <c r="N353" s="1">
        <f t="shared" si="46"/>
        <v>0</v>
      </c>
      <c r="P353" s="3">
        <f t="shared" si="47"/>
        <v>2.1800000000000002</v>
      </c>
    </row>
    <row r="354" spans="1:16" x14ac:dyDescent="0.2">
      <c r="A354" t="s">
        <v>2916</v>
      </c>
      <c r="B354" t="s">
        <v>2915</v>
      </c>
      <c r="D354" t="str" cm="1">
        <f t="array" ref="D354">_xlfn.TEXTJOIN("", TRUE, IF(ISNUMBER(SEARCH($R$1480:$R$1524, B354)), $R$1480:$R$1524, ""))</f>
        <v>Ben's Original</v>
      </c>
      <c r="E354" t="str">
        <f t="shared" si="40"/>
        <v>Rice</v>
      </c>
      <c r="F354" t="str">
        <f t="shared" si="41"/>
        <v>Grain</v>
      </c>
      <c r="G354" t="s">
        <v>2914</v>
      </c>
      <c r="H354" cm="1">
        <f t="array" ref="H354">_xlfn.LET(
  _xlpm.txt, LOWER(TRIM(SUBSTITUTE(B354,"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8.5</v>
      </c>
      <c r="I354" s="1">
        <f t="shared" si="42"/>
        <v>0.6976470588235294</v>
      </c>
      <c r="K354" t="str">
        <f t="shared" si="43"/>
        <v/>
      </c>
      <c r="L354" s="1" t="str">
        <f t="shared" si="44"/>
        <v/>
      </c>
      <c r="M354" s="2">
        <f t="shared" si="45"/>
        <v>69.764705882352942</v>
      </c>
      <c r="N354" s="1">
        <f t="shared" si="46"/>
        <v>0.6976470588235294</v>
      </c>
      <c r="O354" s="1">
        <v>69.764705882352942</v>
      </c>
      <c r="P354" s="3">
        <f t="shared" si="47"/>
        <v>5.93</v>
      </c>
    </row>
    <row r="355" spans="1:16" x14ac:dyDescent="0.2">
      <c r="A355" t="s">
        <v>2913</v>
      </c>
      <c r="B355" t="s">
        <v>2912</v>
      </c>
      <c r="D355" t="str" cm="1">
        <f t="array" ref="D355">_xlfn.TEXTJOIN("", TRUE, IF(ISNUMBER(SEARCH($R$1480:$R$1524, B355)), $R$1480:$R$1524, ""))</f>
        <v>Ben's Original</v>
      </c>
      <c r="E355" t="str">
        <f t="shared" si="40"/>
        <v>Rice</v>
      </c>
      <c r="F355" t="str">
        <f t="shared" si="41"/>
        <v>Grain</v>
      </c>
      <c r="G355" t="s">
        <v>2911</v>
      </c>
      <c r="H355" cm="1">
        <f t="array" ref="H355">_xlfn.LET(
  _xlpm.txt, LOWER(TRIM(SUBSTITUTE(B355,"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8.5</v>
      </c>
      <c r="I355" s="1">
        <f t="shared" si="42"/>
        <v>0.63294117647058823</v>
      </c>
      <c r="K355" t="str">
        <f t="shared" si="43"/>
        <v/>
      </c>
      <c r="L355" s="1" t="str">
        <f t="shared" si="44"/>
        <v/>
      </c>
      <c r="M355" s="2">
        <f t="shared" si="45"/>
        <v>63.294117647058826</v>
      </c>
      <c r="N355" s="1">
        <f t="shared" si="46"/>
        <v>0.63294117647058823</v>
      </c>
      <c r="O355" s="1">
        <v>63.294117647058826</v>
      </c>
      <c r="P355" s="3">
        <f t="shared" si="47"/>
        <v>5.38</v>
      </c>
    </row>
    <row r="356" spans="1:16" x14ac:dyDescent="0.2">
      <c r="A356" t="s">
        <v>2910</v>
      </c>
      <c r="B356" t="s">
        <v>2909</v>
      </c>
      <c r="D356" t="str" cm="1">
        <f t="array" ref="D356">_xlfn.TEXTJOIN("", TRUE, IF(ISNUMBER(SEARCH($R$1480:$R$1524, B356)), $R$1480:$R$1524, ""))</f>
        <v>Ben's Original</v>
      </c>
      <c r="E356" t="str">
        <f t="shared" si="40"/>
        <v>Rice</v>
      </c>
      <c r="F356" t="str">
        <f t="shared" si="41"/>
        <v>Grain</v>
      </c>
      <c r="G356" t="s">
        <v>2900</v>
      </c>
      <c r="H356" cm="1">
        <f t="array" ref="H356">_xlfn.LET(
  _xlpm.txt, LOWER(TRIM(SUBSTITUTE(B356,"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8.5</v>
      </c>
      <c r="I356" s="1">
        <f t="shared" si="42"/>
        <v>0.25647058823529412</v>
      </c>
      <c r="K356" t="str">
        <f t="shared" si="43"/>
        <v/>
      </c>
      <c r="L356" s="1" t="str">
        <f t="shared" si="44"/>
        <v/>
      </c>
      <c r="M356" s="2">
        <f t="shared" si="45"/>
        <v>25.647058823529413</v>
      </c>
      <c r="N356" s="1">
        <f t="shared" si="46"/>
        <v>0.25647058823529412</v>
      </c>
      <c r="O356" s="1">
        <v>25.647058823529413</v>
      </c>
      <c r="P356" s="3">
        <f t="shared" si="47"/>
        <v>2.1800000000000002</v>
      </c>
    </row>
    <row r="357" spans="1:16" x14ac:dyDescent="0.2">
      <c r="A357" t="s">
        <v>2908</v>
      </c>
      <c r="B357" t="s">
        <v>2907</v>
      </c>
      <c r="D357" t="str" cm="1">
        <f t="array" ref="D357">_xlfn.TEXTJOIN("", TRUE, IF(ISNUMBER(SEARCH($R$1480:$R$1524, B357)), $R$1480:$R$1524, ""))</f>
        <v>Ben's Original</v>
      </c>
      <c r="E357" t="str">
        <f t="shared" si="40"/>
        <v>Rice</v>
      </c>
      <c r="F357" t="str">
        <f t="shared" si="41"/>
        <v>Grain</v>
      </c>
      <c r="G357" t="s">
        <v>2900</v>
      </c>
      <c r="H357" cm="1">
        <f t="array" ref="H357">_xlfn.LET(
  _xlpm.txt, LOWER(TRIM(SUBSTITUTE(B357,"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8.5</v>
      </c>
      <c r="I357" s="1">
        <f t="shared" si="42"/>
        <v>0.25647058823529412</v>
      </c>
      <c r="K357" t="str">
        <f t="shared" si="43"/>
        <v/>
      </c>
      <c r="L357" s="1" t="str">
        <f t="shared" si="44"/>
        <v/>
      </c>
      <c r="M357" s="2">
        <f t="shared" si="45"/>
        <v>25.647058823529413</v>
      </c>
      <c r="N357" s="1">
        <f t="shared" si="46"/>
        <v>0.25647058823529412</v>
      </c>
      <c r="O357" s="1">
        <v>25.647058823529413</v>
      </c>
      <c r="P357" s="3">
        <f t="shared" si="47"/>
        <v>2.1800000000000002</v>
      </c>
    </row>
    <row r="358" spans="1:16" x14ac:dyDescent="0.2">
      <c r="A358" t="s">
        <v>2906</v>
      </c>
      <c r="B358" t="s">
        <v>2905</v>
      </c>
      <c r="D358" t="str" cm="1">
        <f t="array" ref="D358">_xlfn.TEXTJOIN("", TRUE, IF(ISNUMBER(SEARCH($R$1480:$R$1524, B358)), $R$1480:$R$1524, ""))</f>
        <v>Ben's Original</v>
      </c>
      <c r="E358" t="str">
        <f t="shared" si="40"/>
        <v>Rice</v>
      </c>
      <c r="F358" t="str">
        <f t="shared" si="41"/>
        <v>Grain</v>
      </c>
      <c r="G358" t="s">
        <v>2900</v>
      </c>
      <c r="H358" cm="1">
        <f t="array" ref="H358">_xlfn.LET(
  _xlpm.txt, LOWER(TRIM(SUBSTITUTE(B358,"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8.8000000000000007</v>
      </c>
      <c r="I358" s="1">
        <f t="shared" si="42"/>
        <v>0.24772727272727271</v>
      </c>
      <c r="K358" t="str">
        <f t="shared" si="43"/>
        <v/>
      </c>
      <c r="L358" s="1" t="str">
        <f t="shared" si="44"/>
        <v/>
      </c>
      <c r="M358" s="2">
        <f t="shared" si="45"/>
        <v>24.77272727272727</v>
      </c>
      <c r="N358" s="1">
        <f t="shared" si="46"/>
        <v>0.24772727272727268</v>
      </c>
      <c r="O358" s="1">
        <v>24.77272727272727</v>
      </c>
      <c r="P358" s="3">
        <f t="shared" si="47"/>
        <v>2.1800000000000002</v>
      </c>
    </row>
    <row r="359" spans="1:16" x14ac:dyDescent="0.2">
      <c r="A359" t="s">
        <v>2904</v>
      </c>
      <c r="B359" t="s">
        <v>2903</v>
      </c>
      <c r="D359" t="str" cm="1">
        <f t="array" ref="D359">_xlfn.TEXTJOIN("", TRUE, IF(ISNUMBER(SEARCH($R$1480:$R$1524, B359)), $R$1480:$R$1524, ""))</f>
        <v>Ben's Original</v>
      </c>
      <c r="E359" t="str">
        <f t="shared" si="40"/>
        <v>Rice</v>
      </c>
      <c r="F359" t="str">
        <f t="shared" si="41"/>
        <v>Grain</v>
      </c>
      <c r="G359" t="s">
        <v>2900</v>
      </c>
      <c r="H359" cm="1">
        <f t="array" ref="H359">_xlfn.LET(
  _xlpm.txt, LOWER(TRIM(SUBSTITUTE(B359,"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8.5</v>
      </c>
      <c r="I359" s="1">
        <f t="shared" si="42"/>
        <v>0.25647058823529412</v>
      </c>
      <c r="K359" t="str">
        <f t="shared" si="43"/>
        <v/>
      </c>
      <c r="L359" s="1" t="str">
        <f t="shared" si="44"/>
        <v/>
      </c>
      <c r="M359" s="2">
        <f t="shared" si="45"/>
        <v>25.647058823529413</v>
      </c>
      <c r="N359" s="1">
        <f t="shared" si="46"/>
        <v>0.25647058823529412</v>
      </c>
      <c r="O359" s="1">
        <v>25.647058823529413</v>
      </c>
      <c r="P359" s="3">
        <f t="shared" si="47"/>
        <v>2.1800000000000002</v>
      </c>
    </row>
    <row r="360" spans="1:16" x14ac:dyDescent="0.2">
      <c r="A360" t="s">
        <v>2902</v>
      </c>
      <c r="B360" t="s">
        <v>2901</v>
      </c>
      <c r="D360" t="str" cm="1">
        <f t="array" ref="D360">_xlfn.TEXTJOIN("", TRUE, IF(ISNUMBER(SEARCH($R$1480:$R$1524, B360)), $R$1480:$R$1524, ""))</f>
        <v>Ben's Original</v>
      </c>
      <c r="E360" t="str">
        <f t="shared" si="40"/>
        <v>Rice</v>
      </c>
      <c r="F360" t="str">
        <f t="shared" si="41"/>
        <v>Grain</v>
      </c>
      <c r="G360" t="s">
        <v>2900</v>
      </c>
      <c r="H360" cm="1">
        <f t="array" ref="H360">_xlfn.LET(
  _xlpm.txt, LOWER(TRIM(SUBSTITUTE(B360,"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8.8000000000000007</v>
      </c>
      <c r="I360" s="1">
        <f t="shared" si="42"/>
        <v>0.24772727272727271</v>
      </c>
      <c r="K360" t="str">
        <f t="shared" si="43"/>
        <v/>
      </c>
      <c r="L360" s="1" t="str">
        <f t="shared" si="44"/>
        <v/>
      </c>
      <c r="M360" s="2">
        <f t="shared" si="45"/>
        <v>24.77272727272727</v>
      </c>
      <c r="N360" s="1">
        <f t="shared" si="46"/>
        <v>0.24772727272727268</v>
      </c>
      <c r="O360" s="1">
        <v>24.77272727272727</v>
      </c>
      <c r="P360" s="3">
        <f t="shared" si="47"/>
        <v>2.1800000000000002</v>
      </c>
    </row>
    <row r="361" spans="1:16" x14ac:dyDescent="0.2">
      <c r="A361" t="s">
        <v>2899</v>
      </c>
      <c r="B361" t="s">
        <v>2898</v>
      </c>
      <c r="D361" t="str" cm="1">
        <f t="array" ref="D361">_xlfn.TEXTJOIN("", TRUE, IF(ISNUMBER(SEARCH($R$1480:$R$1524, B361)), $R$1480:$R$1524, ""))</f>
        <v>Ben's Original</v>
      </c>
      <c r="E361" t="str">
        <f t="shared" si="40"/>
        <v>Rice</v>
      </c>
      <c r="F361" t="str">
        <f t="shared" si="41"/>
        <v>Grain</v>
      </c>
      <c r="G361" t="s">
        <v>253</v>
      </c>
      <c r="H361" cm="1">
        <f t="array" ref="H361">_xlfn.LET(
  _xlpm.txt, LOWER(TRIM(SUBSTITUTE(B361,"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</v>
      </c>
      <c r="I361" s="1">
        <f t="shared" si="42"/>
        <v>1.97</v>
      </c>
      <c r="K361" t="str">
        <f t="shared" si="43"/>
        <v/>
      </c>
      <c r="L361" s="1" t="str">
        <f t="shared" si="44"/>
        <v/>
      </c>
      <c r="M361" s="2">
        <f t="shared" si="45"/>
        <v>197</v>
      </c>
      <c r="N361" s="1">
        <f t="shared" si="46"/>
        <v>1.97</v>
      </c>
      <c r="O361" s="1">
        <v>197</v>
      </c>
      <c r="P361" s="3">
        <f t="shared" si="47"/>
        <v>3.94</v>
      </c>
    </row>
    <row r="362" spans="1:16" x14ac:dyDescent="0.2">
      <c r="A362" t="s">
        <v>2897</v>
      </c>
      <c r="B362" t="s">
        <v>2896</v>
      </c>
      <c r="D362" t="str" cm="1">
        <f t="array" ref="D362">_xlfn.TEXTJOIN("", TRUE, IF(ISNUMBER(SEARCH($R$1480:$R$1524, B362)), $R$1480:$R$1524, ""))</f>
        <v>Ben's Original</v>
      </c>
      <c r="E362" t="str">
        <f t="shared" si="40"/>
        <v>Rice</v>
      </c>
      <c r="F362" t="str">
        <f t="shared" si="41"/>
        <v>Grain</v>
      </c>
      <c r="G362" t="s">
        <v>2895</v>
      </c>
      <c r="H362" cm="1">
        <f t="array" ref="H362">_xlfn.LET(
  _xlpm.txt, LOWER(TRIM(SUBSTITUTE(B362,"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</v>
      </c>
      <c r="I362" s="1">
        <f t="shared" si="42"/>
        <v>1.546</v>
      </c>
      <c r="K362" t="str">
        <f t="shared" si="43"/>
        <v/>
      </c>
      <c r="L362" s="1" t="str">
        <f t="shared" si="44"/>
        <v/>
      </c>
      <c r="M362" s="2">
        <f t="shared" si="45"/>
        <v>154.6</v>
      </c>
      <c r="N362" s="1">
        <f t="shared" si="46"/>
        <v>1.546</v>
      </c>
      <c r="O362" s="1">
        <v>154.6</v>
      </c>
      <c r="P362" s="3">
        <f t="shared" si="47"/>
        <v>7.73</v>
      </c>
    </row>
    <row r="363" spans="1:16" x14ac:dyDescent="0.2">
      <c r="A363" t="s">
        <v>2894</v>
      </c>
      <c r="B363" t="s">
        <v>2893</v>
      </c>
      <c r="D363" t="str" cm="1">
        <f t="array" ref="D363">_xlfn.TEXTJOIN("", TRUE, IF(ISNUMBER(SEARCH($R$1480:$R$1524, B363)), $R$1480:$R$1524, ""))</f>
        <v>Bush's</v>
      </c>
      <c r="E363" t="str">
        <f t="shared" si="40"/>
        <v>Protein</v>
      </c>
      <c r="F363" t="str">
        <f t="shared" si="41"/>
        <v>Protein</v>
      </c>
      <c r="G363" t="s">
        <v>2786</v>
      </c>
      <c r="H363" cm="1">
        <f t="array" ref="H363">_xlfn.LET(
  _xlpm.txt, LOWER(TRIM(SUBSTITUTE(B363,"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15.4</v>
      </c>
      <c r="I363" s="1">
        <f t="shared" si="42"/>
        <v>0.1</v>
      </c>
      <c r="K363" t="str">
        <f t="shared" si="43"/>
        <v/>
      </c>
      <c r="L363" s="1" t="str">
        <f t="shared" si="44"/>
        <v/>
      </c>
      <c r="M363" s="2">
        <f t="shared" si="45"/>
        <v>10</v>
      </c>
      <c r="N363" s="1">
        <f t="shared" si="46"/>
        <v>0.1</v>
      </c>
      <c r="O363" s="1">
        <v>10</v>
      </c>
      <c r="P363" s="3">
        <f t="shared" si="47"/>
        <v>1.54</v>
      </c>
    </row>
    <row r="364" spans="1:16" x14ac:dyDescent="0.2">
      <c r="A364" t="s">
        <v>2892</v>
      </c>
      <c r="B364" t="s">
        <v>2891</v>
      </c>
      <c r="D364" t="str" cm="1">
        <f t="array" ref="D364">_xlfn.TEXTJOIN("", TRUE, IF(ISNUMBER(SEARCH($R$1480:$R$1524, B364)), $R$1480:$R$1524, ""))</f>
        <v>Bush's</v>
      </c>
      <c r="E364" t="str">
        <f t="shared" si="40"/>
        <v>Protein</v>
      </c>
      <c r="F364" t="str">
        <f t="shared" si="41"/>
        <v>Protein</v>
      </c>
      <c r="G364" t="s">
        <v>2786</v>
      </c>
      <c r="H364" cm="1">
        <f t="array" ref="H364">_xlfn.LET(
  _xlpm.txt, LOWER(TRIM(SUBSTITUTE(B364,"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15.5</v>
      </c>
      <c r="I364" s="1">
        <f t="shared" si="42"/>
        <v>9.9354838709677415E-2</v>
      </c>
      <c r="K364" t="str">
        <f t="shared" si="43"/>
        <v/>
      </c>
      <c r="L364" s="1" t="str">
        <f t="shared" si="44"/>
        <v/>
      </c>
      <c r="M364" s="2">
        <f t="shared" si="45"/>
        <v>9.935483870967742</v>
      </c>
      <c r="N364" s="1">
        <f t="shared" si="46"/>
        <v>9.9354838709677415E-2</v>
      </c>
      <c r="O364" s="1">
        <v>9.935483870967742</v>
      </c>
      <c r="P364" s="3">
        <f t="shared" si="47"/>
        <v>1.54</v>
      </c>
    </row>
    <row r="365" spans="1:16" x14ac:dyDescent="0.2">
      <c r="A365" t="s">
        <v>2890</v>
      </c>
      <c r="B365" t="s">
        <v>2889</v>
      </c>
      <c r="D365" t="str" cm="1">
        <f t="array" ref="D365">_xlfn.TEXTJOIN("", TRUE, IF(ISNUMBER(SEARCH($R$1480:$R$1524, B365)), $R$1480:$R$1524, ""))</f>
        <v>Bush's</v>
      </c>
      <c r="E365" t="str">
        <f t="shared" si="40"/>
        <v>Protein</v>
      </c>
      <c r="F365" t="str">
        <f t="shared" si="41"/>
        <v>Protein</v>
      </c>
      <c r="G365" t="s">
        <v>2047</v>
      </c>
      <c r="H365" cm="1">
        <f t="array" ref="H365">_xlfn.LET(
  _xlpm.txt, LOWER(TRIM(SUBSTITUTE(B365,"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</v>
      </c>
      <c r="I365" s="1">
        <f t="shared" si="42"/>
        <v>8.533333333333333E-2</v>
      </c>
      <c r="K365" t="str">
        <f t="shared" si="43"/>
        <v/>
      </c>
      <c r="L365" s="1" t="str">
        <f t="shared" si="44"/>
        <v/>
      </c>
      <c r="M365" s="2">
        <f t="shared" si="45"/>
        <v>8.5333333333333332</v>
      </c>
      <c r="N365" s="1">
        <f t="shared" si="46"/>
        <v>8.533333333333333E-2</v>
      </c>
      <c r="O365" s="1">
        <v>8.5333333333333332</v>
      </c>
      <c r="P365" s="3">
        <f t="shared" si="47"/>
        <v>1.28</v>
      </c>
    </row>
    <row r="366" spans="1:16" x14ac:dyDescent="0.2">
      <c r="A366" t="s">
        <v>2888</v>
      </c>
      <c r="B366" t="s">
        <v>2887</v>
      </c>
      <c r="D366" t="str" cm="1">
        <f t="array" ref="D366">_xlfn.TEXTJOIN("", TRUE, IF(ISNUMBER(SEARCH($R$1480:$R$1524, B366)), $R$1480:$R$1524, ""))</f>
        <v>Bush's</v>
      </c>
      <c r="E366" t="str">
        <f t="shared" si="40"/>
        <v>Protein</v>
      </c>
      <c r="F366" t="str">
        <f t="shared" si="41"/>
        <v>Protein</v>
      </c>
      <c r="G366" t="s">
        <v>2834</v>
      </c>
      <c r="H366" cm="1">
        <f t="array" ref="H366">_xlfn.LET(
  _xlpm.txt, LOWER(TRIM(SUBSTITUTE(B366,"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26.5</v>
      </c>
      <c r="I366" s="1">
        <f t="shared" si="42"/>
        <v>7.018867924528302E-2</v>
      </c>
      <c r="K366" t="str">
        <f t="shared" si="43"/>
        <v/>
      </c>
      <c r="L366" s="1" t="str">
        <f t="shared" si="44"/>
        <v/>
      </c>
      <c r="M366" s="2">
        <f t="shared" si="45"/>
        <v>7.0188679245283021</v>
      </c>
      <c r="N366" s="1">
        <f t="shared" si="46"/>
        <v>7.018867924528302E-2</v>
      </c>
      <c r="O366" s="1">
        <v>7.0188679245283021</v>
      </c>
      <c r="P366" s="3">
        <f t="shared" si="47"/>
        <v>1.86</v>
      </c>
    </row>
    <row r="367" spans="1:16" x14ac:dyDescent="0.2">
      <c r="A367" t="s">
        <v>2886</v>
      </c>
      <c r="B367" t="s">
        <v>2885</v>
      </c>
      <c r="D367" t="str" cm="1">
        <f t="array" ref="D367">_xlfn.TEXTJOIN("", TRUE, IF(ISNUMBER(SEARCH($R$1480:$R$1524, B367)), $R$1480:$R$1524, ""))</f>
        <v>Bush's</v>
      </c>
      <c r="E367" t="str">
        <f t="shared" si="40"/>
        <v>Protein</v>
      </c>
      <c r="F367" t="str">
        <f t="shared" si="41"/>
        <v>Protein</v>
      </c>
      <c r="G367" t="s">
        <v>2819</v>
      </c>
      <c r="H367" cm="1">
        <f t="array" ref="H367">_xlfn.LET(
  _xlpm.txt, LOWER(TRIM(SUBSTITUTE(B367,"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15.5</v>
      </c>
      <c r="I367" s="1">
        <f t="shared" si="42"/>
        <v>9.483870967741935E-2</v>
      </c>
      <c r="K367" t="str">
        <f t="shared" si="43"/>
        <v/>
      </c>
      <c r="L367" s="1" t="str">
        <f t="shared" si="44"/>
        <v/>
      </c>
      <c r="M367" s="2">
        <f t="shared" si="45"/>
        <v>9.4838709677419342</v>
      </c>
      <c r="N367" s="1">
        <f t="shared" si="46"/>
        <v>9.4838709677419336E-2</v>
      </c>
      <c r="O367" s="1">
        <v>9.4838709677419342</v>
      </c>
      <c r="P367" s="3">
        <f t="shared" si="47"/>
        <v>1.47</v>
      </c>
    </row>
    <row r="368" spans="1:16" x14ac:dyDescent="0.2">
      <c r="A368" t="s">
        <v>2884</v>
      </c>
      <c r="B368" t="s">
        <v>2883</v>
      </c>
      <c r="D368" t="str" cm="1">
        <f t="array" ref="D368">_xlfn.TEXTJOIN("", TRUE, IF(ISNUMBER(SEARCH($R$1480:$R$1524, B368)), $R$1480:$R$1524, ""))</f>
        <v>Bush's</v>
      </c>
      <c r="E368" t="str">
        <f t="shared" si="40"/>
        <v>Protein</v>
      </c>
      <c r="F368" t="str">
        <f t="shared" si="41"/>
        <v>Protein</v>
      </c>
      <c r="G368" t="s">
        <v>2819</v>
      </c>
      <c r="H368" cm="1">
        <f t="array" ref="H368">_xlfn.LET(
  _xlpm.txt, LOWER(TRIM(SUBSTITUTE(B368,"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15.8</v>
      </c>
      <c r="I368" s="1">
        <f t="shared" si="42"/>
        <v>9.30379746835443E-2</v>
      </c>
      <c r="K368" t="str">
        <f t="shared" si="43"/>
        <v/>
      </c>
      <c r="L368" s="1" t="str">
        <f t="shared" si="44"/>
        <v/>
      </c>
      <c r="M368" s="2">
        <f t="shared" si="45"/>
        <v>9.3037974683544302</v>
      </c>
      <c r="N368" s="1">
        <f t="shared" si="46"/>
        <v>9.30379746835443E-2</v>
      </c>
      <c r="O368" s="1">
        <v>9.3037974683544302</v>
      </c>
      <c r="P368" s="3">
        <f t="shared" si="47"/>
        <v>1.47</v>
      </c>
    </row>
    <row r="369" spans="1:16" x14ac:dyDescent="0.2">
      <c r="A369" t="s">
        <v>2882</v>
      </c>
      <c r="B369" t="s">
        <v>2881</v>
      </c>
      <c r="D369" t="str" cm="1">
        <f t="array" ref="D369">_xlfn.TEXTJOIN("", TRUE, IF(ISNUMBER(SEARCH($R$1480:$R$1524, B369)), $R$1480:$R$1524, ""))</f>
        <v>Bush's</v>
      </c>
      <c r="E369" t="str">
        <f t="shared" si="40"/>
        <v>Protein</v>
      </c>
      <c r="F369" t="str">
        <f t="shared" si="41"/>
        <v>Protein</v>
      </c>
      <c r="G369" t="s">
        <v>1327</v>
      </c>
      <c r="H369" cm="1">
        <f t="array" ref="H369">_xlfn.LET(
  _xlpm.txt, LOWER(TRIM(SUBSTITUTE(B369,"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22</v>
      </c>
      <c r="I369" s="1">
        <f t="shared" si="42"/>
        <v>0.11272727272727273</v>
      </c>
      <c r="K369" t="str">
        <f t="shared" si="43"/>
        <v/>
      </c>
      <c r="L369" s="1" t="str">
        <f t="shared" si="44"/>
        <v/>
      </c>
      <c r="M369" s="2">
        <f t="shared" si="45"/>
        <v>11.272727272727273</v>
      </c>
      <c r="N369" s="1">
        <f t="shared" si="46"/>
        <v>0.11272727272727273</v>
      </c>
      <c r="O369" s="1">
        <v>11.272727272727273</v>
      </c>
      <c r="P369" s="3">
        <f t="shared" si="47"/>
        <v>2.48</v>
      </c>
    </row>
    <row r="370" spans="1:16" x14ac:dyDescent="0.2">
      <c r="A370" t="s">
        <v>2880</v>
      </c>
      <c r="B370" t="s">
        <v>2879</v>
      </c>
      <c r="D370" t="str" cm="1">
        <f t="array" ref="D370">_xlfn.TEXTJOIN("", TRUE, IF(ISNUMBER(SEARCH($R$1480:$R$1524, B370)), $R$1480:$R$1524, ""))</f>
        <v>Bush's</v>
      </c>
      <c r="E370" t="str">
        <f t="shared" si="40"/>
        <v>Protein</v>
      </c>
      <c r="F370" t="str">
        <f t="shared" si="41"/>
        <v>Protein</v>
      </c>
      <c r="G370" t="s">
        <v>2771</v>
      </c>
      <c r="H370" cm="1">
        <f t="array" ref="H370">_xlfn.LET(
  _xlpm.txt, LOWER(TRIM(SUBSTITUTE(B370,"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370" s="1">
        <f t="shared" si="42"/>
        <v>0.13375000000000001</v>
      </c>
      <c r="K370" t="str">
        <f t="shared" si="43"/>
        <v/>
      </c>
      <c r="L370" s="1" t="str">
        <f t="shared" si="44"/>
        <v/>
      </c>
      <c r="M370" s="2">
        <f t="shared" si="45"/>
        <v>13.375</v>
      </c>
      <c r="N370" s="1">
        <f t="shared" si="46"/>
        <v>0.13375000000000001</v>
      </c>
      <c r="O370" s="1">
        <v>13.375</v>
      </c>
      <c r="P370" s="3">
        <f t="shared" si="47"/>
        <v>2.14</v>
      </c>
    </row>
    <row r="371" spans="1:16" x14ac:dyDescent="0.2">
      <c r="A371" t="s">
        <v>2878</v>
      </c>
      <c r="B371" t="s">
        <v>2877</v>
      </c>
      <c r="D371" t="str" cm="1">
        <f t="array" ref="D371">_xlfn.TEXTJOIN("", TRUE, IF(ISNUMBER(SEARCH($R$1480:$R$1524, B371)), $R$1480:$R$1524, ""))</f>
        <v>Bush's</v>
      </c>
      <c r="E371" t="str">
        <f t="shared" si="40"/>
        <v>Protein</v>
      </c>
      <c r="F371" t="str">
        <f t="shared" si="41"/>
        <v>Protein</v>
      </c>
      <c r="G371" t="s">
        <v>1327</v>
      </c>
      <c r="H371" cm="1">
        <f t="array" ref="H371">_xlfn.LET(
  _xlpm.txt, LOWER(TRIM(SUBSTITUTE(B371,"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28</v>
      </c>
      <c r="I371" s="1">
        <f t="shared" si="42"/>
        <v>8.8571428571428565E-2</v>
      </c>
      <c r="K371" t="str">
        <f t="shared" si="43"/>
        <v/>
      </c>
      <c r="L371" s="1" t="str">
        <f t="shared" si="44"/>
        <v/>
      </c>
      <c r="M371" s="2">
        <f t="shared" si="45"/>
        <v>8.8571428571428559</v>
      </c>
      <c r="N371" s="1">
        <f t="shared" si="46"/>
        <v>8.8571428571428565E-2</v>
      </c>
      <c r="O371" s="1">
        <v>8.8571428571428559</v>
      </c>
      <c r="P371" s="3">
        <f t="shared" si="47"/>
        <v>2.48</v>
      </c>
    </row>
    <row r="372" spans="1:16" x14ac:dyDescent="0.2">
      <c r="A372" t="s">
        <v>2876</v>
      </c>
      <c r="B372" t="s">
        <v>2875</v>
      </c>
      <c r="D372" t="str" cm="1">
        <f t="array" ref="D372">_xlfn.TEXTJOIN("", TRUE, IF(ISNUMBER(SEARCH($R$1480:$R$1524, B372)), $R$1480:$R$1524, ""))</f>
        <v>Bush's</v>
      </c>
      <c r="E372" t="str">
        <f t="shared" si="40"/>
        <v>Protein</v>
      </c>
      <c r="F372" t="str">
        <f t="shared" si="41"/>
        <v>Protein</v>
      </c>
      <c r="G372" t="s">
        <v>2047</v>
      </c>
      <c r="H372" cm="1">
        <f t="array" ref="H372">_xlfn.LET(
  _xlpm.txt, LOWER(TRIM(SUBSTITUTE(B372,"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372" s="1">
        <f t="shared" si="42"/>
        <v>0.08</v>
      </c>
      <c r="K372" t="str">
        <f t="shared" si="43"/>
        <v/>
      </c>
      <c r="L372" s="1" t="str">
        <f t="shared" si="44"/>
        <v/>
      </c>
      <c r="M372" s="2">
        <f t="shared" si="45"/>
        <v>8</v>
      </c>
      <c r="N372" s="1">
        <f t="shared" si="46"/>
        <v>0.08</v>
      </c>
      <c r="O372" s="1">
        <v>8</v>
      </c>
      <c r="P372" s="3">
        <f t="shared" si="47"/>
        <v>1.28</v>
      </c>
    </row>
    <row r="373" spans="1:16" x14ac:dyDescent="0.2">
      <c r="A373" t="s">
        <v>2874</v>
      </c>
      <c r="B373" t="s">
        <v>2873</v>
      </c>
      <c r="D373" t="str" cm="1">
        <f t="array" ref="D373">_xlfn.TEXTJOIN("", TRUE, IF(ISNUMBER(SEARCH($R$1480:$R$1524, B373)), $R$1480:$R$1524, ""))</f>
        <v>Bush's</v>
      </c>
      <c r="E373" t="str">
        <f t="shared" si="40"/>
        <v>Protein</v>
      </c>
      <c r="F373" t="str">
        <f t="shared" si="41"/>
        <v>Protein</v>
      </c>
      <c r="G373" t="s">
        <v>2047</v>
      </c>
      <c r="H373" cm="1">
        <f t="array" ref="H373">_xlfn.LET(
  _xlpm.txt, LOWER(TRIM(SUBSTITUTE(B373,"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373" s="1">
        <f t="shared" si="42"/>
        <v>0.08</v>
      </c>
      <c r="K373" t="str">
        <f t="shared" si="43"/>
        <v/>
      </c>
      <c r="L373" s="1" t="str">
        <f t="shared" si="44"/>
        <v/>
      </c>
      <c r="M373" s="2">
        <f t="shared" si="45"/>
        <v>8</v>
      </c>
      <c r="N373" s="1">
        <f t="shared" si="46"/>
        <v>0.08</v>
      </c>
      <c r="O373" s="1">
        <v>8</v>
      </c>
      <c r="P373" s="3">
        <f t="shared" si="47"/>
        <v>1.28</v>
      </c>
    </row>
    <row r="374" spans="1:16" x14ac:dyDescent="0.2">
      <c r="A374" t="s">
        <v>2872</v>
      </c>
      <c r="B374" t="s">
        <v>2871</v>
      </c>
      <c r="D374" t="str" cm="1">
        <f t="array" ref="D374">_xlfn.TEXTJOIN("", TRUE, IF(ISNUMBER(SEARCH($R$1480:$R$1524, B374)), $R$1480:$R$1524, ""))</f>
        <v>Bush's</v>
      </c>
      <c r="E374" t="str">
        <f t="shared" si="40"/>
        <v>Protein</v>
      </c>
      <c r="F374" t="str">
        <f t="shared" si="41"/>
        <v>Protein</v>
      </c>
      <c r="G374" t="s">
        <v>2834</v>
      </c>
      <c r="H374" cm="1">
        <f t="array" ref="H374">_xlfn.LET(
  _xlpm.txt, LOWER(TRIM(SUBSTITUTE(B374,"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27</v>
      </c>
      <c r="I374" s="1">
        <f t="shared" si="42"/>
        <v>6.8888888888888888E-2</v>
      </c>
      <c r="K374" t="str">
        <f t="shared" si="43"/>
        <v/>
      </c>
      <c r="L374" s="1" t="str">
        <f t="shared" si="44"/>
        <v/>
      </c>
      <c r="M374" s="2">
        <f t="shared" si="45"/>
        <v>6.8888888888888893</v>
      </c>
      <c r="N374" s="1">
        <f t="shared" si="46"/>
        <v>6.8888888888888888E-2</v>
      </c>
      <c r="O374" s="1">
        <v>6.8888888888888893</v>
      </c>
      <c r="P374" s="3">
        <f t="shared" si="47"/>
        <v>1.86</v>
      </c>
    </row>
    <row r="375" spans="1:16" x14ac:dyDescent="0.2">
      <c r="A375" t="s">
        <v>2870</v>
      </c>
      <c r="B375" t="s">
        <v>2869</v>
      </c>
      <c r="D375" t="str" cm="1">
        <f t="array" ref="D375">_xlfn.TEXTJOIN("", TRUE, IF(ISNUMBER(SEARCH($R$1480:$R$1524, B375)), $R$1480:$R$1524, ""))</f>
        <v>Bush's</v>
      </c>
      <c r="E375" t="str">
        <f t="shared" si="40"/>
        <v>Protein</v>
      </c>
      <c r="F375" t="str">
        <f t="shared" si="41"/>
        <v>Protein</v>
      </c>
      <c r="G375" t="s">
        <v>2047</v>
      </c>
      <c r="H375" cm="1">
        <f t="array" ref="H375">_xlfn.LET(
  _xlpm.txt, LOWER(TRIM(SUBSTITUTE(B375,"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15.5</v>
      </c>
      <c r="I375" s="1">
        <f t="shared" si="42"/>
        <v>8.2580645161290323E-2</v>
      </c>
      <c r="K375" t="str">
        <f t="shared" si="43"/>
        <v/>
      </c>
      <c r="L375" s="1" t="str">
        <f t="shared" si="44"/>
        <v/>
      </c>
      <c r="M375" s="2">
        <f t="shared" si="45"/>
        <v>8.258064516129032</v>
      </c>
      <c r="N375" s="1">
        <f t="shared" si="46"/>
        <v>8.2580645161290323E-2</v>
      </c>
      <c r="O375" s="1">
        <v>8.258064516129032</v>
      </c>
      <c r="P375" s="3">
        <f t="shared" si="47"/>
        <v>1.28</v>
      </c>
    </row>
    <row r="376" spans="1:16" x14ac:dyDescent="0.2">
      <c r="A376" t="s">
        <v>2868</v>
      </c>
      <c r="B376" t="s">
        <v>2867</v>
      </c>
      <c r="D376" t="str" cm="1">
        <f t="array" ref="D376">_xlfn.TEXTJOIN("", TRUE, IF(ISNUMBER(SEARCH($R$1480:$R$1524, B376)), $R$1480:$R$1524, ""))</f>
        <v>Bush's</v>
      </c>
      <c r="E376" t="str">
        <f t="shared" si="40"/>
        <v>Protein</v>
      </c>
      <c r="F376" t="str">
        <f t="shared" si="41"/>
        <v>Protein</v>
      </c>
      <c r="G376" t="s">
        <v>2774</v>
      </c>
      <c r="H376" cm="1">
        <f t="array" ref="H376">_xlfn.LET(
  _xlpm.txt, LOWER(TRIM(SUBSTITUTE(B376,"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376" s="1">
        <f t="shared" si="42"/>
        <v>0.11375</v>
      </c>
      <c r="K376" t="str">
        <f t="shared" si="43"/>
        <v/>
      </c>
      <c r="L376" s="1" t="str">
        <f t="shared" si="44"/>
        <v/>
      </c>
      <c r="M376" s="2">
        <f t="shared" si="45"/>
        <v>11.375</v>
      </c>
      <c r="N376" s="1">
        <f t="shared" si="46"/>
        <v>0.11375</v>
      </c>
      <c r="O376" s="1">
        <v>11.375</v>
      </c>
      <c r="P376" s="3">
        <f t="shared" si="47"/>
        <v>1.82</v>
      </c>
    </row>
    <row r="377" spans="1:16" x14ac:dyDescent="0.2">
      <c r="A377" t="s">
        <v>2866</v>
      </c>
      <c r="B377" t="s">
        <v>2865</v>
      </c>
      <c r="D377" t="str" cm="1">
        <f t="array" ref="D377">_xlfn.TEXTJOIN("", TRUE, IF(ISNUMBER(SEARCH($R$1480:$R$1524, B377)), $R$1480:$R$1524, ""))</f>
        <v>Bush's</v>
      </c>
      <c r="E377" t="str">
        <f t="shared" si="40"/>
        <v>Protein</v>
      </c>
      <c r="F377" t="str">
        <f t="shared" si="41"/>
        <v>Protein</v>
      </c>
      <c r="G377" t="s">
        <v>2774</v>
      </c>
      <c r="H377" cm="1">
        <f t="array" ref="H377">_xlfn.LET(
  _xlpm.txt, LOWER(TRIM(SUBSTITUTE(B377,"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377" s="1">
        <f t="shared" si="42"/>
        <v>0.11375</v>
      </c>
      <c r="K377" t="str">
        <f t="shared" si="43"/>
        <v/>
      </c>
      <c r="L377" s="1" t="str">
        <f t="shared" si="44"/>
        <v/>
      </c>
      <c r="M377" s="2">
        <f t="shared" si="45"/>
        <v>11.375</v>
      </c>
      <c r="N377" s="1">
        <f t="shared" si="46"/>
        <v>0.11375</v>
      </c>
      <c r="O377" s="1">
        <v>11.375</v>
      </c>
      <c r="P377" s="3">
        <f t="shared" si="47"/>
        <v>1.82</v>
      </c>
    </row>
    <row r="378" spans="1:16" x14ac:dyDescent="0.2">
      <c r="A378" t="s">
        <v>2864</v>
      </c>
      <c r="B378" t="s">
        <v>2863</v>
      </c>
      <c r="D378" t="str" cm="1">
        <f t="array" ref="D378">_xlfn.TEXTJOIN("", TRUE, IF(ISNUMBER(SEARCH($R$1480:$R$1524, B378)), $R$1480:$R$1524, ""))</f>
        <v>Bush's</v>
      </c>
      <c r="E378" t="str">
        <f t="shared" si="40"/>
        <v>Protein</v>
      </c>
      <c r="F378" t="str">
        <f t="shared" si="41"/>
        <v>Protein</v>
      </c>
      <c r="G378" t="s">
        <v>2774</v>
      </c>
      <c r="H378" cm="1">
        <f t="array" ref="H378">_xlfn.LET(
  _xlpm.txt, LOWER(TRIM(SUBSTITUTE(B378,"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378" s="1">
        <f t="shared" si="42"/>
        <v>0.11375</v>
      </c>
      <c r="K378" t="str">
        <f t="shared" si="43"/>
        <v/>
      </c>
      <c r="L378" s="1" t="str">
        <f t="shared" si="44"/>
        <v/>
      </c>
      <c r="M378" s="2">
        <f t="shared" si="45"/>
        <v>11.375</v>
      </c>
      <c r="N378" s="1">
        <f t="shared" si="46"/>
        <v>0.11375</v>
      </c>
      <c r="O378" s="1">
        <v>11.375</v>
      </c>
      <c r="P378" s="3">
        <f t="shared" si="47"/>
        <v>1.82</v>
      </c>
    </row>
    <row r="379" spans="1:16" x14ac:dyDescent="0.2">
      <c r="A379" t="s">
        <v>2862</v>
      </c>
      <c r="B379" t="s">
        <v>2861</v>
      </c>
      <c r="D379" t="str" cm="1">
        <f t="array" ref="D379">_xlfn.TEXTJOIN("", TRUE, IF(ISNUMBER(SEARCH($R$1480:$R$1524, B379)), $R$1480:$R$1524, ""))</f>
        <v>Bush's</v>
      </c>
      <c r="E379" t="str">
        <f t="shared" si="40"/>
        <v>Protein</v>
      </c>
      <c r="F379" t="str">
        <f t="shared" si="41"/>
        <v>Protein</v>
      </c>
      <c r="G379" t="s">
        <v>2860</v>
      </c>
      <c r="H379" cm="1">
        <f t="array" ref="H379">_xlfn.LET(
  _xlpm.txt, LOWER(TRIM(SUBSTITUTE(B379,"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111</v>
      </c>
      <c r="I379" s="1">
        <f t="shared" si="42"/>
        <v>8.7567567567567575E-2</v>
      </c>
      <c r="K379" t="str">
        <f t="shared" si="43"/>
        <v/>
      </c>
      <c r="L379" s="1" t="str">
        <f t="shared" si="44"/>
        <v/>
      </c>
      <c r="M379" s="2">
        <f t="shared" si="45"/>
        <v>8.7567567567567579</v>
      </c>
      <c r="N379" s="1">
        <f t="shared" si="46"/>
        <v>8.7567567567567575E-2</v>
      </c>
      <c r="O379" s="1">
        <v>8.7567567567567579</v>
      </c>
      <c r="P379" s="3">
        <f t="shared" si="47"/>
        <v>9.7200000000000006</v>
      </c>
    </row>
    <row r="380" spans="1:16" x14ac:dyDescent="0.2">
      <c r="A380" t="s">
        <v>2859</v>
      </c>
      <c r="B380" t="s">
        <v>2858</v>
      </c>
      <c r="D380" t="str" cm="1">
        <f t="array" ref="D380">_xlfn.TEXTJOIN("", TRUE, IF(ISNUMBER(SEARCH($R$1480:$R$1524, B380)), $R$1480:$R$1524, ""))</f>
        <v>Bush's</v>
      </c>
      <c r="E380" t="str">
        <f t="shared" si="40"/>
        <v>Protein</v>
      </c>
      <c r="F380" t="str">
        <f t="shared" si="41"/>
        <v>Protein</v>
      </c>
      <c r="G380" t="s">
        <v>2774</v>
      </c>
      <c r="H380" cm="1">
        <f t="array" ref="H380">_xlfn.LET(
  _xlpm.txt, LOWER(TRIM(SUBSTITUTE(B380,"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380" s="1">
        <f t="shared" si="42"/>
        <v>0.11375</v>
      </c>
      <c r="K380" t="str">
        <f t="shared" si="43"/>
        <v/>
      </c>
      <c r="L380" s="1" t="str">
        <f t="shared" si="44"/>
        <v/>
      </c>
      <c r="M380" s="2">
        <f t="shared" si="45"/>
        <v>11.375</v>
      </c>
      <c r="N380" s="1">
        <f t="shared" si="46"/>
        <v>0.11375</v>
      </c>
      <c r="O380" s="1">
        <v>11.375</v>
      </c>
      <c r="P380" s="3">
        <f t="shared" si="47"/>
        <v>1.82</v>
      </c>
    </row>
    <row r="381" spans="1:16" x14ac:dyDescent="0.2">
      <c r="A381" t="s">
        <v>2857</v>
      </c>
      <c r="B381" t="s">
        <v>2856</v>
      </c>
      <c r="D381" t="str" cm="1">
        <f t="array" ref="D381">_xlfn.TEXTJOIN("", TRUE, IF(ISNUMBER(SEARCH($R$1480:$R$1524, B381)), $R$1480:$R$1524, ""))</f>
        <v>Bush's</v>
      </c>
      <c r="E381" t="str">
        <f t="shared" si="40"/>
        <v>Protein</v>
      </c>
      <c r="F381" t="str">
        <f t="shared" si="41"/>
        <v>Protein</v>
      </c>
      <c r="G381" t="s">
        <v>2849</v>
      </c>
      <c r="H381" cm="1">
        <f t="array" ref="H381">_xlfn.LET(
  _xlpm.txt, LOWER(TRIM(SUBSTITUTE(B381,"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27</v>
      </c>
      <c r="I381" s="1">
        <f t="shared" si="42"/>
        <v>8.9629629629629629E-2</v>
      </c>
      <c r="K381" t="str">
        <f t="shared" si="43"/>
        <v/>
      </c>
      <c r="L381" s="1" t="str">
        <f t="shared" si="44"/>
        <v/>
      </c>
      <c r="M381" s="2">
        <f t="shared" si="45"/>
        <v>8.9629629629629637</v>
      </c>
      <c r="N381" s="1">
        <f t="shared" si="46"/>
        <v>8.9629629629629642E-2</v>
      </c>
      <c r="O381" s="1">
        <v>8.9629629629629637</v>
      </c>
      <c r="P381" s="3">
        <f t="shared" si="47"/>
        <v>2.42</v>
      </c>
    </row>
    <row r="382" spans="1:16" x14ac:dyDescent="0.2">
      <c r="A382" t="s">
        <v>2855</v>
      </c>
      <c r="B382" t="s">
        <v>2854</v>
      </c>
      <c r="D382" t="str" cm="1">
        <f t="array" ref="D382">_xlfn.TEXTJOIN("", TRUE, IF(ISNUMBER(SEARCH($R$1480:$R$1524, B382)), $R$1480:$R$1524, ""))</f>
        <v>Bush's</v>
      </c>
      <c r="E382" t="str">
        <f t="shared" si="40"/>
        <v>Protein</v>
      </c>
      <c r="F382" t="str">
        <f t="shared" si="41"/>
        <v>Protein</v>
      </c>
      <c r="G382" t="s">
        <v>2774</v>
      </c>
      <c r="H382" cm="1">
        <f t="array" ref="H382">_xlfn.LET(
  _xlpm.txt, LOWER(TRIM(SUBSTITUTE(B382,"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382" s="1">
        <f t="shared" si="42"/>
        <v>0.11375</v>
      </c>
      <c r="K382" t="str">
        <f t="shared" si="43"/>
        <v/>
      </c>
      <c r="L382" s="1" t="str">
        <f t="shared" si="44"/>
        <v/>
      </c>
      <c r="M382" s="2">
        <f t="shared" si="45"/>
        <v>11.375</v>
      </c>
      <c r="N382" s="1">
        <f t="shared" si="46"/>
        <v>0.11375</v>
      </c>
      <c r="O382" s="1">
        <v>11.375</v>
      </c>
      <c r="P382" s="3">
        <f t="shared" si="47"/>
        <v>1.82</v>
      </c>
    </row>
    <row r="383" spans="1:16" x14ac:dyDescent="0.2">
      <c r="A383" t="s">
        <v>2853</v>
      </c>
      <c r="B383" t="s">
        <v>2852</v>
      </c>
      <c r="D383" t="str" cm="1">
        <f t="array" ref="D383">_xlfn.TEXTJOIN("", TRUE, IF(ISNUMBER(SEARCH($R$1480:$R$1524, B383)), $R$1480:$R$1524, ""))</f>
        <v>Bush's</v>
      </c>
      <c r="E383" t="str">
        <f t="shared" si="40"/>
        <v>Protein</v>
      </c>
      <c r="F383" t="str">
        <f t="shared" si="41"/>
        <v>Protein</v>
      </c>
      <c r="G383" t="s">
        <v>2774</v>
      </c>
      <c r="H383" cm="1">
        <f t="array" ref="H383">_xlfn.LET(
  _xlpm.txt, LOWER(TRIM(SUBSTITUTE(B383,"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383" s="1">
        <f t="shared" si="42"/>
        <v>0.11375</v>
      </c>
      <c r="K383" t="str">
        <f t="shared" si="43"/>
        <v/>
      </c>
      <c r="L383" s="1" t="str">
        <f t="shared" si="44"/>
        <v/>
      </c>
      <c r="M383" s="2">
        <f t="shared" si="45"/>
        <v>11.375</v>
      </c>
      <c r="N383" s="1">
        <f t="shared" si="46"/>
        <v>0.11375</v>
      </c>
      <c r="O383" s="1">
        <v>11.375</v>
      </c>
      <c r="P383" s="3">
        <f t="shared" si="47"/>
        <v>1.82</v>
      </c>
    </row>
    <row r="384" spans="1:16" x14ac:dyDescent="0.2">
      <c r="A384" t="s">
        <v>2851</v>
      </c>
      <c r="B384" t="s">
        <v>2850</v>
      </c>
      <c r="D384" t="str" cm="1">
        <f t="array" ref="D384">_xlfn.TEXTJOIN("", TRUE, IF(ISNUMBER(SEARCH($R$1480:$R$1524, B384)), $R$1480:$R$1524, ""))</f>
        <v>Bush's</v>
      </c>
      <c r="E384" t="str">
        <f t="shared" si="40"/>
        <v>Protein</v>
      </c>
      <c r="F384" t="str">
        <f t="shared" si="41"/>
        <v>Protein</v>
      </c>
      <c r="G384" t="s">
        <v>2849</v>
      </c>
      <c r="H384" cm="1">
        <f t="array" ref="H384">_xlfn.LET(
  _xlpm.txt, LOWER(TRIM(SUBSTITUTE(B384,"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27</v>
      </c>
      <c r="I384" s="1">
        <f t="shared" si="42"/>
        <v>8.9629629629629629E-2</v>
      </c>
      <c r="K384" t="str">
        <f t="shared" si="43"/>
        <v/>
      </c>
      <c r="L384" s="1" t="str">
        <f t="shared" si="44"/>
        <v/>
      </c>
      <c r="M384" s="2">
        <f t="shared" si="45"/>
        <v>8.9629629629629637</v>
      </c>
      <c r="N384" s="1">
        <f t="shared" si="46"/>
        <v>8.9629629629629642E-2</v>
      </c>
      <c r="O384" s="1">
        <v>8.9629629629629637</v>
      </c>
      <c r="P384" s="3">
        <f t="shared" si="47"/>
        <v>2.42</v>
      </c>
    </row>
    <row r="385" spans="1:16" x14ac:dyDescent="0.2">
      <c r="A385" t="s">
        <v>2848</v>
      </c>
      <c r="B385" t="s">
        <v>2847</v>
      </c>
      <c r="D385" t="str" cm="1">
        <f t="array" ref="D385">_xlfn.TEXTJOIN("", TRUE, IF(ISNUMBER(SEARCH($R$1480:$R$1524, B385)), $R$1480:$R$1524, ""))</f>
        <v>Bush's</v>
      </c>
      <c r="E385" t="str">
        <f t="shared" si="40"/>
        <v>Protein</v>
      </c>
      <c r="F385" t="str">
        <f t="shared" si="41"/>
        <v>Protein</v>
      </c>
      <c r="G385" t="s">
        <v>1075</v>
      </c>
      <c r="H385" cm="1">
        <f t="array" ref="H385">_xlfn.LET(
  _xlpm.txt, LOWER(TRIM(SUBSTITUTE(B385,"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15.5</v>
      </c>
      <c r="I385" s="1">
        <f t="shared" si="42"/>
        <v>0.37354838709677418</v>
      </c>
      <c r="K385" t="str">
        <f t="shared" si="43"/>
        <v/>
      </c>
      <c r="L385" s="1" t="str">
        <f t="shared" si="44"/>
        <v/>
      </c>
      <c r="M385" s="2">
        <f t="shared" si="45"/>
        <v>37.354838709677416</v>
      </c>
      <c r="N385" s="1">
        <f t="shared" si="46"/>
        <v>0.37354838709677418</v>
      </c>
      <c r="O385" s="1">
        <v>37.354838709677416</v>
      </c>
      <c r="P385" s="3">
        <f t="shared" si="47"/>
        <v>5.79</v>
      </c>
    </row>
    <row r="386" spans="1:16" x14ac:dyDescent="0.2">
      <c r="A386" t="s">
        <v>2846</v>
      </c>
      <c r="B386" t="s">
        <v>2845</v>
      </c>
      <c r="D386" t="str" cm="1">
        <f t="array" ref="D386">_xlfn.TEXTJOIN("", TRUE, IF(ISNUMBER(SEARCH($R$1480:$R$1524, B386)), $R$1480:$R$1524, ""))</f>
        <v>Bush's</v>
      </c>
      <c r="E386" t="str">
        <f t="shared" ref="E386:E449" si="48">IF(OR(D386="Mission",D386="Nature's Own",D386="Sara Lee"),"Bread",
IF(OR(D386="Del Monte",D386="Dole",D386="Mott's"),"Canned Fruit",
IF(OR(D386="Goya",D386="Hunt's",D386="Birds Eye"),"Canned Vegetables",
IF(OR(D386="Fairlife",D386="Horizon Organic",D386="Lactaid",D386="Ben &amp; Jerry's"),"Milk",
IF(OR(D386="BelGioioso",D386="Kraft",D386="Philadelphia"),"Cheese",
IF(OR(D386="Chobani",D386="Oikos",D386="=Light + Fit"),"Yogurt",
IF(OR(D386="Barilla",D386="Annie's",D386="Rao's Homemade"),"Pasta",
IF(OR(D386="Hershey's",D386="Lay's",D386="Totino's",D386="Cheerios",D386="Jif",D386="Skippy",D386="Nature Valley",D386="OREO",D386="DiGiorno",D386="Eggo"),"Prepared Food",
IF(OR(D386="Ben's Original",D386="Lundberg",D386="Quaker"),"Rice",
IF(OR(D386="Bush's",D386="Hillshire Farm",D386="Oscar Mayer",D386="SPAM"),"Protein",
IF(OR(D386="Starbucks",D386="Sparkling Ice",D386="Coca-Cola",D386="San Pellegrino",D386="Gatorade",D386="Arizona"),"Beverages",
"Other")))))))))))</f>
        <v>Protein</v>
      </c>
      <c r="F386" t="str">
        <f t="shared" ref="F386:F449" si="49">IF(OR(E386="Bread",E386="Rice",E386="Pasta"), "Grain",
IF(OR(E386="Milk",E386="Cheese",E386="Yogurt"), "Dairy",
IF(OR(E386="Canned Fruit",E386="Canned Vegetables"), "Fruit &amp; Vegetables",
IF(E386="Prepared Food", "Prepared Food",
IF(E386="Protein", "Protein",
IF(E386="Beverages", "Beverages",
"Other"))))))</f>
        <v>Protein</v>
      </c>
      <c r="G386" t="s">
        <v>2097</v>
      </c>
      <c r="H386" cm="1">
        <f t="array" ref="H386">_xlfn.LET(
  _xlpm.txt, LOWER(TRIM(SUBSTITUTE(B386,"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15.5</v>
      </c>
      <c r="I386" s="1">
        <f t="shared" ref="I386:I449" si="50">P386/H386</f>
        <v>0.12129032258064515</v>
      </c>
      <c r="K386" t="str">
        <f t="shared" ref="K386:K449" si="51">IF(J386="", "", IFERROR(LEFT(SUBSTITUTE(J386,"$",""), FIND("/", SUBSTITUTE(J386,"$","")) - 1), ""))</f>
        <v/>
      </c>
      <c r="L386" s="1" t="str">
        <f t="shared" ref="L386:L449" si="52">IF(K386="", "", SUBSTITUTE(K386, "¢", ""))</f>
        <v/>
      </c>
      <c r="M386" s="2">
        <f t="shared" ref="M386:M449" si="53">I386*100</f>
        <v>12.129032258064514</v>
      </c>
      <c r="N386" s="1">
        <f t="shared" ref="N386:N449" si="54">O386/100</f>
        <v>0.12129032258064515</v>
      </c>
      <c r="O386" s="1">
        <v>12.129032258064514</v>
      </c>
      <c r="P386" s="3">
        <f t="shared" si="47"/>
        <v>1.88</v>
      </c>
    </row>
    <row r="387" spans="1:16" x14ac:dyDescent="0.2">
      <c r="A387" t="s">
        <v>2844</v>
      </c>
      <c r="B387" t="s">
        <v>2843</v>
      </c>
      <c r="D387" t="str" cm="1">
        <f t="array" ref="D387">_xlfn.TEXTJOIN("", TRUE, IF(ISNUMBER(SEARCH($R$1480:$R$1524, B387)), $R$1480:$R$1524, ""))</f>
        <v>Bush's</v>
      </c>
      <c r="E387" t="str">
        <f t="shared" si="48"/>
        <v>Protein</v>
      </c>
      <c r="F387" t="str">
        <f t="shared" si="49"/>
        <v>Protein</v>
      </c>
      <c r="G387" t="s">
        <v>2771</v>
      </c>
      <c r="H387" cm="1">
        <f t="array" ref="H387">_xlfn.LET(
  _xlpm.txt, LOWER(TRIM(SUBSTITUTE(B387,"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387" s="1">
        <f t="shared" si="50"/>
        <v>0.13375000000000001</v>
      </c>
      <c r="K387" t="str">
        <f t="shared" si="51"/>
        <v/>
      </c>
      <c r="L387" s="1" t="str">
        <f t="shared" si="52"/>
        <v/>
      </c>
      <c r="M387" s="2">
        <f t="shared" si="53"/>
        <v>13.375</v>
      </c>
      <c r="N387" s="1">
        <f t="shared" si="54"/>
        <v>0.13375000000000001</v>
      </c>
      <c r="O387" s="1">
        <v>13.375</v>
      </c>
      <c r="P387" s="3">
        <f t="shared" si="47"/>
        <v>2.14</v>
      </c>
    </row>
    <row r="388" spans="1:16" x14ac:dyDescent="0.2">
      <c r="A388" t="s">
        <v>2842</v>
      </c>
      <c r="B388" t="s">
        <v>2841</v>
      </c>
      <c r="D388" t="str" cm="1">
        <f t="array" ref="D388">_xlfn.TEXTJOIN("", TRUE, IF(ISNUMBER(SEARCH($R$1480:$R$1524, B388)), $R$1480:$R$1524, ""))</f>
        <v>Bush's</v>
      </c>
      <c r="E388" t="str">
        <f t="shared" si="48"/>
        <v>Protein</v>
      </c>
      <c r="F388" t="str">
        <f t="shared" si="49"/>
        <v>Protein</v>
      </c>
      <c r="G388" t="s">
        <v>1327</v>
      </c>
      <c r="H388" cm="1">
        <f t="array" ref="H388">_xlfn.LET(
  _xlpm.txt, LOWER(TRIM(SUBSTITUTE(B388,"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28</v>
      </c>
      <c r="I388" s="1">
        <f t="shared" si="50"/>
        <v>8.8571428571428565E-2</v>
      </c>
      <c r="K388" t="str">
        <f t="shared" si="51"/>
        <v/>
      </c>
      <c r="L388" s="1" t="str">
        <f t="shared" si="52"/>
        <v/>
      </c>
      <c r="M388" s="2">
        <f t="shared" si="53"/>
        <v>8.8571428571428559</v>
      </c>
      <c r="N388" s="1">
        <f t="shared" si="54"/>
        <v>8.8571428571428565E-2</v>
      </c>
      <c r="O388" s="1">
        <v>8.8571428571428559</v>
      </c>
      <c r="P388" s="3">
        <f t="shared" si="47"/>
        <v>2.48</v>
      </c>
    </row>
    <row r="389" spans="1:16" x14ac:dyDescent="0.2">
      <c r="A389" t="s">
        <v>2840</v>
      </c>
      <c r="B389" t="s">
        <v>2839</v>
      </c>
      <c r="D389" t="str" cm="1">
        <f t="array" ref="D389">_xlfn.TEXTJOIN("", TRUE, IF(ISNUMBER(SEARCH($R$1480:$R$1524, B389)), $R$1480:$R$1524, ""))</f>
        <v>Bush's</v>
      </c>
      <c r="E389" t="str">
        <f t="shared" si="48"/>
        <v>Protein</v>
      </c>
      <c r="F389" t="str">
        <f t="shared" si="49"/>
        <v>Protein</v>
      </c>
      <c r="G389" t="s">
        <v>2806</v>
      </c>
      <c r="H389" cm="1">
        <f t="array" ref="H389">_xlfn.LET(
  _xlpm.txt, LOWER(TRIM(SUBSTITUTE(B389,"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8.3000000000000007</v>
      </c>
      <c r="I389" s="1">
        <f t="shared" si="50"/>
        <v>0.18313253012048192</v>
      </c>
      <c r="K389" t="str">
        <f t="shared" si="51"/>
        <v/>
      </c>
      <c r="L389" s="1" t="str">
        <f t="shared" si="52"/>
        <v/>
      </c>
      <c r="M389" s="2">
        <f t="shared" si="53"/>
        <v>18.313253012048193</v>
      </c>
      <c r="N389" s="1">
        <f t="shared" si="54"/>
        <v>0.18313253012048192</v>
      </c>
      <c r="O389" s="1">
        <v>18.313253012048193</v>
      </c>
      <c r="P389" s="3">
        <f t="shared" si="47"/>
        <v>1.52</v>
      </c>
    </row>
    <row r="390" spans="1:16" x14ac:dyDescent="0.2">
      <c r="A390" t="s">
        <v>2838</v>
      </c>
      <c r="B390" t="s">
        <v>2837</v>
      </c>
      <c r="D390" t="str" cm="1">
        <f t="array" ref="D390">_xlfn.TEXTJOIN("", TRUE, IF(ISNUMBER(SEARCH($R$1480:$R$1524, B390)), $R$1480:$R$1524, ""))</f>
        <v>Bush's</v>
      </c>
      <c r="E390" t="str">
        <f t="shared" si="48"/>
        <v>Protein</v>
      </c>
      <c r="F390" t="str">
        <f t="shared" si="49"/>
        <v>Protein</v>
      </c>
      <c r="G390" t="s">
        <v>2047</v>
      </c>
      <c r="H390" cm="1">
        <f t="array" ref="H390">_xlfn.LET(
  _xlpm.txt, LOWER(TRIM(SUBSTITUTE(B390,"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390" s="1">
        <f t="shared" si="50"/>
        <v>0.08</v>
      </c>
      <c r="K390" t="str">
        <f t="shared" si="51"/>
        <v/>
      </c>
      <c r="L390" s="1" t="str">
        <f t="shared" si="52"/>
        <v/>
      </c>
      <c r="M390" s="2">
        <f t="shared" si="53"/>
        <v>8</v>
      </c>
      <c r="N390" s="1">
        <f t="shared" si="54"/>
        <v>0.08</v>
      </c>
      <c r="O390" s="1">
        <v>8</v>
      </c>
      <c r="P390" s="3">
        <f t="shared" si="47"/>
        <v>1.28</v>
      </c>
    </row>
    <row r="391" spans="1:16" x14ac:dyDescent="0.2">
      <c r="A391" t="s">
        <v>2836</v>
      </c>
      <c r="B391" t="s">
        <v>2835</v>
      </c>
      <c r="D391" t="str" cm="1">
        <f t="array" ref="D391">_xlfn.TEXTJOIN("", TRUE, IF(ISNUMBER(SEARCH($R$1480:$R$1524, B391)), $R$1480:$R$1524, ""))</f>
        <v>Bush's</v>
      </c>
      <c r="E391" t="str">
        <f t="shared" si="48"/>
        <v>Protein</v>
      </c>
      <c r="F391" t="str">
        <f t="shared" si="49"/>
        <v>Protein</v>
      </c>
      <c r="G391" t="s">
        <v>2834</v>
      </c>
      <c r="H391" cm="1">
        <f t="array" ref="H391">_xlfn.LET(
  _xlpm.txt, LOWER(TRIM(SUBSTITUTE(B391,"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27</v>
      </c>
      <c r="I391" s="1">
        <f t="shared" si="50"/>
        <v>6.8888888888888888E-2</v>
      </c>
      <c r="K391" t="str">
        <f t="shared" si="51"/>
        <v/>
      </c>
      <c r="L391" s="1" t="str">
        <f t="shared" si="52"/>
        <v/>
      </c>
      <c r="M391" s="2">
        <f t="shared" si="53"/>
        <v>6.8888888888888893</v>
      </c>
      <c r="N391" s="1">
        <f t="shared" si="54"/>
        <v>6.8888888888888888E-2</v>
      </c>
      <c r="O391" s="1">
        <v>6.8888888888888893</v>
      </c>
      <c r="P391" s="3">
        <f t="shared" si="47"/>
        <v>1.86</v>
      </c>
    </row>
    <row r="392" spans="1:16" x14ac:dyDescent="0.2">
      <c r="A392" t="s">
        <v>2833</v>
      </c>
      <c r="B392" t="s">
        <v>2832</v>
      </c>
      <c r="D392" t="str" cm="1">
        <f t="array" ref="D392">_xlfn.TEXTJOIN("", TRUE, IF(ISNUMBER(SEARCH($R$1480:$R$1524, B392)), $R$1480:$R$1524, ""))</f>
        <v>Bush's</v>
      </c>
      <c r="E392" t="str">
        <f t="shared" si="48"/>
        <v>Protein</v>
      </c>
      <c r="F392" t="str">
        <f t="shared" si="49"/>
        <v>Protein</v>
      </c>
      <c r="G392" t="s">
        <v>2047</v>
      </c>
      <c r="H392" cm="1">
        <f t="array" ref="H392">_xlfn.LET(
  _xlpm.txt, LOWER(TRIM(SUBSTITUTE(B392,"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15.8</v>
      </c>
      <c r="I392" s="1">
        <f t="shared" si="50"/>
        <v>8.1012658227848103E-2</v>
      </c>
      <c r="K392" t="str">
        <f t="shared" si="51"/>
        <v/>
      </c>
      <c r="L392" s="1" t="str">
        <f t="shared" si="52"/>
        <v/>
      </c>
      <c r="M392" s="2">
        <f t="shared" si="53"/>
        <v>8.1012658227848107</v>
      </c>
      <c r="N392" s="1">
        <f t="shared" si="54"/>
        <v>8.1012658227848103E-2</v>
      </c>
      <c r="O392" s="1">
        <v>8.1012658227848107</v>
      </c>
      <c r="P392" s="3">
        <f t="shared" si="47"/>
        <v>1.28</v>
      </c>
    </row>
    <row r="393" spans="1:16" x14ac:dyDescent="0.2">
      <c r="A393" t="s">
        <v>2831</v>
      </c>
      <c r="B393" t="s">
        <v>2830</v>
      </c>
      <c r="D393" t="str" cm="1">
        <f t="array" ref="D393">_xlfn.TEXTJOIN("", TRUE, IF(ISNUMBER(SEARCH($R$1480:$R$1524, B393)), $R$1480:$R$1524, ""))</f>
        <v>Bush's</v>
      </c>
      <c r="E393" t="str">
        <f t="shared" si="48"/>
        <v>Protein</v>
      </c>
      <c r="F393" t="str">
        <f t="shared" si="49"/>
        <v>Protein</v>
      </c>
      <c r="G393" t="s">
        <v>2771</v>
      </c>
      <c r="H393" cm="1">
        <f t="array" ref="H393">_xlfn.LET(
  _xlpm.txt, LOWER(TRIM(SUBSTITUTE(B393,"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393" s="1">
        <f t="shared" si="50"/>
        <v>0.13375000000000001</v>
      </c>
      <c r="K393" t="str">
        <f t="shared" si="51"/>
        <v/>
      </c>
      <c r="L393" s="1" t="str">
        <f t="shared" si="52"/>
        <v/>
      </c>
      <c r="M393" s="2">
        <f t="shared" si="53"/>
        <v>13.375</v>
      </c>
      <c r="N393" s="1">
        <f t="shared" si="54"/>
        <v>0.13375000000000001</v>
      </c>
      <c r="O393" s="1">
        <v>13.375</v>
      </c>
      <c r="P393" s="3">
        <f t="shared" si="47"/>
        <v>2.14</v>
      </c>
    </row>
    <row r="394" spans="1:16" x14ac:dyDescent="0.2">
      <c r="A394" t="s">
        <v>2829</v>
      </c>
      <c r="B394" t="s">
        <v>2828</v>
      </c>
      <c r="D394" t="str" cm="1">
        <f t="array" ref="D394">_xlfn.TEXTJOIN("", TRUE, IF(ISNUMBER(SEARCH($R$1480:$R$1524, B394)), $R$1480:$R$1524, ""))</f>
        <v>Bush's</v>
      </c>
      <c r="E394" t="str">
        <f t="shared" si="48"/>
        <v>Protein</v>
      </c>
      <c r="F394" t="str">
        <f t="shared" si="49"/>
        <v>Protein</v>
      </c>
      <c r="G394" t="s">
        <v>1327</v>
      </c>
      <c r="H394" cm="1">
        <f t="array" ref="H394">_xlfn.LET(
  _xlpm.txt, LOWER(TRIM(SUBSTITUTE(B394,"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28</v>
      </c>
      <c r="I394" s="1">
        <f t="shared" si="50"/>
        <v>8.8571428571428565E-2</v>
      </c>
      <c r="K394" t="str">
        <f t="shared" si="51"/>
        <v/>
      </c>
      <c r="L394" s="1" t="str">
        <f t="shared" si="52"/>
        <v/>
      </c>
      <c r="M394" s="2">
        <f t="shared" si="53"/>
        <v>8.8571428571428559</v>
      </c>
      <c r="N394" s="1">
        <f t="shared" si="54"/>
        <v>8.8571428571428565E-2</v>
      </c>
      <c r="O394" s="1">
        <v>8.8571428571428559</v>
      </c>
      <c r="P394" s="3">
        <f t="shared" ref="P394:P457" si="55">VALUE(MID(G394, FIND("$", G394) + 1, LEN(G394)))</f>
        <v>2.48</v>
      </c>
    </row>
    <row r="395" spans="1:16" x14ac:dyDescent="0.2">
      <c r="A395" t="s">
        <v>2827</v>
      </c>
      <c r="B395" t="s">
        <v>2826</v>
      </c>
      <c r="D395" t="str" cm="1">
        <f t="array" ref="D395">_xlfn.TEXTJOIN("", TRUE, IF(ISNUMBER(SEARCH($R$1480:$R$1524, B395)), $R$1480:$R$1524, ""))</f>
        <v>Bush's</v>
      </c>
      <c r="E395" t="str">
        <f t="shared" si="48"/>
        <v>Protein</v>
      </c>
      <c r="F395" t="str">
        <f t="shared" si="49"/>
        <v>Protein</v>
      </c>
      <c r="G395" t="s">
        <v>2797</v>
      </c>
      <c r="H395" cm="1">
        <f t="array" ref="H395">_xlfn.LET(
  _xlpm.txt, LOWER(TRIM(SUBSTITUTE(B395,"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55</v>
      </c>
      <c r="I395" s="1">
        <f t="shared" si="50"/>
        <v>8.5090909090909092E-2</v>
      </c>
      <c r="K395" t="str">
        <f t="shared" si="51"/>
        <v/>
      </c>
      <c r="L395" s="1" t="str">
        <f t="shared" si="52"/>
        <v/>
      </c>
      <c r="M395" s="2">
        <f t="shared" si="53"/>
        <v>8.5090909090909097</v>
      </c>
      <c r="N395" s="1">
        <f t="shared" si="54"/>
        <v>8.5090909090909092E-2</v>
      </c>
      <c r="O395" s="1">
        <v>8.5090909090909097</v>
      </c>
      <c r="P395" s="3">
        <f t="shared" si="55"/>
        <v>4.68</v>
      </c>
    </row>
    <row r="396" spans="1:16" x14ac:dyDescent="0.2">
      <c r="A396" t="s">
        <v>2825</v>
      </c>
      <c r="B396" t="s">
        <v>2824</v>
      </c>
      <c r="D396" t="str" cm="1">
        <f t="array" ref="D396">_xlfn.TEXTJOIN("", TRUE, IF(ISNUMBER(SEARCH($R$1480:$R$1524, B396)), $R$1480:$R$1524, ""))</f>
        <v>Bush's</v>
      </c>
      <c r="E396" t="str">
        <f t="shared" si="48"/>
        <v>Protein</v>
      </c>
      <c r="F396" t="str">
        <f t="shared" si="49"/>
        <v>Protein</v>
      </c>
      <c r="G396" t="s">
        <v>2260</v>
      </c>
      <c r="H396" cm="1">
        <f t="array" ref="H396">_xlfn.LET(
  _xlpm.txt, LOWER(TRIM(SUBSTITUTE(B396,"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396" s="1">
        <f t="shared" si="50"/>
        <v>0.27312500000000001</v>
      </c>
      <c r="K396" t="str">
        <f t="shared" si="51"/>
        <v/>
      </c>
      <c r="L396" s="1" t="str">
        <f t="shared" si="52"/>
        <v/>
      </c>
      <c r="M396" s="2">
        <f t="shared" si="53"/>
        <v>27.3125</v>
      </c>
      <c r="N396" s="1">
        <f t="shared" si="54"/>
        <v>0.27312500000000001</v>
      </c>
      <c r="O396" s="1">
        <v>27.3125</v>
      </c>
      <c r="P396" s="3">
        <f t="shared" si="55"/>
        <v>4.37</v>
      </c>
    </row>
    <row r="397" spans="1:16" x14ac:dyDescent="0.2">
      <c r="A397" t="s">
        <v>2823</v>
      </c>
      <c r="B397" t="s">
        <v>2822</v>
      </c>
      <c r="D397" t="str" cm="1">
        <f t="array" ref="D397">_xlfn.TEXTJOIN("", TRUE, IF(ISNUMBER(SEARCH($R$1480:$R$1524, B397)), $R$1480:$R$1524, ""))</f>
        <v>Bush's</v>
      </c>
      <c r="E397" t="str">
        <f t="shared" si="48"/>
        <v>Protein</v>
      </c>
      <c r="F397" t="str">
        <f t="shared" si="49"/>
        <v>Protein</v>
      </c>
      <c r="G397" t="s">
        <v>1327</v>
      </c>
      <c r="H397" cm="1">
        <f t="array" ref="H397">_xlfn.LET(
  _xlpm.txt, LOWER(TRIM(SUBSTITUTE(B397,"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21.7</v>
      </c>
      <c r="I397" s="1">
        <f t="shared" si="50"/>
        <v>0.11428571428571428</v>
      </c>
      <c r="K397" t="str">
        <f t="shared" si="51"/>
        <v/>
      </c>
      <c r="L397" s="1" t="str">
        <f t="shared" si="52"/>
        <v/>
      </c>
      <c r="M397" s="2">
        <f t="shared" si="53"/>
        <v>11.428571428571429</v>
      </c>
      <c r="N397" s="1">
        <f t="shared" si="54"/>
        <v>0.11428571428571428</v>
      </c>
      <c r="O397" s="1">
        <v>11.428571428571429</v>
      </c>
      <c r="P397" s="3">
        <f t="shared" si="55"/>
        <v>2.48</v>
      </c>
    </row>
    <row r="398" spans="1:16" x14ac:dyDescent="0.2">
      <c r="A398" t="s">
        <v>2821</v>
      </c>
      <c r="B398" t="s">
        <v>2820</v>
      </c>
      <c r="D398" t="str" cm="1">
        <f t="array" ref="D398">_xlfn.TEXTJOIN("", TRUE, IF(ISNUMBER(SEARCH($R$1480:$R$1524, B398)), $R$1480:$R$1524, ""))</f>
        <v>Bush's</v>
      </c>
      <c r="E398" t="str">
        <f t="shared" si="48"/>
        <v>Protein</v>
      </c>
      <c r="F398" t="str">
        <f t="shared" si="49"/>
        <v>Protein</v>
      </c>
      <c r="G398" t="s">
        <v>2819</v>
      </c>
      <c r="H398" cm="1">
        <f t="array" ref="H398">_xlfn.LET(
  _xlpm.txt, LOWER(TRIM(SUBSTITUTE(B398,"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398" s="1">
        <f t="shared" si="50"/>
        <v>9.1874999999999998E-2</v>
      </c>
      <c r="K398" t="str">
        <f t="shared" si="51"/>
        <v/>
      </c>
      <c r="L398" s="1" t="str">
        <f t="shared" si="52"/>
        <v/>
      </c>
      <c r="M398" s="2">
        <f t="shared" si="53"/>
        <v>9.1875</v>
      </c>
      <c r="N398" s="1">
        <f t="shared" si="54"/>
        <v>9.1874999999999998E-2</v>
      </c>
      <c r="O398" s="1">
        <v>9.1875</v>
      </c>
      <c r="P398" s="3">
        <f t="shared" si="55"/>
        <v>1.47</v>
      </c>
    </row>
    <row r="399" spans="1:16" x14ac:dyDescent="0.2">
      <c r="A399" t="s">
        <v>2818</v>
      </c>
      <c r="B399" t="s">
        <v>2817</v>
      </c>
      <c r="D399" t="str" cm="1">
        <f t="array" ref="D399">_xlfn.TEXTJOIN("", TRUE, IF(ISNUMBER(SEARCH($R$1480:$R$1524, B399)), $R$1480:$R$1524, ""))</f>
        <v>Bush's</v>
      </c>
      <c r="E399" t="str">
        <f t="shared" si="48"/>
        <v>Protein</v>
      </c>
      <c r="F399" t="str">
        <f t="shared" si="49"/>
        <v>Protein</v>
      </c>
      <c r="G399" t="s">
        <v>2047</v>
      </c>
      <c r="H399" cm="1">
        <f t="array" ref="H399">_xlfn.LET(
  _xlpm.txt, LOWER(TRIM(SUBSTITUTE(B399,"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399" s="1">
        <f t="shared" si="50"/>
        <v>0.08</v>
      </c>
      <c r="K399" t="str">
        <f t="shared" si="51"/>
        <v/>
      </c>
      <c r="L399" s="1" t="str">
        <f t="shared" si="52"/>
        <v/>
      </c>
      <c r="M399" s="2">
        <f t="shared" si="53"/>
        <v>8</v>
      </c>
      <c r="N399" s="1">
        <f t="shared" si="54"/>
        <v>0.08</v>
      </c>
      <c r="O399" s="1">
        <v>8</v>
      </c>
      <c r="P399" s="3">
        <f t="shared" si="55"/>
        <v>1.28</v>
      </c>
    </row>
    <row r="400" spans="1:16" x14ac:dyDescent="0.2">
      <c r="A400" t="s">
        <v>2816</v>
      </c>
      <c r="B400" t="s">
        <v>2815</v>
      </c>
      <c r="D400" t="str" cm="1">
        <f t="array" ref="D400">_xlfn.TEXTJOIN("", TRUE, IF(ISNUMBER(SEARCH($R$1480:$R$1524, B400)), $R$1480:$R$1524, ""))</f>
        <v>Bush's</v>
      </c>
      <c r="E400" t="str">
        <f t="shared" si="48"/>
        <v>Protein</v>
      </c>
      <c r="F400" t="str">
        <f t="shared" si="49"/>
        <v>Protein</v>
      </c>
      <c r="G400" t="s">
        <v>1628</v>
      </c>
      <c r="H400" cm="1">
        <f t="array" ref="H400">_xlfn.LET(
  _xlpm.txt, LOWER(TRIM(SUBSTITUTE(B400,"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111</v>
      </c>
      <c r="I400" s="1">
        <f t="shared" si="50"/>
        <v>5.3873873873873879E-2</v>
      </c>
      <c r="K400" t="str">
        <f t="shared" si="51"/>
        <v/>
      </c>
      <c r="L400" s="1" t="str">
        <f t="shared" si="52"/>
        <v/>
      </c>
      <c r="M400" s="2">
        <f t="shared" si="53"/>
        <v>5.3873873873873883</v>
      </c>
      <c r="N400" s="1">
        <f t="shared" si="54"/>
        <v>5.3873873873873886E-2</v>
      </c>
      <c r="O400" s="1">
        <v>5.3873873873873883</v>
      </c>
      <c r="P400" s="3">
        <f t="shared" si="55"/>
        <v>5.98</v>
      </c>
    </row>
    <row r="401" spans="1:16" x14ac:dyDescent="0.2">
      <c r="A401" t="s">
        <v>2814</v>
      </c>
      <c r="B401" t="s">
        <v>2813</v>
      </c>
      <c r="D401" t="str" cm="1">
        <f t="array" ref="D401">_xlfn.TEXTJOIN("", TRUE, IF(ISNUMBER(SEARCH($R$1480:$R$1524, B401)), $R$1480:$R$1524, ""))</f>
        <v>Bush's</v>
      </c>
      <c r="E401" t="str">
        <f t="shared" si="48"/>
        <v>Protein</v>
      </c>
      <c r="F401" t="str">
        <f t="shared" si="49"/>
        <v>Protein</v>
      </c>
      <c r="G401" t="s">
        <v>1628</v>
      </c>
      <c r="H401" cm="1">
        <f t="array" ref="H401">_xlfn.LET(
  _xlpm.txt, LOWER(TRIM(SUBSTITUTE(B401,"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111</v>
      </c>
      <c r="I401" s="1">
        <f t="shared" si="50"/>
        <v>5.3873873873873879E-2</v>
      </c>
      <c r="K401" t="str">
        <f t="shared" si="51"/>
        <v/>
      </c>
      <c r="L401" s="1" t="str">
        <f t="shared" si="52"/>
        <v/>
      </c>
      <c r="M401" s="2">
        <f t="shared" si="53"/>
        <v>5.3873873873873883</v>
      </c>
      <c r="N401" s="1">
        <f t="shared" si="54"/>
        <v>5.3873873873873886E-2</v>
      </c>
      <c r="O401" s="1">
        <v>5.3873873873873883</v>
      </c>
      <c r="P401" s="3">
        <f t="shared" si="55"/>
        <v>5.98</v>
      </c>
    </row>
    <row r="402" spans="1:16" x14ac:dyDescent="0.2">
      <c r="A402" t="s">
        <v>2812</v>
      </c>
      <c r="B402" t="s">
        <v>2811</v>
      </c>
      <c r="D402" t="str" cm="1">
        <f t="array" ref="D402">_xlfn.TEXTJOIN("", TRUE, IF(ISNUMBER(SEARCH($R$1480:$R$1524, B402)), $R$1480:$R$1524, ""))</f>
        <v>Bush's</v>
      </c>
      <c r="E402" t="str">
        <f t="shared" si="48"/>
        <v>Protein</v>
      </c>
      <c r="F402" t="str">
        <f t="shared" si="49"/>
        <v>Protein</v>
      </c>
      <c r="G402" t="s">
        <v>2771</v>
      </c>
      <c r="H402" cm="1">
        <f t="array" ref="H402">_xlfn.LET(
  _xlpm.txt, LOWER(TRIM(SUBSTITUTE(B402,"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402" s="1">
        <f t="shared" si="50"/>
        <v>0.13375000000000001</v>
      </c>
      <c r="K402" t="str">
        <f t="shared" si="51"/>
        <v/>
      </c>
      <c r="L402" s="1" t="str">
        <f t="shared" si="52"/>
        <v/>
      </c>
      <c r="M402" s="2">
        <f t="shared" si="53"/>
        <v>13.375</v>
      </c>
      <c r="N402" s="1">
        <f t="shared" si="54"/>
        <v>0.13375000000000001</v>
      </c>
      <c r="O402" s="1">
        <v>13.375</v>
      </c>
      <c r="P402" s="3">
        <f t="shared" si="55"/>
        <v>2.14</v>
      </c>
    </row>
    <row r="403" spans="1:16" x14ac:dyDescent="0.2">
      <c r="A403" t="s">
        <v>2810</v>
      </c>
      <c r="B403" t="s">
        <v>2809</v>
      </c>
      <c r="D403" t="str" cm="1">
        <f t="array" ref="D403">_xlfn.TEXTJOIN("", TRUE, IF(ISNUMBER(SEARCH($R$1480:$R$1524, B403)), $R$1480:$R$1524, ""))</f>
        <v>Bush's</v>
      </c>
      <c r="E403" t="str">
        <f t="shared" si="48"/>
        <v>Protein</v>
      </c>
      <c r="F403" t="str">
        <f t="shared" si="49"/>
        <v>Protein</v>
      </c>
      <c r="G403" t="s">
        <v>1327</v>
      </c>
      <c r="H403" cm="1">
        <f t="array" ref="H403">_xlfn.LET(
  _xlpm.txt, LOWER(TRIM(SUBSTITUTE(B403,"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28</v>
      </c>
      <c r="I403" s="1">
        <f t="shared" si="50"/>
        <v>8.8571428571428565E-2</v>
      </c>
      <c r="K403" t="str">
        <f t="shared" si="51"/>
        <v/>
      </c>
      <c r="L403" s="1" t="str">
        <f t="shared" si="52"/>
        <v/>
      </c>
      <c r="M403" s="2">
        <f t="shared" si="53"/>
        <v>8.8571428571428559</v>
      </c>
      <c r="N403" s="1">
        <f t="shared" si="54"/>
        <v>8.8571428571428565E-2</v>
      </c>
      <c r="O403" s="1">
        <v>8.8571428571428559</v>
      </c>
      <c r="P403" s="3">
        <f t="shared" si="55"/>
        <v>2.48</v>
      </c>
    </row>
    <row r="404" spans="1:16" x14ac:dyDescent="0.2">
      <c r="A404" t="s">
        <v>2808</v>
      </c>
      <c r="B404" t="s">
        <v>2807</v>
      </c>
      <c r="D404" t="str" cm="1">
        <f t="array" ref="D404">_xlfn.TEXTJOIN("", TRUE, IF(ISNUMBER(SEARCH($R$1480:$R$1524, B404)), $R$1480:$R$1524, ""))</f>
        <v>Bush's</v>
      </c>
      <c r="E404" t="str">
        <f t="shared" si="48"/>
        <v>Protein</v>
      </c>
      <c r="F404" t="str">
        <f t="shared" si="49"/>
        <v>Protein</v>
      </c>
      <c r="G404" t="s">
        <v>2806</v>
      </c>
      <c r="H404" cm="1">
        <f t="array" ref="H404">_xlfn.LET(
  _xlpm.txt, LOWER(TRIM(SUBSTITUTE(B404,"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8.3000000000000007</v>
      </c>
      <c r="I404" s="1">
        <f t="shared" si="50"/>
        <v>0.18313253012048192</v>
      </c>
      <c r="K404" t="str">
        <f t="shared" si="51"/>
        <v/>
      </c>
      <c r="L404" s="1" t="str">
        <f t="shared" si="52"/>
        <v/>
      </c>
      <c r="M404" s="2">
        <f t="shared" si="53"/>
        <v>18.313253012048193</v>
      </c>
      <c r="N404" s="1">
        <f t="shared" si="54"/>
        <v>0.18313253012048192</v>
      </c>
      <c r="O404" s="1">
        <v>18.313253012048193</v>
      </c>
      <c r="P404" s="3">
        <f t="shared" si="55"/>
        <v>1.52</v>
      </c>
    </row>
    <row r="405" spans="1:16" x14ac:dyDescent="0.2">
      <c r="A405" t="s">
        <v>2805</v>
      </c>
      <c r="B405" t="s">
        <v>2804</v>
      </c>
      <c r="D405" t="str" cm="1">
        <f t="array" ref="D405">_xlfn.TEXTJOIN("", TRUE, IF(ISNUMBER(SEARCH($R$1480:$R$1524, B405)), $R$1480:$R$1524, ""))</f>
        <v>Bush's</v>
      </c>
      <c r="E405" t="str">
        <f t="shared" si="48"/>
        <v>Protein</v>
      </c>
      <c r="F405" t="str">
        <f t="shared" si="49"/>
        <v>Protein</v>
      </c>
      <c r="G405" t="s">
        <v>78</v>
      </c>
      <c r="H405" cm="1">
        <f t="array" ref="H405">_xlfn.LET(
  _xlpm.txt, LOWER(TRIM(SUBSTITUTE(B405,"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117</v>
      </c>
      <c r="I405" s="1">
        <f t="shared" si="50"/>
        <v>8.5213675213675219E-2</v>
      </c>
      <c r="K405" t="str">
        <f t="shared" si="51"/>
        <v/>
      </c>
      <c r="L405" s="1" t="str">
        <f t="shared" si="52"/>
        <v/>
      </c>
      <c r="M405" s="2">
        <f t="shared" si="53"/>
        <v>8.5213675213675213</v>
      </c>
      <c r="N405" s="1">
        <f t="shared" si="54"/>
        <v>8.5213675213675219E-2</v>
      </c>
      <c r="O405" s="1">
        <v>8.5213675213675213</v>
      </c>
      <c r="P405" s="3">
        <f t="shared" si="55"/>
        <v>9.9700000000000006</v>
      </c>
    </row>
    <row r="406" spans="1:16" x14ac:dyDescent="0.2">
      <c r="A406" t="s">
        <v>2803</v>
      </c>
      <c r="B406" t="s">
        <v>2802</v>
      </c>
      <c r="D406" t="str" cm="1">
        <f t="array" ref="D406">_xlfn.TEXTJOIN("", TRUE, IF(ISNUMBER(SEARCH($R$1480:$R$1524, B406)), $R$1480:$R$1524, ""))</f>
        <v>Bush's</v>
      </c>
      <c r="E406" t="str">
        <f t="shared" si="48"/>
        <v>Protein</v>
      </c>
      <c r="F406" t="str">
        <f t="shared" si="49"/>
        <v>Protein</v>
      </c>
      <c r="G406" t="s">
        <v>2771</v>
      </c>
      <c r="H406" cm="1">
        <f t="array" ref="H406">_xlfn.LET(
  _xlpm.txt, LOWER(TRIM(SUBSTITUTE(B406,"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406" s="1">
        <f t="shared" si="50"/>
        <v>0.13375000000000001</v>
      </c>
      <c r="K406" t="str">
        <f t="shared" si="51"/>
        <v/>
      </c>
      <c r="L406" s="1" t="str">
        <f t="shared" si="52"/>
        <v/>
      </c>
      <c r="M406" s="2">
        <f t="shared" si="53"/>
        <v>13.375</v>
      </c>
      <c r="N406" s="1">
        <f t="shared" si="54"/>
        <v>0.13375000000000001</v>
      </c>
      <c r="O406" s="1">
        <v>13.375</v>
      </c>
      <c r="P406" s="3">
        <f t="shared" si="55"/>
        <v>2.14</v>
      </c>
    </row>
    <row r="407" spans="1:16" x14ac:dyDescent="0.2">
      <c r="A407" t="s">
        <v>2801</v>
      </c>
      <c r="B407" t="s">
        <v>2800</v>
      </c>
      <c r="D407" t="str" cm="1">
        <f t="array" ref="D407">_xlfn.TEXTJOIN("", TRUE, IF(ISNUMBER(SEARCH($R$1480:$R$1524, B407)), $R$1480:$R$1524, ""))</f>
        <v>Bush's</v>
      </c>
      <c r="E407" t="str">
        <f t="shared" si="48"/>
        <v>Protein</v>
      </c>
      <c r="F407" t="str">
        <f t="shared" si="49"/>
        <v>Protein</v>
      </c>
      <c r="G407" t="s">
        <v>1327</v>
      </c>
      <c r="H407" cm="1">
        <f t="array" ref="H407">_xlfn.LET(
  _xlpm.txt, LOWER(TRIM(SUBSTITUTE(B407,"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28</v>
      </c>
      <c r="I407" s="1">
        <f t="shared" si="50"/>
        <v>8.8571428571428565E-2</v>
      </c>
      <c r="K407" t="str">
        <f t="shared" si="51"/>
        <v/>
      </c>
      <c r="L407" s="1" t="str">
        <f t="shared" si="52"/>
        <v/>
      </c>
      <c r="M407" s="2">
        <f t="shared" si="53"/>
        <v>8.8571428571428559</v>
      </c>
      <c r="N407" s="1">
        <f t="shared" si="54"/>
        <v>8.8571428571428565E-2</v>
      </c>
      <c r="O407" s="1">
        <v>8.8571428571428559</v>
      </c>
      <c r="P407" s="3">
        <f t="shared" si="55"/>
        <v>2.48</v>
      </c>
    </row>
    <row r="408" spans="1:16" x14ac:dyDescent="0.2">
      <c r="A408" t="s">
        <v>2799</v>
      </c>
      <c r="B408" t="s">
        <v>2798</v>
      </c>
      <c r="D408" t="str" cm="1">
        <f t="array" ref="D408">_xlfn.TEXTJOIN("", TRUE, IF(ISNUMBER(SEARCH($R$1480:$R$1524, B408)), $R$1480:$R$1524, ""))</f>
        <v>Bush's</v>
      </c>
      <c r="E408" t="str">
        <f t="shared" si="48"/>
        <v>Protein</v>
      </c>
      <c r="F408" t="str">
        <f t="shared" si="49"/>
        <v>Protein</v>
      </c>
      <c r="G408" t="s">
        <v>2797</v>
      </c>
      <c r="H408" cm="1">
        <f t="array" ref="H408">_xlfn.LET(
  _xlpm.txt, LOWER(TRIM(SUBSTITUTE(B408,"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55</v>
      </c>
      <c r="I408" s="1">
        <f t="shared" si="50"/>
        <v>8.5090909090909092E-2</v>
      </c>
      <c r="K408" t="str">
        <f t="shared" si="51"/>
        <v/>
      </c>
      <c r="L408" s="1" t="str">
        <f t="shared" si="52"/>
        <v/>
      </c>
      <c r="M408" s="2">
        <f t="shared" si="53"/>
        <v>8.5090909090909097</v>
      </c>
      <c r="N408" s="1">
        <f t="shared" si="54"/>
        <v>8.5090909090909092E-2</v>
      </c>
      <c r="O408" s="1">
        <v>8.5090909090909097</v>
      </c>
      <c r="P408" s="3">
        <f t="shared" si="55"/>
        <v>4.68</v>
      </c>
    </row>
    <row r="409" spans="1:16" x14ac:dyDescent="0.2">
      <c r="A409" t="s">
        <v>2796</v>
      </c>
      <c r="B409" t="s">
        <v>2795</v>
      </c>
      <c r="D409" t="str" cm="1">
        <f t="array" ref="D409">_xlfn.TEXTJOIN("", TRUE, IF(ISNUMBER(SEARCH($R$1480:$R$1524, B409)), $R$1480:$R$1524, ""))</f>
        <v>Bush's</v>
      </c>
      <c r="E409" t="str">
        <f t="shared" si="48"/>
        <v>Protein</v>
      </c>
      <c r="F409" t="str">
        <f t="shared" si="49"/>
        <v>Protein</v>
      </c>
      <c r="G409" t="s">
        <v>2047</v>
      </c>
      <c r="H409" cm="1">
        <f t="array" ref="H409">_xlfn.LET(
  _xlpm.txt, LOWER(TRIM(SUBSTITUTE(B409,"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</v>
      </c>
      <c r="I409" s="1">
        <f t="shared" si="50"/>
        <v>8.533333333333333E-2</v>
      </c>
      <c r="K409" t="str">
        <f t="shared" si="51"/>
        <v/>
      </c>
      <c r="L409" s="1" t="str">
        <f t="shared" si="52"/>
        <v/>
      </c>
      <c r="M409" s="2">
        <f t="shared" si="53"/>
        <v>8.5333333333333332</v>
      </c>
      <c r="N409" s="1">
        <f t="shared" si="54"/>
        <v>8.533333333333333E-2</v>
      </c>
      <c r="O409" s="1">
        <v>8.5333333333333332</v>
      </c>
      <c r="P409" s="3">
        <f t="shared" si="55"/>
        <v>1.28</v>
      </c>
    </row>
    <row r="410" spans="1:16" x14ac:dyDescent="0.2">
      <c r="A410" t="s">
        <v>2794</v>
      </c>
      <c r="B410" t="s">
        <v>2793</v>
      </c>
      <c r="D410" t="str" cm="1">
        <f t="array" ref="D410">_xlfn.TEXTJOIN("", TRUE, IF(ISNUMBER(SEARCH($R$1480:$R$1524, B410)), $R$1480:$R$1524, ""))</f>
        <v>Bush's</v>
      </c>
      <c r="E410" t="str">
        <f t="shared" si="48"/>
        <v>Protein</v>
      </c>
      <c r="F410" t="str">
        <f t="shared" si="49"/>
        <v>Protein</v>
      </c>
      <c r="G410" t="s">
        <v>2047</v>
      </c>
      <c r="H410" cm="1">
        <f t="array" ref="H410">_xlfn.LET(
  _xlpm.txt, LOWER(TRIM(SUBSTITUTE(B410,"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</v>
      </c>
      <c r="I410" s="1">
        <f t="shared" si="50"/>
        <v>8.533333333333333E-2</v>
      </c>
      <c r="K410" t="str">
        <f t="shared" si="51"/>
        <v/>
      </c>
      <c r="L410" s="1" t="str">
        <f t="shared" si="52"/>
        <v/>
      </c>
      <c r="M410" s="2">
        <f t="shared" si="53"/>
        <v>8.5333333333333332</v>
      </c>
      <c r="N410" s="1">
        <f t="shared" si="54"/>
        <v>8.533333333333333E-2</v>
      </c>
      <c r="O410" s="1">
        <v>8.5333333333333332</v>
      </c>
      <c r="P410" s="3">
        <f t="shared" si="55"/>
        <v>1.28</v>
      </c>
    </row>
    <row r="411" spans="1:16" x14ac:dyDescent="0.2">
      <c r="A411" t="s">
        <v>2792</v>
      </c>
      <c r="B411" t="s">
        <v>2791</v>
      </c>
      <c r="D411" t="str" cm="1">
        <f t="array" ref="D411">_xlfn.TEXTJOIN("", TRUE, IF(ISNUMBER(SEARCH($R$1480:$R$1524, B411)), $R$1480:$R$1524, ""))</f>
        <v>Bush's</v>
      </c>
      <c r="E411" t="str">
        <f t="shared" si="48"/>
        <v>Protein</v>
      </c>
      <c r="F411" t="str">
        <f t="shared" si="49"/>
        <v>Protein</v>
      </c>
      <c r="G411" t="s">
        <v>2786</v>
      </c>
      <c r="H411" cm="1">
        <f t="array" ref="H411">_xlfn.LET(
  _xlpm.txt, LOWER(TRIM(SUBSTITUTE(B411,"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15.5</v>
      </c>
      <c r="I411" s="1">
        <f t="shared" si="50"/>
        <v>9.9354838709677415E-2</v>
      </c>
      <c r="K411" t="str">
        <f t="shared" si="51"/>
        <v/>
      </c>
      <c r="L411" s="1" t="str">
        <f t="shared" si="52"/>
        <v/>
      </c>
      <c r="M411" s="2">
        <f t="shared" si="53"/>
        <v>9.935483870967742</v>
      </c>
      <c r="N411" s="1">
        <f t="shared" si="54"/>
        <v>9.9354838709677415E-2</v>
      </c>
      <c r="O411" s="1">
        <v>9.935483870967742</v>
      </c>
      <c r="P411" s="3">
        <f t="shared" si="55"/>
        <v>1.54</v>
      </c>
    </row>
    <row r="412" spans="1:16" x14ac:dyDescent="0.2">
      <c r="A412" t="s">
        <v>2790</v>
      </c>
      <c r="B412" t="s">
        <v>2789</v>
      </c>
      <c r="D412" t="str" cm="1">
        <f t="array" ref="D412">_xlfn.TEXTJOIN("", TRUE, IF(ISNUMBER(SEARCH($R$1480:$R$1524, B412)), $R$1480:$R$1524, ""))</f>
        <v>Bush's</v>
      </c>
      <c r="E412" t="str">
        <f t="shared" si="48"/>
        <v>Protein</v>
      </c>
      <c r="F412" t="str">
        <f t="shared" si="49"/>
        <v>Protein</v>
      </c>
      <c r="G412" t="s">
        <v>2786</v>
      </c>
      <c r="H412" cm="1">
        <f t="array" ref="H412">_xlfn.LET(
  _xlpm.txt, LOWER(TRIM(SUBSTITUTE(B412,"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</v>
      </c>
      <c r="I412" s="1">
        <f t="shared" si="50"/>
        <v>0.10266666666666667</v>
      </c>
      <c r="K412" t="str">
        <f t="shared" si="51"/>
        <v/>
      </c>
      <c r="L412" s="1" t="str">
        <f t="shared" si="52"/>
        <v/>
      </c>
      <c r="M412" s="2">
        <f t="shared" si="53"/>
        <v>10.266666666666667</v>
      </c>
      <c r="N412" s="1">
        <f t="shared" si="54"/>
        <v>0.10266666666666667</v>
      </c>
      <c r="O412" s="1">
        <v>10.266666666666667</v>
      </c>
      <c r="P412" s="3">
        <f t="shared" si="55"/>
        <v>1.54</v>
      </c>
    </row>
    <row r="413" spans="1:16" x14ac:dyDescent="0.2">
      <c r="A413" t="s">
        <v>2788</v>
      </c>
      <c r="B413" t="s">
        <v>2787</v>
      </c>
      <c r="D413" t="str" cm="1">
        <f t="array" ref="D413">_xlfn.TEXTJOIN("", TRUE, IF(ISNUMBER(SEARCH($R$1480:$R$1524, B413)), $R$1480:$R$1524, ""))</f>
        <v>Bush's</v>
      </c>
      <c r="E413" t="str">
        <f t="shared" si="48"/>
        <v>Protein</v>
      </c>
      <c r="F413" t="str">
        <f t="shared" si="49"/>
        <v>Protein</v>
      </c>
      <c r="G413" t="s">
        <v>2786</v>
      </c>
      <c r="H413" cm="1">
        <f t="array" ref="H413">_xlfn.LET(
  _xlpm.txt, LOWER(TRIM(SUBSTITUTE(B413,"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15.1</v>
      </c>
      <c r="I413" s="1">
        <f t="shared" si="50"/>
        <v>0.10198675496688742</v>
      </c>
      <c r="K413" t="str">
        <f t="shared" si="51"/>
        <v/>
      </c>
      <c r="L413" s="1" t="str">
        <f t="shared" si="52"/>
        <v/>
      </c>
      <c r="M413" s="2">
        <f t="shared" si="53"/>
        <v>10.198675496688741</v>
      </c>
      <c r="N413" s="1">
        <f t="shared" si="54"/>
        <v>0.10198675496688742</v>
      </c>
      <c r="O413" s="1">
        <v>10.198675496688741</v>
      </c>
      <c r="P413" s="3">
        <f t="shared" si="55"/>
        <v>1.54</v>
      </c>
    </row>
    <row r="414" spans="1:16" x14ac:dyDescent="0.2">
      <c r="A414" t="s">
        <v>2785</v>
      </c>
      <c r="B414" t="s">
        <v>2784</v>
      </c>
      <c r="D414" t="str" cm="1">
        <f t="array" ref="D414">_xlfn.TEXTJOIN("", TRUE, IF(ISNUMBER(SEARCH($R$1480:$R$1524, B414)), $R$1480:$R$1524, ""))</f>
        <v>Bush's</v>
      </c>
      <c r="E414" t="str">
        <f t="shared" si="48"/>
        <v>Protein</v>
      </c>
      <c r="F414" t="str">
        <f t="shared" si="49"/>
        <v>Protein</v>
      </c>
      <c r="G414" t="s">
        <v>1327</v>
      </c>
      <c r="H414" cm="1">
        <f t="array" ref="H414">_xlfn.LET(
  _xlpm.txt, LOWER(TRIM(SUBSTITUTE(B414,"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22</v>
      </c>
      <c r="I414" s="1">
        <f t="shared" si="50"/>
        <v>0.11272727272727273</v>
      </c>
      <c r="K414" t="str">
        <f t="shared" si="51"/>
        <v/>
      </c>
      <c r="L414" s="1" t="str">
        <f t="shared" si="52"/>
        <v/>
      </c>
      <c r="M414" s="2">
        <f t="shared" si="53"/>
        <v>11.272727272727273</v>
      </c>
      <c r="N414" s="1">
        <f t="shared" si="54"/>
        <v>0.11272727272727273</v>
      </c>
      <c r="O414" s="1">
        <v>11.272727272727273</v>
      </c>
      <c r="P414" s="3">
        <f t="shared" si="55"/>
        <v>2.48</v>
      </c>
    </row>
    <row r="415" spans="1:16" x14ac:dyDescent="0.2">
      <c r="A415" t="s">
        <v>2783</v>
      </c>
      <c r="B415" t="s">
        <v>2782</v>
      </c>
      <c r="D415" t="str" cm="1">
        <f t="array" ref="D415">_xlfn.TEXTJOIN("", TRUE, IF(ISNUMBER(SEARCH($R$1480:$R$1524, B415)), $R$1480:$R$1524, ""))</f>
        <v>Bush's</v>
      </c>
      <c r="E415" t="str">
        <f t="shared" si="48"/>
        <v>Protein</v>
      </c>
      <c r="F415" t="str">
        <f t="shared" si="49"/>
        <v>Protein</v>
      </c>
      <c r="G415" t="s">
        <v>2781</v>
      </c>
      <c r="H415" cm="1">
        <f t="array" ref="H415">_xlfn.LET(
  _xlpm.txt, LOWER(TRIM(SUBSTITUTE(B415,"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415" s="1">
        <f t="shared" si="50"/>
        <v>0.10249999999999999</v>
      </c>
      <c r="K415" t="str">
        <f t="shared" si="51"/>
        <v/>
      </c>
      <c r="L415" s="1" t="str">
        <f t="shared" si="52"/>
        <v/>
      </c>
      <c r="M415" s="2">
        <f t="shared" si="53"/>
        <v>10.25</v>
      </c>
      <c r="N415" s="1">
        <f t="shared" si="54"/>
        <v>0.10249999999999999</v>
      </c>
      <c r="O415" s="1">
        <v>10.25</v>
      </c>
      <c r="P415" s="3">
        <f t="shared" si="55"/>
        <v>1.64</v>
      </c>
    </row>
    <row r="416" spans="1:16" x14ac:dyDescent="0.2">
      <c r="A416" t="s">
        <v>2780</v>
      </c>
      <c r="B416" t="s">
        <v>2779</v>
      </c>
      <c r="D416" t="str" cm="1">
        <f t="array" ref="D416">_xlfn.TEXTJOIN("", TRUE, IF(ISNUMBER(SEARCH($R$1480:$R$1524, B416)), $R$1480:$R$1524, ""))</f>
        <v>Bush's</v>
      </c>
      <c r="E416" t="str">
        <f t="shared" si="48"/>
        <v>Protein</v>
      </c>
      <c r="F416" t="str">
        <f t="shared" si="49"/>
        <v>Protein</v>
      </c>
      <c r="G416" t="s">
        <v>2771</v>
      </c>
      <c r="H416" cm="1">
        <f t="array" ref="H416">_xlfn.LET(
  _xlpm.txt, LOWER(TRIM(SUBSTITUTE(B416,"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416" s="1">
        <f t="shared" si="50"/>
        <v>0.13375000000000001</v>
      </c>
      <c r="K416" t="str">
        <f t="shared" si="51"/>
        <v/>
      </c>
      <c r="L416" s="1" t="str">
        <f t="shared" si="52"/>
        <v/>
      </c>
      <c r="M416" s="2">
        <f t="shared" si="53"/>
        <v>13.375</v>
      </c>
      <c r="N416" s="1">
        <f t="shared" si="54"/>
        <v>0.13375000000000001</v>
      </c>
      <c r="O416" s="1">
        <v>13.375</v>
      </c>
      <c r="P416" s="3">
        <f t="shared" si="55"/>
        <v>2.14</v>
      </c>
    </row>
    <row r="417" spans="1:16" x14ac:dyDescent="0.2">
      <c r="A417" t="s">
        <v>2778</v>
      </c>
      <c r="B417" t="s">
        <v>2777</v>
      </c>
      <c r="D417" t="str" cm="1">
        <f t="array" ref="D417">_xlfn.TEXTJOIN("", TRUE, IF(ISNUMBER(SEARCH($R$1480:$R$1524, B417)), $R$1480:$R$1524, ""))</f>
        <v>Bush's</v>
      </c>
      <c r="E417" t="str">
        <f t="shared" si="48"/>
        <v>Protein</v>
      </c>
      <c r="F417" t="str">
        <f t="shared" si="49"/>
        <v>Protein</v>
      </c>
      <c r="G417" t="s">
        <v>1327</v>
      </c>
      <c r="H417" cm="1">
        <f t="array" ref="H417">_xlfn.LET(
  _xlpm.txt, LOWER(TRIM(SUBSTITUTE(B417,"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28</v>
      </c>
      <c r="I417" s="1">
        <f t="shared" si="50"/>
        <v>8.8571428571428565E-2</v>
      </c>
      <c r="K417" t="str">
        <f t="shared" si="51"/>
        <v/>
      </c>
      <c r="L417" s="1" t="str">
        <f t="shared" si="52"/>
        <v/>
      </c>
      <c r="M417" s="2">
        <f t="shared" si="53"/>
        <v>8.8571428571428559</v>
      </c>
      <c r="N417" s="1">
        <f t="shared" si="54"/>
        <v>8.8571428571428565E-2</v>
      </c>
      <c r="O417" s="1">
        <v>8.8571428571428559</v>
      </c>
      <c r="P417" s="3">
        <f t="shared" si="55"/>
        <v>2.48</v>
      </c>
    </row>
    <row r="418" spans="1:16" x14ac:dyDescent="0.2">
      <c r="A418" t="s">
        <v>2776</v>
      </c>
      <c r="B418" t="s">
        <v>2775</v>
      </c>
      <c r="D418" t="str" cm="1">
        <f t="array" ref="D418">_xlfn.TEXTJOIN("", TRUE, IF(ISNUMBER(SEARCH($R$1480:$R$1524, B418)), $R$1480:$R$1524, ""))</f>
        <v>Bush's</v>
      </c>
      <c r="E418" t="str">
        <f t="shared" si="48"/>
        <v>Protein</v>
      </c>
      <c r="F418" t="str">
        <f t="shared" si="49"/>
        <v>Protein</v>
      </c>
      <c r="G418" t="s">
        <v>2774</v>
      </c>
      <c r="H418" cm="1">
        <f t="array" ref="H418">_xlfn.LET(
  _xlpm.txt, LOWER(TRIM(SUBSTITUTE(B418,"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15.5</v>
      </c>
      <c r="I418" s="1">
        <f t="shared" si="50"/>
        <v>0.11741935483870967</v>
      </c>
      <c r="K418" t="str">
        <f t="shared" si="51"/>
        <v/>
      </c>
      <c r="L418" s="1" t="str">
        <f t="shared" si="52"/>
        <v/>
      </c>
      <c r="M418" s="2">
        <f t="shared" si="53"/>
        <v>11.741935483870968</v>
      </c>
      <c r="N418" s="1">
        <f t="shared" si="54"/>
        <v>0.11741935483870967</v>
      </c>
      <c r="O418" s="1">
        <v>11.741935483870968</v>
      </c>
      <c r="P418" s="3">
        <f t="shared" si="55"/>
        <v>1.82</v>
      </c>
    </row>
    <row r="419" spans="1:16" x14ac:dyDescent="0.2">
      <c r="A419" t="s">
        <v>2773</v>
      </c>
      <c r="B419" t="s">
        <v>2772</v>
      </c>
      <c r="D419" t="str" cm="1">
        <f t="array" ref="D419">_xlfn.TEXTJOIN("", TRUE, IF(ISNUMBER(SEARCH($R$1480:$R$1524, B419)), $R$1480:$R$1524, ""))</f>
        <v>Bush's</v>
      </c>
      <c r="E419" t="str">
        <f t="shared" si="48"/>
        <v>Protein</v>
      </c>
      <c r="F419" t="str">
        <f t="shared" si="49"/>
        <v>Protein</v>
      </c>
      <c r="G419" t="s">
        <v>2771</v>
      </c>
      <c r="H419" cm="1">
        <f t="array" ref="H419">_xlfn.LET(
  _xlpm.txt, LOWER(TRIM(SUBSTITUTE(B419,"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15.8</v>
      </c>
      <c r="I419" s="1">
        <f t="shared" si="50"/>
        <v>0.13544303797468354</v>
      </c>
      <c r="K419" t="str">
        <f t="shared" si="51"/>
        <v/>
      </c>
      <c r="L419" s="1" t="str">
        <f t="shared" si="52"/>
        <v/>
      </c>
      <c r="M419" s="2">
        <f t="shared" si="53"/>
        <v>13.544303797468354</v>
      </c>
      <c r="N419" s="1">
        <f t="shared" si="54"/>
        <v>0.13544303797468354</v>
      </c>
      <c r="O419" s="1">
        <v>13.544303797468354</v>
      </c>
      <c r="P419" s="3">
        <f t="shared" si="55"/>
        <v>2.14</v>
      </c>
    </row>
    <row r="420" spans="1:16" x14ac:dyDescent="0.2">
      <c r="A420" t="s">
        <v>2770</v>
      </c>
      <c r="B420" t="s">
        <v>2769</v>
      </c>
      <c r="D420" t="str" cm="1">
        <f t="array" ref="D420">_xlfn.TEXTJOIN("", TRUE, IF(ISNUMBER(SEARCH($R$1480:$R$1524, B420)), $R$1480:$R$1524, ""))</f>
        <v>Bush's</v>
      </c>
      <c r="E420" t="str">
        <f t="shared" si="48"/>
        <v>Protein</v>
      </c>
      <c r="F420" t="str">
        <f t="shared" si="49"/>
        <v>Protein</v>
      </c>
      <c r="G420" t="s">
        <v>1327</v>
      </c>
      <c r="H420" cm="1">
        <f t="array" ref="H420">_xlfn.LET(
  _xlpm.txt, LOWER(TRIM(SUBSTITUTE(B420,"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27.5</v>
      </c>
      <c r="I420" s="1">
        <f t="shared" si="50"/>
        <v>9.0181818181818182E-2</v>
      </c>
      <c r="K420" t="str">
        <f t="shared" si="51"/>
        <v/>
      </c>
      <c r="L420" s="1" t="str">
        <f t="shared" si="52"/>
        <v/>
      </c>
      <c r="M420" s="2">
        <f t="shared" si="53"/>
        <v>9.0181818181818176</v>
      </c>
      <c r="N420" s="1">
        <f t="shared" si="54"/>
        <v>9.0181818181818182E-2</v>
      </c>
      <c r="O420" s="1">
        <v>9.0181818181818176</v>
      </c>
      <c r="P420" s="3">
        <f t="shared" si="55"/>
        <v>2.48</v>
      </c>
    </row>
    <row r="421" spans="1:16" x14ac:dyDescent="0.2">
      <c r="A421" t="s">
        <v>2768</v>
      </c>
      <c r="B421" t="s">
        <v>2767</v>
      </c>
      <c r="D421" t="str" cm="1">
        <f t="array" ref="D421">_xlfn.TEXTJOIN("", TRUE, IF(ISNUMBER(SEARCH($R$1480:$R$1524, B421)), $R$1480:$R$1524, ""))</f>
        <v>Cheerios</v>
      </c>
      <c r="E421" t="str">
        <f t="shared" si="48"/>
        <v>Prepared Food</v>
      </c>
      <c r="F421" t="str">
        <f t="shared" si="49"/>
        <v>Prepared Food</v>
      </c>
      <c r="G421" t="s">
        <v>635</v>
      </c>
      <c r="H421" cm="1">
        <f t="array" ref="H421">_xlfn.LET(
  _xlpm.txt, LOWER(TRIM(SUBSTITUTE(B421,"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1.3</v>
      </c>
      <c r="I421" s="1">
        <f t="shared" si="50"/>
        <v>0.76923076923076916</v>
      </c>
      <c r="J421" t="s">
        <v>2766</v>
      </c>
      <c r="K421" t="str">
        <f t="shared" si="51"/>
        <v>76.9 ¢</v>
      </c>
      <c r="L421" s="1" t="str">
        <f t="shared" si="52"/>
        <v xml:space="preserve">76.9 </v>
      </c>
      <c r="M421" s="2">
        <f t="shared" si="53"/>
        <v>76.92307692307692</v>
      </c>
      <c r="N421" s="1">
        <f t="shared" si="54"/>
        <v>0.76900000000000002</v>
      </c>
      <c r="O421" s="1">
        <v>76.900000000000006</v>
      </c>
      <c r="P421">
        <f t="shared" si="55"/>
        <v>1</v>
      </c>
    </row>
    <row r="422" spans="1:16" x14ac:dyDescent="0.2">
      <c r="A422" t="s">
        <v>2765</v>
      </c>
      <c r="B422" t="s">
        <v>2764</v>
      </c>
      <c r="D422" t="str" cm="1">
        <f t="array" ref="D422">_xlfn.TEXTJOIN("", TRUE, IF(ISNUMBER(SEARCH($R$1480:$R$1524, B422)), $R$1480:$R$1524, ""))</f>
        <v>Cheerios</v>
      </c>
      <c r="E422" t="str">
        <f t="shared" si="48"/>
        <v>Prepared Food</v>
      </c>
      <c r="F422" t="str">
        <f t="shared" si="49"/>
        <v>Prepared Food</v>
      </c>
      <c r="G422" t="s">
        <v>57</v>
      </c>
      <c r="H422" cm="1">
        <f t="array" ref="H422">_xlfn.LET(
  _xlpm.txt, LOWER(TRIM(SUBSTITUTE(B422,"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I422" s="1">
        <f t="shared" si="50"/>
        <v>0.2465</v>
      </c>
      <c r="J422" t="s">
        <v>2350</v>
      </c>
      <c r="K422" t="str">
        <f t="shared" si="51"/>
        <v>24.7 ¢</v>
      </c>
      <c r="L422" s="1" t="str">
        <f t="shared" si="52"/>
        <v xml:space="preserve">24.7 </v>
      </c>
      <c r="M422" s="2">
        <f t="shared" si="53"/>
        <v>24.65</v>
      </c>
      <c r="N422" s="1">
        <f t="shared" si="54"/>
        <v>0.247</v>
      </c>
      <c r="O422" s="1">
        <v>24.7</v>
      </c>
      <c r="P422">
        <f t="shared" si="55"/>
        <v>4.93</v>
      </c>
    </row>
    <row r="423" spans="1:16" x14ac:dyDescent="0.2">
      <c r="A423" t="s">
        <v>2763</v>
      </c>
      <c r="B423" t="s">
        <v>2762</v>
      </c>
      <c r="D423" t="str" cm="1">
        <f t="array" ref="D423">_xlfn.TEXTJOIN("", TRUE, IF(ISNUMBER(SEARCH($R$1480:$R$1524, B423)), $R$1480:$R$1524, ""))</f>
        <v>Cheerios</v>
      </c>
      <c r="E423" t="str">
        <f t="shared" si="48"/>
        <v>Prepared Food</v>
      </c>
      <c r="F423" t="str">
        <f t="shared" si="49"/>
        <v>Prepared Food</v>
      </c>
      <c r="G423" t="s">
        <v>57</v>
      </c>
      <c r="H423" cm="1">
        <f t="array" ref="H423">_xlfn.LET(
  _xlpm.txt, LOWER(TRIM(SUBSTITUTE(B423,"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24</v>
      </c>
      <c r="I423" s="1">
        <f t="shared" si="50"/>
        <v>0.20541666666666666</v>
      </c>
      <c r="J423" t="s">
        <v>970</v>
      </c>
      <c r="K423" t="str">
        <f t="shared" si="51"/>
        <v>20.5 ¢</v>
      </c>
      <c r="L423" s="1" t="str">
        <f t="shared" si="52"/>
        <v xml:space="preserve">20.5 </v>
      </c>
      <c r="M423" s="2">
        <f t="shared" si="53"/>
        <v>20.541666666666668</v>
      </c>
      <c r="N423" s="1">
        <f t="shared" si="54"/>
        <v>0.20499999999999999</v>
      </c>
      <c r="O423" s="1">
        <v>20.5</v>
      </c>
      <c r="P423">
        <f t="shared" si="55"/>
        <v>4.93</v>
      </c>
    </row>
    <row r="424" spans="1:16" x14ac:dyDescent="0.2">
      <c r="A424" t="s">
        <v>2761</v>
      </c>
      <c r="B424" t="s">
        <v>2760</v>
      </c>
      <c r="D424" t="str" cm="1">
        <f t="array" ref="D424">_xlfn.TEXTJOIN("", TRUE, IF(ISNUMBER(SEARCH($R$1480:$R$1524, B424)), $R$1480:$R$1524, ""))</f>
        <v>Cheerios</v>
      </c>
      <c r="E424" t="str">
        <f t="shared" si="48"/>
        <v>Prepared Food</v>
      </c>
      <c r="F424" t="str">
        <f t="shared" si="49"/>
        <v>Prepared Food</v>
      </c>
      <c r="G424" t="s">
        <v>57</v>
      </c>
      <c r="H424" cm="1">
        <f t="array" ref="H424">_xlfn.LET(
  _xlpm.txt, LOWER(TRIM(SUBSTITUTE(B424,"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24</v>
      </c>
      <c r="I424" s="1">
        <f t="shared" si="50"/>
        <v>0.20541666666666666</v>
      </c>
      <c r="J424" t="s">
        <v>970</v>
      </c>
      <c r="K424" t="str">
        <f t="shared" si="51"/>
        <v>20.5 ¢</v>
      </c>
      <c r="L424" s="1" t="str">
        <f t="shared" si="52"/>
        <v xml:space="preserve">20.5 </v>
      </c>
      <c r="M424" s="2">
        <f t="shared" si="53"/>
        <v>20.541666666666668</v>
      </c>
      <c r="N424" s="1">
        <f t="shared" si="54"/>
        <v>0.20499999999999999</v>
      </c>
      <c r="O424" s="1">
        <v>20.5</v>
      </c>
      <c r="P424">
        <f t="shared" si="55"/>
        <v>4.93</v>
      </c>
    </row>
    <row r="425" spans="1:16" x14ac:dyDescent="0.2">
      <c r="A425" t="s">
        <v>2759</v>
      </c>
      <c r="B425" t="s">
        <v>2758</v>
      </c>
      <c r="D425" t="str" cm="1">
        <f t="array" ref="D425">_xlfn.TEXTJOIN("", TRUE, IF(ISNUMBER(SEARCH($R$1480:$R$1524, B425)), $R$1480:$R$1524, ""))</f>
        <v>Cheerios</v>
      </c>
      <c r="E425" t="str">
        <f t="shared" si="48"/>
        <v>Prepared Food</v>
      </c>
      <c r="F425" t="str">
        <f t="shared" si="49"/>
        <v>Prepared Food</v>
      </c>
      <c r="G425" t="s">
        <v>57</v>
      </c>
      <c r="H425" cm="1">
        <f t="array" ref="H425">_xlfn.LET(
  _xlpm.txt, LOWER(TRIM(SUBSTITUTE(B425,"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</v>
      </c>
      <c r="I425" s="1">
        <f t="shared" si="50"/>
        <v>0.32866666666666666</v>
      </c>
      <c r="J425" t="s">
        <v>2753</v>
      </c>
      <c r="K425" t="str">
        <f t="shared" si="51"/>
        <v>32.9 ¢</v>
      </c>
      <c r="L425" s="1" t="str">
        <f t="shared" si="52"/>
        <v xml:space="preserve">32.9 </v>
      </c>
      <c r="M425" s="2">
        <f t="shared" si="53"/>
        <v>32.866666666666667</v>
      </c>
      <c r="N425" s="1">
        <f t="shared" si="54"/>
        <v>0.32899999999999996</v>
      </c>
      <c r="O425" s="1">
        <v>32.9</v>
      </c>
      <c r="P425">
        <f t="shared" si="55"/>
        <v>4.93</v>
      </c>
    </row>
    <row r="426" spans="1:16" x14ac:dyDescent="0.2">
      <c r="A426" t="s">
        <v>2757</v>
      </c>
      <c r="B426" t="s">
        <v>2756</v>
      </c>
      <c r="D426" t="str" cm="1">
        <f t="array" ref="D426">_xlfn.TEXTJOIN("", TRUE, IF(ISNUMBER(SEARCH($R$1480:$R$1524, B426)), $R$1480:$R$1524, ""))</f>
        <v>Cheerios</v>
      </c>
      <c r="E426" t="str">
        <f t="shared" si="48"/>
        <v>Prepared Food</v>
      </c>
      <c r="F426" t="str">
        <f t="shared" si="49"/>
        <v>Prepared Food</v>
      </c>
      <c r="G426" t="s">
        <v>57</v>
      </c>
      <c r="H426" cm="1">
        <f t="array" ref="H426">_xlfn.LET(
  _xlpm.txt, LOWER(TRIM(SUBSTITUTE(B426,"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</v>
      </c>
      <c r="I426" s="1">
        <f t="shared" si="50"/>
        <v>0.32866666666666666</v>
      </c>
      <c r="J426" t="s">
        <v>2753</v>
      </c>
      <c r="K426" t="str">
        <f t="shared" si="51"/>
        <v>32.9 ¢</v>
      </c>
      <c r="L426" s="1" t="str">
        <f t="shared" si="52"/>
        <v xml:space="preserve">32.9 </v>
      </c>
      <c r="M426" s="2">
        <f t="shared" si="53"/>
        <v>32.866666666666667</v>
      </c>
      <c r="N426" s="1">
        <f t="shared" si="54"/>
        <v>0.32899999999999996</v>
      </c>
      <c r="O426" s="1">
        <v>32.9</v>
      </c>
      <c r="P426">
        <f t="shared" si="55"/>
        <v>4.93</v>
      </c>
    </row>
    <row r="427" spans="1:16" x14ac:dyDescent="0.2">
      <c r="A427" t="s">
        <v>2755</v>
      </c>
      <c r="B427" t="s">
        <v>2754</v>
      </c>
      <c r="D427" t="str" cm="1">
        <f t="array" ref="D427">_xlfn.TEXTJOIN("", TRUE, IF(ISNUMBER(SEARCH($R$1480:$R$1524, B427)), $R$1480:$R$1524, ""))</f>
        <v>Cheerios</v>
      </c>
      <c r="E427" t="str">
        <f t="shared" si="48"/>
        <v>Prepared Food</v>
      </c>
      <c r="F427" t="str">
        <f t="shared" si="49"/>
        <v>Prepared Food</v>
      </c>
      <c r="G427" t="s">
        <v>57</v>
      </c>
      <c r="H427" cm="1">
        <f t="array" ref="H427">_xlfn.LET(
  _xlpm.txt, LOWER(TRIM(SUBSTITUTE(B427,"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</v>
      </c>
      <c r="I427" s="1">
        <f t="shared" si="50"/>
        <v>0.32866666666666666</v>
      </c>
      <c r="J427" t="s">
        <v>2753</v>
      </c>
      <c r="K427" t="str">
        <f t="shared" si="51"/>
        <v>32.9 ¢</v>
      </c>
      <c r="L427" s="1" t="str">
        <f t="shared" si="52"/>
        <v xml:space="preserve">32.9 </v>
      </c>
      <c r="M427" s="2">
        <f t="shared" si="53"/>
        <v>32.866666666666667</v>
      </c>
      <c r="N427" s="1">
        <f t="shared" si="54"/>
        <v>0.32899999999999996</v>
      </c>
      <c r="O427" s="1">
        <v>32.9</v>
      </c>
      <c r="P427">
        <f t="shared" si="55"/>
        <v>4.93</v>
      </c>
    </row>
    <row r="428" spans="1:16" x14ac:dyDescent="0.2">
      <c r="A428" t="s">
        <v>2752</v>
      </c>
      <c r="B428" t="s">
        <v>2751</v>
      </c>
      <c r="D428" t="str" cm="1">
        <f t="array" ref="D428">_xlfn.TEXTJOIN("", TRUE, IF(ISNUMBER(SEARCH($R$1480:$R$1524, B428)), $R$1480:$R$1524, ""))</f>
        <v>Cheerios</v>
      </c>
      <c r="E428" t="str">
        <f t="shared" si="48"/>
        <v>Prepared Food</v>
      </c>
      <c r="F428" t="str">
        <f t="shared" si="49"/>
        <v>Prepared Food</v>
      </c>
      <c r="G428" t="s">
        <v>57</v>
      </c>
      <c r="H428" cm="1">
        <f t="array" ref="H428">_xlfn.LET(
  _xlpm.txt, LOWER(TRIM(SUBSTITUTE(B428,"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18</v>
      </c>
      <c r="I428" s="1">
        <f t="shared" si="50"/>
        <v>0.27388888888888885</v>
      </c>
      <c r="J428" t="s">
        <v>1262</v>
      </c>
      <c r="K428" t="str">
        <f t="shared" si="51"/>
        <v>27.4 ¢</v>
      </c>
      <c r="L428" s="1" t="str">
        <f t="shared" si="52"/>
        <v xml:space="preserve">27.4 </v>
      </c>
      <c r="M428" s="2">
        <f t="shared" si="53"/>
        <v>27.388888888888886</v>
      </c>
      <c r="N428" s="1">
        <f t="shared" si="54"/>
        <v>0.27399999999999997</v>
      </c>
      <c r="O428" s="1">
        <v>27.4</v>
      </c>
      <c r="P428">
        <f t="shared" si="55"/>
        <v>4.93</v>
      </c>
    </row>
    <row r="429" spans="1:16" x14ac:dyDescent="0.2">
      <c r="A429" t="s">
        <v>2750</v>
      </c>
      <c r="B429" t="s">
        <v>2749</v>
      </c>
      <c r="D429" t="str" cm="1">
        <f t="array" ref="D429">_xlfn.TEXTJOIN("", TRUE, IF(ISNUMBER(SEARCH($R$1480:$R$1524, B429)), $R$1480:$R$1524, ""))</f>
        <v>Cheerios</v>
      </c>
      <c r="E429" t="str">
        <f t="shared" si="48"/>
        <v>Prepared Food</v>
      </c>
      <c r="F429" t="str">
        <f t="shared" si="49"/>
        <v>Prepared Food</v>
      </c>
      <c r="G429" t="s">
        <v>57</v>
      </c>
      <c r="H429" cm="1">
        <f t="array" ref="H429">_xlfn.LET(
  _xlpm.txt, LOWER(TRIM(SUBSTITUTE(B429,"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18</v>
      </c>
      <c r="I429" s="1">
        <f t="shared" si="50"/>
        <v>0.27388888888888885</v>
      </c>
      <c r="J429" t="s">
        <v>1262</v>
      </c>
      <c r="K429" t="str">
        <f t="shared" si="51"/>
        <v>27.4 ¢</v>
      </c>
      <c r="L429" s="1" t="str">
        <f t="shared" si="52"/>
        <v xml:space="preserve">27.4 </v>
      </c>
      <c r="M429" s="2">
        <f t="shared" si="53"/>
        <v>27.388888888888886</v>
      </c>
      <c r="N429" s="1">
        <f t="shared" si="54"/>
        <v>0.27399999999999997</v>
      </c>
      <c r="O429" s="1">
        <v>27.4</v>
      </c>
      <c r="P429">
        <f t="shared" si="55"/>
        <v>4.93</v>
      </c>
    </row>
    <row r="430" spans="1:16" x14ac:dyDescent="0.2">
      <c r="A430" t="s">
        <v>2748</v>
      </c>
      <c r="B430" t="s">
        <v>2747</v>
      </c>
      <c r="D430" t="str" cm="1">
        <f t="array" ref="D430">_xlfn.TEXTJOIN("", TRUE, IF(ISNUMBER(SEARCH($R$1480:$R$1524, B430)), $R$1480:$R$1524, ""))</f>
        <v>Cheerios</v>
      </c>
      <c r="E430" t="str">
        <f t="shared" si="48"/>
        <v>Prepared Food</v>
      </c>
      <c r="F430" t="str">
        <f t="shared" si="49"/>
        <v>Prepared Food</v>
      </c>
      <c r="G430" t="s">
        <v>364</v>
      </c>
      <c r="H430" cm="1">
        <f t="array" ref="H430">_xlfn.LET(
  _xlpm.txt, LOWER(TRIM(SUBSTITUTE(B430,"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8.9</v>
      </c>
      <c r="I430" s="1">
        <f t="shared" si="50"/>
        <v>0.41348314606741571</v>
      </c>
      <c r="J430" t="s">
        <v>1180</v>
      </c>
      <c r="K430" t="str">
        <f t="shared" si="51"/>
        <v>41.3 ¢</v>
      </c>
      <c r="L430" s="1" t="str">
        <f t="shared" si="52"/>
        <v xml:space="preserve">41.3 </v>
      </c>
      <c r="M430" s="2">
        <f t="shared" si="53"/>
        <v>41.348314606741567</v>
      </c>
      <c r="N430" s="1">
        <f t="shared" si="54"/>
        <v>0.41299999999999998</v>
      </c>
      <c r="O430" s="1">
        <v>41.3</v>
      </c>
      <c r="P430">
        <f t="shared" si="55"/>
        <v>3.68</v>
      </c>
    </row>
    <row r="431" spans="1:16" x14ac:dyDescent="0.2">
      <c r="A431" t="s">
        <v>2746</v>
      </c>
      <c r="B431" t="s">
        <v>2745</v>
      </c>
      <c r="D431" t="str" cm="1">
        <f t="array" ref="D431">_xlfn.TEXTJOIN("", TRUE, IF(ISNUMBER(SEARCH($R$1480:$R$1524, B431)), $R$1480:$R$1524, ""))</f>
        <v>Cheerios</v>
      </c>
      <c r="E431" t="str">
        <f t="shared" si="48"/>
        <v>Prepared Food</v>
      </c>
      <c r="F431" t="str">
        <f t="shared" si="49"/>
        <v>Prepared Food</v>
      </c>
      <c r="G431" t="s">
        <v>57</v>
      </c>
      <c r="H431" cm="1">
        <f t="array" ref="H431">_xlfn.LET(
  _xlpm.txt, LOWER(TRIM(SUBSTITUTE(B431,"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18</v>
      </c>
      <c r="I431" s="1">
        <f t="shared" si="50"/>
        <v>0.27388888888888885</v>
      </c>
      <c r="J431" t="s">
        <v>1262</v>
      </c>
      <c r="K431" t="str">
        <f t="shared" si="51"/>
        <v>27.4 ¢</v>
      </c>
      <c r="L431" s="1" t="str">
        <f t="shared" si="52"/>
        <v xml:space="preserve">27.4 </v>
      </c>
      <c r="M431" s="2">
        <f t="shared" si="53"/>
        <v>27.388888888888886</v>
      </c>
      <c r="N431" s="1">
        <f t="shared" si="54"/>
        <v>0.27399999999999997</v>
      </c>
      <c r="O431" s="1">
        <v>27.4</v>
      </c>
      <c r="P431">
        <f t="shared" si="55"/>
        <v>4.93</v>
      </c>
    </row>
    <row r="432" spans="1:16" x14ac:dyDescent="0.2">
      <c r="A432" t="s">
        <v>2744</v>
      </c>
      <c r="B432" t="s">
        <v>2743</v>
      </c>
      <c r="D432" t="str" cm="1">
        <f t="array" ref="D432">_xlfn.TEXTJOIN("", TRUE, IF(ISNUMBER(SEARCH($R$1480:$R$1524, B432)), $R$1480:$R$1524, ""))</f>
        <v>Cheerios</v>
      </c>
      <c r="E432" t="str">
        <f t="shared" si="48"/>
        <v>Prepared Food</v>
      </c>
      <c r="F432" t="str">
        <f t="shared" si="49"/>
        <v>Prepared Food</v>
      </c>
      <c r="G432" t="s">
        <v>1628</v>
      </c>
      <c r="H432" cm="1">
        <f t="array" ref="H432">_xlfn.LET(
  _xlpm.txt, LOWER(TRIM(SUBSTITUTE(B432,"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24</v>
      </c>
      <c r="I432" s="1">
        <f t="shared" si="50"/>
        <v>0.24916666666666668</v>
      </c>
      <c r="J432" t="s">
        <v>2742</v>
      </c>
      <c r="K432" t="str">
        <f t="shared" si="51"/>
        <v>24.9 ¢</v>
      </c>
      <c r="L432" s="1" t="str">
        <f t="shared" si="52"/>
        <v xml:space="preserve">24.9 </v>
      </c>
      <c r="M432" s="2">
        <f t="shared" si="53"/>
        <v>24.916666666666668</v>
      </c>
      <c r="N432" s="1">
        <f t="shared" si="54"/>
        <v>0.249</v>
      </c>
      <c r="O432" s="1">
        <v>24.9</v>
      </c>
      <c r="P432">
        <f t="shared" si="55"/>
        <v>5.98</v>
      </c>
    </row>
    <row r="433" spans="1:16" x14ac:dyDescent="0.2">
      <c r="A433" t="s">
        <v>2741</v>
      </c>
      <c r="B433" t="s">
        <v>2740</v>
      </c>
      <c r="D433" t="str" cm="1">
        <f t="array" ref="D433">_xlfn.TEXTJOIN("", TRUE, IF(ISNUMBER(SEARCH($R$1480:$R$1524, B433)), $R$1480:$R$1524, ""))</f>
        <v>Cheerios</v>
      </c>
      <c r="E433" t="str">
        <f t="shared" si="48"/>
        <v>Prepared Food</v>
      </c>
      <c r="F433" t="str">
        <f t="shared" si="49"/>
        <v>Prepared Food</v>
      </c>
      <c r="G433" t="s">
        <v>1571</v>
      </c>
      <c r="H433" cm="1">
        <f t="array" ref="H433">_xlfn.LET(
  _xlpm.txt, LOWER(TRIM(SUBSTITUTE(B433,"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28</v>
      </c>
      <c r="I433" s="1">
        <f t="shared" si="50"/>
        <v>0.24178571428571427</v>
      </c>
      <c r="J433" t="s">
        <v>1421</v>
      </c>
      <c r="K433" t="str">
        <f t="shared" si="51"/>
        <v>56.4 ¢</v>
      </c>
      <c r="L433" s="1" t="str">
        <f t="shared" si="52"/>
        <v xml:space="preserve">56.4 </v>
      </c>
      <c r="M433" s="2">
        <f t="shared" si="53"/>
        <v>24.178571428571427</v>
      </c>
      <c r="N433" s="1">
        <f t="shared" si="54"/>
        <v>0.56399999999999995</v>
      </c>
      <c r="O433" s="1">
        <v>56.4</v>
      </c>
      <c r="P433">
        <f t="shared" si="55"/>
        <v>6.77</v>
      </c>
    </row>
    <row r="434" spans="1:16" x14ac:dyDescent="0.2">
      <c r="A434" t="s">
        <v>2739</v>
      </c>
      <c r="B434" t="s">
        <v>2738</v>
      </c>
      <c r="D434" t="str" cm="1">
        <f t="array" ref="D434">_xlfn.TEXTJOIN("", TRUE, IF(ISNUMBER(SEARCH($R$1480:$R$1524, B434)), $R$1480:$R$1524, ""))</f>
        <v>Chobani</v>
      </c>
      <c r="E434" t="str">
        <f t="shared" si="48"/>
        <v>Yogurt</v>
      </c>
      <c r="F434" t="str">
        <f t="shared" si="49"/>
        <v>Dairy</v>
      </c>
      <c r="G434" t="s">
        <v>312</v>
      </c>
      <c r="H434" cm="1">
        <f t="array" ref="H434">_xlfn.LET(
  _xlpm.txt, LOWER(TRIM(SUBSTITUTE(B434,"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10</v>
      </c>
      <c r="I434" s="1">
        <f t="shared" si="50"/>
        <v>0.24700000000000003</v>
      </c>
      <c r="K434" t="str">
        <f t="shared" si="51"/>
        <v/>
      </c>
      <c r="L434" s="1" t="str">
        <f t="shared" si="52"/>
        <v/>
      </c>
      <c r="M434" s="2">
        <f t="shared" si="53"/>
        <v>24.700000000000003</v>
      </c>
      <c r="N434" s="1">
        <f t="shared" si="54"/>
        <v>0.24700000000000003</v>
      </c>
      <c r="O434" s="1">
        <v>24.700000000000003</v>
      </c>
      <c r="P434" s="3">
        <f t="shared" si="55"/>
        <v>2.4700000000000002</v>
      </c>
    </row>
    <row r="435" spans="1:16" x14ac:dyDescent="0.2">
      <c r="A435" t="s">
        <v>2737</v>
      </c>
      <c r="B435" t="s">
        <v>2736</v>
      </c>
      <c r="D435" t="str" cm="1">
        <f t="array" ref="D435">_xlfn.TEXTJOIN("", TRUE, IF(ISNUMBER(SEARCH($R$1480:$R$1524, B435)), $R$1480:$R$1524, ""))</f>
        <v>Chobani</v>
      </c>
      <c r="E435" t="str">
        <f t="shared" si="48"/>
        <v>Yogurt</v>
      </c>
      <c r="F435" t="str">
        <f t="shared" si="49"/>
        <v>Dairy</v>
      </c>
      <c r="G435" t="s">
        <v>2106</v>
      </c>
      <c r="H435" cm="1">
        <f t="array" ref="H435">_xlfn.LET(
  _xlpm.txt, LOWER(TRIM(SUBSTITUTE(B435,"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I435" s="1">
        <f t="shared" si="50"/>
        <v>0.26037735849056604</v>
      </c>
      <c r="K435" t="str">
        <f t="shared" si="51"/>
        <v/>
      </c>
      <c r="L435" s="1" t="str">
        <f t="shared" si="52"/>
        <v/>
      </c>
      <c r="M435" s="2">
        <f t="shared" si="53"/>
        <v>26.037735849056602</v>
      </c>
      <c r="N435" s="1">
        <f t="shared" si="54"/>
        <v>0.26037735849056604</v>
      </c>
      <c r="O435" s="1">
        <v>26.037735849056602</v>
      </c>
      <c r="P435" s="3">
        <f t="shared" si="55"/>
        <v>1.38</v>
      </c>
    </row>
    <row r="436" spans="1:16" x14ac:dyDescent="0.2">
      <c r="A436" t="s">
        <v>2735</v>
      </c>
      <c r="B436" t="s">
        <v>2734</v>
      </c>
      <c r="D436" t="str" cm="1">
        <f t="array" ref="D436">_xlfn.TEXTJOIN("", TRUE, IF(ISNUMBER(SEARCH($R$1480:$R$1524, B436)), $R$1480:$R$1524, ""))</f>
        <v>Chobani</v>
      </c>
      <c r="E436" t="str">
        <f t="shared" si="48"/>
        <v>Yogurt</v>
      </c>
      <c r="F436" t="str">
        <f t="shared" si="49"/>
        <v>Dairy</v>
      </c>
      <c r="G436" t="s">
        <v>167</v>
      </c>
      <c r="H436" cm="1">
        <f t="array" ref="H436">_xlfn.LET(
  _xlpm.txt, LOWER(TRIM(SUBSTITUTE(B436,"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4.5</v>
      </c>
      <c r="I436" s="1">
        <f t="shared" si="50"/>
        <v>1.0622222222222222</v>
      </c>
      <c r="K436" t="str">
        <f t="shared" si="51"/>
        <v/>
      </c>
      <c r="L436" s="1" t="str">
        <f t="shared" si="52"/>
        <v/>
      </c>
      <c r="M436" s="2">
        <f t="shared" si="53"/>
        <v>106.22222222222221</v>
      </c>
      <c r="N436" s="1">
        <f t="shared" si="54"/>
        <v>1.0622222222222222</v>
      </c>
      <c r="O436" s="1">
        <v>106.22222222222221</v>
      </c>
      <c r="P436" s="3">
        <f t="shared" si="55"/>
        <v>4.78</v>
      </c>
    </row>
    <row r="437" spans="1:16" x14ac:dyDescent="0.2">
      <c r="A437" t="s">
        <v>2733</v>
      </c>
      <c r="B437" t="s">
        <v>2732</v>
      </c>
      <c r="D437" t="str" cm="1">
        <f t="array" ref="D437">_xlfn.TEXTJOIN("", TRUE, IF(ISNUMBER(SEARCH($R$1480:$R$1524, B437)), $R$1480:$R$1524, ""))</f>
        <v>Chobani</v>
      </c>
      <c r="E437" t="str">
        <f t="shared" si="48"/>
        <v>Yogurt</v>
      </c>
      <c r="F437" t="str">
        <f t="shared" si="49"/>
        <v>Dairy</v>
      </c>
      <c r="G437" t="s">
        <v>2106</v>
      </c>
      <c r="H437" cm="1">
        <f t="array" ref="H437">_xlfn.LET(
  _xlpm.txt, LOWER(TRIM(SUBSTITUTE(B437,"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4.5</v>
      </c>
      <c r="I437" s="1">
        <f t="shared" si="50"/>
        <v>0.30666666666666664</v>
      </c>
      <c r="K437" t="str">
        <f t="shared" si="51"/>
        <v/>
      </c>
      <c r="L437" s="1" t="str">
        <f t="shared" si="52"/>
        <v/>
      </c>
      <c r="M437" s="2">
        <f t="shared" si="53"/>
        <v>30.666666666666664</v>
      </c>
      <c r="N437" s="1">
        <f t="shared" si="54"/>
        <v>0.30666666666666664</v>
      </c>
      <c r="O437" s="1">
        <v>30.666666666666664</v>
      </c>
      <c r="P437" s="3">
        <f t="shared" si="55"/>
        <v>1.38</v>
      </c>
    </row>
    <row r="438" spans="1:16" x14ac:dyDescent="0.2">
      <c r="A438" t="s">
        <v>2731</v>
      </c>
      <c r="B438" t="s">
        <v>2730</v>
      </c>
      <c r="D438" t="str" cm="1">
        <f t="array" ref="D438">_xlfn.TEXTJOIN("", TRUE, IF(ISNUMBER(SEARCH($R$1480:$R$1524, B438)), $R$1480:$R$1524, ""))</f>
        <v>Chobani</v>
      </c>
      <c r="E438" t="str">
        <f t="shared" si="48"/>
        <v>Yogurt</v>
      </c>
      <c r="F438" t="str">
        <f t="shared" si="49"/>
        <v>Dairy</v>
      </c>
      <c r="G438" t="s">
        <v>2106</v>
      </c>
      <c r="H438" cm="1">
        <f t="array" ref="H438">_xlfn.LET(
  _xlpm.txt, LOWER(TRIM(SUBSTITUTE(B438,"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4.5</v>
      </c>
      <c r="I438" s="1">
        <f t="shared" si="50"/>
        <v>0.30666666666666664</v>
      </c>
      <c r="K438" t="str">
        <f t="shared" si="51"/>
        <v/>
      </c>
      <c r="L438" s="1" t="str">
        <f t="shared" si="52"/>
        <v/>
      </c>
      <c r="M438" s="2">
        <f t="shared" si="53"/>
        <v>30.666666666666664</v>
      </c>
      <c r="N438" s="1">
        <f t="shared" si="54"/>
        <v>0.30666666666666664</v>
      </c>
      <c r="O438" s="1">
        <v>30.666666666666664</v>
      </c>
      <c r="P438" s="3">
        <f t="shared" si="55"/>
        <v>1.38</v>
      </c>
    </row>
    <row r="439" spans="1:16" x14ac:dyDescent="0.2">
      <c r="A439" t="s">
        <v>2729</v>
      </c>
      <c r="B439" t="s">
        <v>2728</v>
      </c>
      <c r="D439" t="str" cm="1">
        <f t="array" ref="D439">_xlfn.TEXTJOIN("", TRUE, IF(ISNUMBER(SEARCH($R$1480:$R$1524, B439)), $R$1480:$R$1524, ""))</f>
        <v>Chobani</v>
      </c>
      <c r="E439" t="str">
        <f t="shared" si="48"/>
        <v>Yogurt</v>
      </c>
      <c r="F439" t="str">
        <f t="shared" si="49"/>
        <v>Dairy</v>
      </c>
      <c r="G439" t="s">
        <v>2106</v>
      </c>
      <c r="H439" cm="1">
        <f t="array" ref="H439">_xlfn.LET(
  _xlpm.txt, LOWER(TRIM(SUBSTITUTE(B439,"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4.5</v>
      </c>
      <c r="I439" s="1">
        <f t="shared" si="50"/>
        <v>0.30666666666666664</v>
      </c>
      <c r="K439" t="str">
        <f t="shared" si="51"/>
        <v/>
      </c>
      <c r="L439" s="1" t="str">
        <f t="shared" si="52"/>
        <v/>
      </c>
      <c r="M439" s="2">
        <f t="shared" si="53"/>
        <v>30.666666666666664</v>
      </c>
      <c r="N439" s="1">
        <f t="shared" si="54"/>
        <v>0.30666666666666664</v>
      </c>
      <c r="O439" s="1">
        <v>30.666666666666664</v>
      </c>
      <c r="P439" s="3">
        <f t="shared" si="55"/>
        <v>1.38</v>
      </c>
    </row>
    <row r="440" spans="1:16" x14ac:dyDescent="0.2">
      <c r="A440" t="s">
        <v>2727</v>
      </c>
      <c r="B440" t="s">
        <v>2726</v>
      </c>
      <c r="D440" t="str" cm="1">
        <f t="array" ref="D440">_xlfn.TEXTJOIN("", TRUE, IF(ISNUMBER(SEARCH($R$1480:$R$1524, B440)), $R$1480:$R$1524, ""))</f>
        <v>Chobani</v>
      </c>
      <c r="E440" t="str">
        <f t="shared" si="48"/>
        <v>Yogurt</v>
      </c>
      <c r="F440" t="str">
        <f t="shared" si="49"/>
        <v>Dairy</v>
      </c>
      <c r="G440" t="s">
        <v>2106</v>
      </c>
      <c r="H440" cm="1">
        <f t="array" ref="H440">_xlfn.LET(
  _xlpm.txt, LOWER(TRIM(SUBSTITUTE(B440,"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4.5</v>
      </c>
      <c r="I440" s="1">
        <f t="shared" si="50"/>
        <v>0.30666666666666664</v>
      </c>
      <c r="K440" t="str">
        <f t="shared" si="51"/>
        <v/>
      </c>
      <c r="L440" s="1" t="str">
        <f t="shared" si="52"/>
        <v/>
      </c>
      <c r="M440" s="2">
        <f t="shared" si="53"/>
        <v>30.666666666666664</v>
      </c>
      <c r="N440" s="1">
        <f t="shared" si="54"/>
        <v>0.30666666666666664</v>
      </c>
      <c r="O440" s="1">
        <v>30.666666666666664</v>
      </c>
      <c r="P440" s="3">
        <f t="shared" si="55"/>
        <v>1.38</v>
      </c>
    </row>
    <row r="441" spans="1:16" x14ac:dyDescent="0.2">
      <c r="A441" t="s">
        <v>2725</v>
      </c>
      <c r="B441" t="s">
        <v>2724</v>
      </c>
      <c r="D441" t="str" cm="1">
        <f t="array" ref="D441">_xlfn.TEXTJOIN("", TRUE, IF(ISNUMBER(SEARCH($R$1480:$R$1524, B441)), $R$1480:$R$1524, ""))</f>
        <v>Chobani</v>
      </c>
      <c r="E441" t="str">
        <f t="shared" si="48"/>
        <v>Yogurt</v>
      </c>
      <c r="F441" t="str">
        <f t="shared" si="49"/>
        <v>Dairy</v>
      </c>
      <c r="G441" t="s">
        <v>167</v>
      </c>
      <c r="H441" cm="1">
        <f t="array" ref="H441">_xlfn.LET(
  _xlpm.txt, LOWER(TRIM(SUBSTITUTE(B441,"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4.5</v>
      </c>
      <c r="I441" s="1">
        <f t="shared" si="50"/>
        <v>1.0622222222222222</v>
      </c>
      <c r="K441" t="str">
        <f t="shared" si="51"/>
        <v/>
      </c>
      <c r="L441" s="1" t="str">
        <f t="shared" si="52"/>
        <v/>
      </c>
      <c r="M441" s="2">
        <f t="shared" si="53"/>
        <v>106.22222222222221</v>
      </c>
      <c r="N441" s="1">
        <f t="shared" si="54"/>
        <v>1.0622222222222222</v>
      </c>
      <c r="O441" s="1">
        <v>106.22222222222221</v>
      </c>
      <c r="P441" s="3">
        <f t="shared" si="55"/>
        <v>4.78</v>
      </c>
    </row>
    <row r="442" spans="1:16" x14ac:dyDescent="0.2">
      <c r="A442" t="s">
        <v>2723</v>
      </c>
      <c r="B442" t="s">
        <v>2722</v>
      </c>
      <c r="D442" t="str" cm="1">
        <f t="array" ref="D442">_xlfn.TEXTJOIN("", TRUE, IF(ISNUMBER(SEARCH($R$1480:$R$1524, B442)), $R$1480:$R$1524, ""))</f>
        <v>Chobani</v>
      </c>
      <c r="E442" t="str">
        <f t="shared" si="48"/>
        <v>Yogurt</v>
      </c>
      <c r="F442" t="str">
        <f t="shared" si="49"/>
        <v>Dairy</v>
      </c>
      <c r="G442" t="s">
        <v>167</v>
      </c>
      <c r="H442" cm="1">
        <f t="array" ref="H442">_xlfn.LET(
  _xlpm.txt, LOWER(TRIM(SUBSTITUTE(B442,"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4.5</v>
      </c>
      <c r="I442" s="1">
        <f t="shared" si="50"/>
        <v>1.0622222222222222</v>
      </c>
      <c r="K442" t="str">
        <f t="shared" si="51"/>
        <v/>
      </c>
      <c r="L442" s="1" t="str">
        <f t="shared" si="52"/>
        <v/>
      </c>
      <c r="M442" s="2">
        <f t="shared" si="53"/>
        <v>106.22222222222221</v>
      </c>
      <c r="N442" s="1">
        <f t="shared" si="54"/>
        <v>1.0622222222222222</v>
      </c>
      <c r="O442" s="1">
        <v>106.22222222222221</v>
      </c>
      <c r="P442" s="3">
        <f t="shared" si="55"/>
        <v>4.78</v>
      </c>
    </row>
    <row r="443" spans="1:16" x14ac:dyDescent="0.2">
      <c r="A443" t="s">
        <v>2721</v>
      </c>
      <c r="B443" t="s">
        <v>2720</v>
      </c>
      <c r="D443" t="str" cm="1">
        <f t="array" ref="D443">_xlfn.TEXTJOIN("", TRUE, IF(ISNUMBER(SEARCH($R$1480:$R$1524, B443)), $R$1480:$R$1524, ""))</f>
        <v>Chobani</v>
      </c>
      <c r="E443" t="str">
        <f t="shared" si="48"/>
        <v>Yogurt</v>
      </c>
      <c r="F443" t="str">
        <f t="shared" si="49"/>
        <v>Dairy</v>
      </c>
      <c r="G443" t="s">
        <v>2106</v>
      </c>
      <c r="H443" cm="1">
        <f t="array" ref="H443">_xlfn.LET(
  _xlpm.txt, LOWER(TRIM(SUBSTITUTE(B443,"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4.5</v>
      </c>
      <c r="I443" s="1">
        <f t="shared" si="50"/>
        <v>0.30666666666666664</v>
      </c>
      <c r="K443" t="str">
        <f t="shared" si="51"/>
        <v/>
      </c>
      <c r="L443" s="1" t="str">
        <f t="shared" si="52"/>
        <v/>
      </c>
      <c r="M443" s="2">
        <f t="shared" si="53"/>
        <v>30.666666666666664</v>
      </c>
      <c r="N443" s="1">
        <f t="shared" si="54"/>
        <v>0.30666666666666664</v>
      </c>
      <c r="O443" s="1">
        <v>30.666666666666664</v>
      </c>
      <c r="P443" s="3">
        <f t="shared" si="55"/>
        <v>1.38</v>
      </c>
    </row>
    <row r="444" spans="1:16" x14ac:dyDescent="0.2">
      <c r="A444" t="s">
        <v>2719</v>
      </c>
      <c r="B444" t="s">
        <v>2718</v>
      </c>
      <c r="D444" t="str" cm="1">
        <f t="array" ref="D444">_xlfn.TEXTJOIN("", TRUE, IF(ISNUMBER(SEARCH($R$1480:$R$1524, B444)), $R$1480:$R$1524, ""))</f>
        <v>Chobani</v>
      </c>
      <c r="E444" t="str">
        <f t="shared" si="48"/>
        <v>Yogurt</v>
      </c>
      <c r="F444" t="str">
        <f t="shared" si="49"/>
        <v>Dairy</v>
      </c>
      <c r="G444" t="s">
        <v>167</v>
      </c>
      <c r="H444" cm="1">
        <f t="array" ref="H444">_xlfn.LET(
  _xlpm.txt, LOWER(TRIM(SUBSTITUTE(B444,"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4.5</v>
      </c>
      <c r="I444" s="1">
        <f t="shared" si="50"/>
        <v>1.0622222222222222</v>
      </c>
      <c r="K444" t="str">
        <f t="shared" si="51"/>
        <v/>
      </c>
      <c r="L444" s="1" t="str">
        <f t="shared" si="52"/>
        <v/>
      </c>
      <c r="M444" s="2">
        <f t="shared" si="53"/>
        <v>106.22222222222221</v>
      </c>
      <c r="N444" s="1">
        <f t="shared" si="54"/>
        <v>1.0622222222222222</v>
      </c>
      <c r="O444" s="1">
        <v>106.22222222222221</v>
      </c>
      <c r="P444" s="3">
        <f t="shared" si="55"/>
        <v>4.78</v>
      </c>
    </row>
    <row r="445" spans="1:16" x14ac:dyDescent="0.2">
      <c r="A445" t="s">
        <v>2717</v>
      </c>
      <c r="B445" t="s">
        <v>2716</v>
      </c>
      <c r="D445" t="str" cm="1">
        <f t="array" ref="D445">_xlfn.TEXTJOIN("", TRUE, IF(ISNUMBER(SEARCH($R$1480:$R$1524, B445)), $R$1480:$R$1524, ""))</f>
        <v>Chobani</v>
      </c>
      <c r="E445" t="str">
        <f t="shared" si="48"/>
        <v>Yogurt</v>
      </c>
      <c r="F445" t="str">
        <f t="shared" si="49"/>
        <v>Dairy</v>
      </c>
      <c r="G445" t="s">
        <v>2106</v>
      </c>
      <c r="H445" cm="1">
        <f t="array" ref="H445">_xlfn.LET(
  _xlpm.txt, LOWER(TRIM(SUBSTITUTE(B445,"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4.5</v>
      </c>
      <c r="I445" s="1">
        <f t="shared" si="50"/>
        <v>0.30666666666666664</v>
      </c>
      <c r="K445" t="str">
        <f t="shared" si="51"/>
        <v/>
      </c>
      <c r="L445" s="1" t="str">
        <f t="shared" si="52"/>
        <v/>
      </c>
      <c r="M445" s="2">
        <f t="shared" si="53"/>
        <v>30.666666666666664</v>
      </c>
      <c r="N445" s="1">
        <f t="shared" si="54"/>
        <v>0.30666666666666664</v>
      </c>
      <c r="O445" s="1">
        <v>30.666666666666664</v>
      </c>
      <c r="P445" s="3">
        <f t="shared" si="55"/>
        <v>1.38</v>
      </c>
    </row>
    <row r="446" spans="1:16" x14ac:dyDescent="0.2">
      <c r="A446" t="s">
        <v>2715</v>
      </c>
      <c r="B446" t="s">
        <v>2714</v>
      </c>
      <c r="D446" t="str" cm="1">
        <f t="array" ref="D446">_xlfn.TEXTJOIN("", TRUE, IF(ISNUMBER(SEARCH($R$1480:$R$1524, B446)), $R$1480:$R$1524, ""))</f>
        <v>Chobani</v>
      </c>
      <c r="E446" t="str">
        <f t="shared" si="48"/>
        <v>Yogurt</v>
      </c>
      <c r="F446" t="str">
        <f t="shared" si="49"/>
        <v>Dairy</v>
      </c>
      <c r="G446" t="s">
        <v>2106</v>
      </c>
      <c r="H446" cm="1">
        <f t="array" ref="H446">_xlfn.LET(
  _xlpm.txt, LOWER(TRIM(SUBSTITUTE(B446,"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4.5</v>
      </c>
      <c r="I446" s="1">
        <f t="shared" si="50"/>
        <v>0.30666666666666664</v>
      </c>
      <c r="K446" t="str">
        <f t="shared" si="51"/>
        <v/>
      </c>
      <c r="L446" s="1" t="str">
        <f t="shared" si="52"/>
        <v/>
      </c>
      <c r="M446" s="2">
        <f t="shared" si="53"/>
        <v>30.666666666666664</v>
      </c>
      <c r="N446" s="1">
        <f t="shared" si="54"/>
        <v>0.30666666666666664</v>
      </c>
      <c r="O446" s="1">
        <v>30.666666666666664</v>
      </c>
      <c r="P446" s="3">
        <f t="shared" si="55"/>
        <v>1.38</v>
      </c>
    </row>
    <row r="447" spans="1:16" x14ac:dyDescent="0.2">
      <c r="A447" t="s">
        <v>2713</v>
      </c>
      <c r="B447" t="s">
        <v>2712</v>
      </c>
      <c r="D447" t="str" cm="1">
        <f t="array" ref="D447">_xlfn.TEXTJOIN("", TRUE, IF(ISNUMBER(SEARCH($R$1480:$R$1524, B447)), $R$1480:$R$1524, ""))</f>
        <v>Chobani</v>
      </c>
      <c r="E447" t="str">
        <f t="shared" si="48"/>
        <v>Yogurt</v>
      </c>
      <c r="F447" t="str">
        <f t="shared" si="49"/>
        <v>Dairy</v>
      </c>
      <c r="G447" t="s">
        <v>2106</v>
      </c>
      <c r="H447" cm="1">
        <f t="array" ref="H447">_xlfn.LET(
  _xlpm.txt, LOWER(TRIM(SUBSTITUTE(B447,"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4.5</v>
      </c>
      <c r="I447" s="1">
        <f t="shared" si="50"/>
        <v>0.30666666666666664</v>
      </c>
      <c r="K447" t="str">
        <f t="shared" si="51"/>
        <v/>
      </c>
      <c r="L447" s="1" t="str">
        <f t="shared" si="52"/>
        <v/>
      </c>
      <c r="M447" s="2">
        <f t="shared" si="53"/>
        <v>30.666666666666664</v>
      </c>
      <c r="N447" s="1">
        <f t="shared" si="54"/>
        <v>0.30666666666666664</v>
      </c>
      <c r="O447" s="1">
        <v>30.666666666666664</v>
      </c>
      <c r="P447" s="3">
        <f t="shared" si="55"/>
        <v>1.38</v>
      </c>
    </row>
    <row r="448" spans="1:16" x14ac:dyDescent="0.2">
      <c r="A448" t="s">
        <v>2711</v>
      </c>
      <c r="B448" t="s">
        <v>2710</v>
      </c>
      <c r="D448" t="str" cm="1">
        <f t="array" ref="D448">_xlfn.TEXTJOIN("", TRUE, IF(ISNUMBER(SEARCH($R$1480:$R$1524, B448)), $R$1480:$R$1524, ""))</f>
        <v>Chobani</v>
      </c>
      <c r="E448" t="str">
        <f t="shared" si="48"/>
        <v>Yogurt</v>
      </c>
      <c r="F448" t="str">
        <f t="shared" si="49"/>
        <v>Dairy</v>
      </c>
      <c r="G448" t="s">
        <v>167</v>
      </c>
      <c r="H448" cm="1">
        <f t="array" ref="H448">_xlfn.LET(
  _xlpm.txt, LOWER(TRIM(SUBSTITUTE(B448,"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4.5</v>
      </c>
      <c r="I448" s="1">
        <f t="shared" si="50"/>
        <v>1.0622222222222222</v>
      </c>
      <c r="K448" t="str">
        <f t="shared" si="51"/>
        <v/>
      </c>
      <c r="L448" s="1" t="str">
        <f t="shared" si="52"/>
        <v/>
      </c>
      <c r="M448" s="2">
        <f t="shared" si="53"/>
        <v>106.22222222222221</v>
      </c>
      <c r="N448" s="1">
        <f t="shared" si="54"/>
        <v>1.0622222222222222</v>
      </c>
      <c r="O448" s="1">
        <v>106.22222222222221</v>
      </c>
      <c r="P448" s="3">
        <f t="shared" si="55"/>
        <v>4.78</v>
      </c>
    </row>
    <row r="449" spans="1:16" x14ac:dyDescent="0.2">
      <c r="A449" t="s">
        <v>2709</v>
      </c>
      <c r="B449" t="s">
        <v>2708</v>
      </c>
      <c r="D449" t="str" cm="1">
        <f t="array" ref="D449">_xlfn.TEXTJOIN("", TRUE, IF(ISNUMBER(SEARCH($R$1480:$R$1524, B449)), $R$1480:$R$1524, ""))</f>
        <v>Chobani</v>
      </c>
      <c r="E449" t="str">
        <f t="shared" si="48"/>
        <v>Yogurt</v>
      </c>
      <c r="F449" t="str">
        <f t="shared" si="49"/>
        <v>Dairy</v>
      </c>
      <c r="G449" t="s">
        <v>2106</v>
      </c>
      <c r="H449" cm="1">
        <f t="array" ref="H449">_xlfn.LET(
  _xlpm.txt, LOWER(TRIM(SUBSTITUTE(B449,"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4.5</v>
      </c>
      <c r="I449" s="1">
        <f t="shared" si="50"/>
        <v>0.30666666666666664</v>
      </c>
      <c r="K449" t="str">
        <f t="shared" si="51"/>
        <v/>
      </c>
      <c r="L449" s="1" t="str">
        <f t="shared" si="52"/>
        <v/>
      </c>
      <c r="M449" s="2">
        <f t="shared" si="53"/>
        <v>30.666666666666664</v>
      </c>
      <c r="N449" s="1">
        <f t="shared" si="54"/>
        <v>0.30666666666666664</v>
      </c>
      <c r="O449" s="1">
        <v>30.666666666666664</v>
      </c>
      <c r="P449" s="3">
        <f t="shared" si="55"/>
        <v>1.38</v>
      </c>
    </row>
    <row r="450" spans="1:16" x14ac:dyDescent="0.2">
      <c r="A450" t="s">
        <v>2707</v>
      </c>
      <c r="B450" t="s">
        <v>2706</v>
      </c>
      <c r="D450" t="str" cm="1">
        <f t="array" ref="D450">_xlfn.TEXTJOIN("", TRUE, IF(ISNUMBER(SEARCH($R$1480:$R$1524, B450)), $R$1480:$R$1524, ""))</f>
        <v>Chobani</v>
      </c>
      <c r="E450" t="str">
        <f t="shared" ref="E450:E513" si="56">IF(OR(D450="Mission",D450="Nature's Own",D450="Sara Lee"),"Bread",
IF(OR(D450="Del Monte",D450="Dole",D450="Mott's"),"Canned Fruit",
IF(OR(D450="Goya",D450="Hunt's",D450="Birds Eye"),"Canned Vegetables",
IF(OR(D450="Fairlife",D450="Horizon Organic",D450="Lactaid",D450="Ben &amp; Jerry's"),"Milk",
IF(OR(D450="BelGioioso",D450="Kraft",D450="Philadelphia"),"Cheese",
IF(OR(D450="Chobani",D450="Oikos",D450="=Light + Fit"),"Yogurt",
IF(OR(D450="Barilla",D450="Annie's",D450="Rao's Homemade"),"Pasta",
IF(OR(D450="Hershey's",D450="Lay's",D450="Totino's",D450="Cheerios",D450="Jif",D450="Skippy",D450="Nature Valley",D450="OREO",D450="DiGiorno",D450="Eggo"),"Prepared Food",
IF(OR(D450="Ben's Original",D450="Lundberg",D450="Quaker"),"Rice",
IF(OR(D450="Bush's",D450="Hillshire Farm",D450="Oscar Mayer",D450="SPAM"),"Protein",
IF(OR(D450="Starbucks",D450="Sparkling Ice",D450="Coca-Cola",D450="San Pellegrino",D450="Gatorade",D450="Arizona"),"Beverages",
"Other")))))))))))</f>
        <v>Yogurt</v>
      </c>
      <c r="F450" t="str">
        <f t="shared" ref="F450:F513" si="57">IF(OR(E450="Bread",E450="Rice",E450="Pasta"), "Grain",
IF(OR(E450="Milk",E450="Cheese",E450="Yogurt"), "Dairy",
IF(OR(E450="Canned Fruit",E450="Canned Vegetables"), "Fruit &amp; Vegetables",
IF(E450="Prepared Food", "Prepared Food",
IF(E450="Protein", "Protein",
IF(E450="Beverages", "Beverages",
"Other"))))))</f>
        <v>Dairy</v>
      </c>
      <c r="G450" t="s">
        <v>2106</v>
      </c>
      <c r="H450" cm="1">
        <f t="array" ref="H450">_xlfn.LET(
  _xlpm.txt, LOWER(TRIM(SUBSTITUTE(B450,"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4.5</v>
      </c>
      <c r="I450" s="1">
        <f t="shared" ref="I450:I513" si="58">P450/H450</f>
        <v>0.30666666666666664</v>
      </c>
      <c r="K450" t="str">
        <f t="shared" ref="K450:K513" si="59">IF(J450="", "", IFERROR(LEFT(SUBSTITUTE(J450,"$",""), FIND("/", SUBSTITUTE(J450,"$","")) - 1), ""))</f>
        <v/>
      </c>
      <c r="L450" s="1" t="str">
        <f t="shared" ref="L450:L513" si="60">IF(K450="", "", SUBSTITUTE(K450, "¢", ""))</f>
        <v/>
      </c>
      <c r="M450" s="2">
        <f t="shared" ref="M450:M513" si="61">I450*100</f>
        <v>30.666666666666664</v>
      </c>
      <c r="N450" s="1">
        <f t="shared" ref="N450:N513" si="62">O450/100</f>
        <v>0.30666666666666664</v>
      </c>
      <c r="O450" s="1">
        <v>30.666666666666664</v>
      </c>
      <c r="P450" s="3">
        <f t="shared" si="55"/>
        <v>1.38</v>
      </c>
    </row>
    <row r="451" spans="1:16" x14ac:dyDescent="0.2">
      <c r="A451" t="s">
        <v>2705</v>
      </c>
      <c r="B451" t="s">
        <v>2704</v>
      </c>
      <c r="D451" t="str" cm="1">
        <f t="array" ref="D451">_xlfn.TEXTJOIN("", TRUE, IF(ISNUMBER(SEARCH($R$1480:$R$1524, B451)), $R$1480:$R$1524, ""))</f>
        <v>Chobani</v>
      </c>
      <c r="E451" t="str">
        <f t="shared" si="56"/>
        <v>Yogurt</v>
      </c>
      <c r="F451" t="str">
        <f t="shared" si="57"/>
        <v>Dairy</v>
      </c>
      <c r="G451" t="s">
        <v>2703</v>
      </c>
      <c r="H451" cm="1">
        <f t="array" ref="H451">_xlfn.LET(
  _xlpm.txt, LOWER(TRIM(SUBSTITUTE(B451,"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4.5</v>
      </c>
      <c r="I451" s="1">
        <f t="shared" si="58"/>
        <v>2.1488888888888891</v>
      </c>
      <c r="K451" t="str">
        <f t="shared" si="59"/>
        <v/>
      </c>
      <c r="L451" s="1" t="str">
        <f t="shared" si="60"/>
        <v/>
      </c>
      <c r="M451" s="2">
        <f t="shared" si="61"/>
        <v>214.88888888888891</v>
      </c>
      <c r="N451" s="1">
        <f t="shared" si="62"/>
        <v>2.1488888888888891</v>
      </c>
      <c r="O451" s="1">
        <v>214.88888888888891</v>
      </c>
      <c r="P451" s="3">
        <f t="shared" si="55"/>
        <v>9.67</v>
      </c>
    </row>
    <row r="452" spans="1:16" x14ac:dyDescent="0.2">
      <c r="A452" t="s">
        <v>2702</v>
      </c>
      <c r="B452" t="s">
        <v>2701</v>
      </c>
      <c r="C452">
        <v>4</v>
      </c>
      <c r="D452" t="str" cm="1">
        <f t="array" ref="D452">_xlfn.TEXTJOIN("", TRUE, IF(ISNUMBER(SEARCH($R$1480:$R$1524, B452)), $R$1480:$R$1524, ""))</f>
        <v>Chobani</v>
      </c>
      <c r="E452" t="str">
        <f t="shared" si="56"/>
        <v>Yogurt</v>
      </c>
      <c r="F452" t="str">
        <f t="shared" si="57"/>
        <v>Dairy</v>
      </c>
      <c r="G452" t="s">
        <v>167</v>
      </c>
      <c r="H452" cm="1">
        <f t="array" ref="H452">_xlfn.LET(
  _xlpm.txt, LOWER(TRIM(SUBSTITUTE(B452,"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4.5</v>
      </c>
      <c r="I452" s="1">
        <f t="shared" si="58"/>
        <v>1.0622222222222222</v>
      </c>
      <c r="K452" t="str">
        <f t="shared" si="59"/>
        <v/>
      </c>
      <c r="L452" s="1" t="str">
        <f t="shared" si="60"/>
        <v/>
      </c>
      <c r="M452" s="2">
        <f t="shared" si="61"/>
        <v>106.22222222222221</v>
      </c>
      <c r="N452" s="1">
        <f t="shared" si="62"/>
        <v>1.0622222222222222</v>
      </c>
      <c r="O452" s="1">
        <v>106.22222222222221</v>
      </c>
      <c r="P452" s="3">
        <f t="shared" si="55"/>
        <v>4.78</v>
      </c>
    </row>
    <row r="453" spans="1:16" x14ac:dyDescent="0.2">
      <c r="A453" t="s">
        <v>2700</v>
      </c>
      <c r="B453" t="s">
        <v>2699</v>
      </c>
      <c r="D453" t="str" cm="1">
        <f t="array" ref="D453">_xlfn.TEXTJOIN("", TRUE, IF(ISNUMBER(SEARCH($R$1480:$R$1524, B453)), $R$1480:$R$1524, ""))</f>
        <v>Chobani</v>
      </c>
      <c r="E453" t="str">
        <f t="shared" si="56"/>
        <v>Yogurt</v>
      </c>
      <c r="F453" t="str">
        <f t="shared" si="57"/>
        <v>Dairy</v>
      </c>
      <c r="G453" t="s">
        <v>167</v>
      </c>
      <c r="H453" cm="1">
        <f t="array" ref="H453">_xlfn.LET(
  _xlpm.txt, LOWER(TRIM(SUBSTITUTE(B453,"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4.5</v>
      </c>
      <c r="I453" s="1">
        <f t="shared" si="58"/>
        <v>1.0622222222222222</v>
      </c>
      <c r="K453" t="str">
        <f t="shared" si="59"/>
        <v/>
      </c>
      <c r="L453" s="1" t="str">
        <f t="shared" si="60"/>
        <v/>
      </c>
      <c r="M453" s="2">
        <f t="shared" si="61"/>
        <v>106.22222222222221</v>
      </c>
      <c r="N453" s="1">
        <f t="shared" si="62"/>
        <v>1.0622222222222222</v>
      </c>
      <c r="O453" s="1">
        <v>106.22222222222221</v>
      </c>
      <c r="P453" s="3">
        <f t="shared" si="55"/>
        <v>4.78</v>
      </c>
    </row>
    <row r="454" spans="1:16" x14ac:dyDescent="0.2">
      <c r="A454" t="s">
        <v>2698</v>
      </c>
      <c r="B454" t="s">
        <v>2697</v>
      </c>
      <c r="D454" t="str" cm="1">
        <f t="array" ref="D454">_xlfn.TEXTJOIN("", TRUE, IF(ISNUMBER(SEARCH($R$1480:$R$1524, B454)), $R$1480:$R$1524, ""))</f>
        <v>Chobani</v>
      </c>
      <c r="E454" t="str">
        <f t="shared" si="56"/>
        <v>Yogurt</v>
      </c>
      <c r="F454" t="str">
        <f t="shared" si="57"/>
        <v>Dairy</v>
      </c>
      <c r="G454" t="s">
        <v>2106</v>
      </c>
      <c r="H454" cm="1">
        <f t="array" ref="H454">_xlfn.LET(
  _xlpm.txt, LOWER(TRIM(SUBSTITUTE(B454,"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4.5</v>
      </c>
      <c r="I454" s="1">
        <f t="shared" si="58"/>
        <v>0.30666666666666664</v>
      </c>
      <c r="K454" t="str">
        <f t="shared" si="59"/>
        <v/>
      </c>
      <c r="L454" s="1" t="str">
        <f t="shared" si="60"/>
        <v/>
      </c>
      <c r="M454" s="2">
        <f t="shared" si="61"/>
        <v>30.666666666666664</v>
      </c>
      <c r="N454" s="1">
        <f t="shared" si="62"/>
        <v>0.30666666666666664</v>
      </c>
      <c r="O454" s="1">
        <v>30.666666666666664</v>
      </c>
      <c r="P454" s="3">
        <f t="shared" si="55"/>
        <v>1.38</v>
      </c>
    </row>
    <row r="455" spans="1:16" x14ac:dyDescent="0.2">
      <c r="A455" t="s">
        <v>2696</v>
      </c>
      <c r="B455" t="s">
        <v>2695</v>
      </c>
      <c r="D455" t="str" cm="1">
        <f t="array" ref="D455">_xlfn.TEXTJOIN("", TRUE, IF(ISNUMBER(SEARCH($R$1480:$R$1524, B455)), $R$1480:$R$1524, ""))</f>
        <v>Chobani</v>
      </c>
      <c r="E455" t="str">
        <f t="shared" si="56"/>
        <v>Yogurt</v>
      </c>
      <c r="F455" t="str">
        <f t="shared" si="57"/>
        <v>Dairy</v>
      </c>
      <c r="G455" t="s">
        <v>2106</v>
      </c>
      <c r="H455" cm="1">
        <f t="array" ref="H455">_xlfn.LET(
  _xlpm.txt, LOWER(TRIM(SUBSTITUTE(B455,"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4.5</v>
      </c>
      <c r="I455" s="1">
        <f t="shared" si="58"/>
        <v>0.30666666666666664</v>
      </c>
      <c r="K455" t="str">
        <f t="shared" si="59"/>
        <v/>
      </c>
      <c r="L455" s="1" t="str">
        <f t="shared" si="60"/>
        <v/>
      </c>
      <c r="M455" s="2">
        <f t="shared" si="61"/>
        <v>30.666666666666664</v>
      </c>
      <c r="N455" s="1">
        <f t="shared" si="62"/>
        <v>0.30666666666666664</v>
      </c>
      <c r="O455" s="1">
        <v>30.666666666666664</v>
      </c>
      <c r="P455" s="3">
        <f t="shared" si="55"/>
        <v>1.38</v>
      </c>
    </row>
    <row r="456" spans="1:16" x14ac:dyDescent="0.2">
      <c r="A456" t="s">
        <v>2694</v>
      </c>
      <c r="B456" t="s">
        <v>2693</v>
      </c>
      <c r="D456" t="str" cm="1">
        <f t="array" ref="D456">_xlfn.TEXTJOIN("", TRUE, IF(ISNUMBER(SEARCH($R$1480:$R$1524, B456)), $R$1480:$R$1524, ""))</f>
        <v>Chobani</v>
      </c>
      <c r="E456" t="str">
        <f t="shared" si="56"/>
        <v>Yogurt</v>
      </c>
      <c r="F456" t="str">
        <f t="shared" si="57"/>
        <v>Dairy</v>
      </c>
      <c r="G456" t="s">
        <v>2106</v>
      </c>
      <c r="H456" cm="1">
        <f t="array" ref="H456">_xlfn.LET(
  _xlpm.txt, LOWER(TRIM(SUBSTITUTE(B456,"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4.5</v>
      </c>
      <c r="I456" s="1">
        <f t="shared" si="58"/>
        <v>0.30666666666666664</v>
      </c>
      <c r="K456" t="str">
        <f t="shared" si="59"/>
        <v/>
      </c>
      <c r="L456" s="1" t="str">
        <f t="shared" si="60"/>
        <v/>
      </c>
      <c r="M456" s="2">
        <f t="shared" si="61"/>
        <v>30.666666666666664</v>
      </c>
      <c r="N456" s="1">
        <f t="shared" si="62"/>
        <v>0.30666666666666664</v>
      </c>
      <c r="O456" s="1">
        <v>30.666666666666664</v>
      </c>
      <c r="P456" s="3">
        <f t="shared" si="55"/>
        <v>1.38</v>
      </c>
    </row>
    <row r="457" spans="1:16" x14ac:dyDescent="0.2">
      <c r="A457" t="s">
        <v>2692</v>
      </c>
      <c r="B457" t="s">
        <v>2691</v>
      </c>
      <c r="D457" t="str" cm="1">
        <f t="array" ref="D457">_xlfn.TEXTJOIN("", TRUE, IF(ISNUMBER(SEARCH($R$1480:$R$1524, B457)), $R$1480:$R$1524, ""))</f>
        <v>Chobani</v>
      </c>
      <c r="E457" t="str">
        <f t="shared" si="56"/>
        <v>Yogurt</v>
      </c>
      <c r="F457" t="str">
        <f t="shared" si="57"/>
        <v>Dairy</v>
      </c>
      <c r="G457" t="s">
        <v>2106</v>
      </c>
      <c r="H457" cm="1">
        <f t="array" ref="H457">_xlfn.LET(
  _xlpm.txt, LOWER(TRIM(SUBSTITUTE(B457,"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4.5</v>
      </c>
      <c r="I457" s="1">
        <f t="shared" si="58"/>
        <v>0.30666666666666664</v>
      </c>
      <c r="K457" t="str">
        <f t="shared" si="59"/>
        <v/>
      </c>
      <c r="L457" s="1" t="str">
        <f t="shared" si="60"/>
        <v/>
      </c>
      <c r="M457" s="2">
        <f t="shared" si="61"/>
        <v>30.666666666666664</v>
      </c>
      <c r="N457" s="1">
        <f t="shared" si="62"/>
        <v>0.30666666666666664</v>
      </c>
      <c r="O457" s="1">
        <v>30.666666666666664</v>
      </c>
      <c r="P457" s="3">
        <f t="shared" si="55"/>
        <v>1.38</v>
      </c>
    </row>
    <row r="458" spans="1:16" x14ac:dyDescent="0.2">
      <c r="A458" t="s">
        <v>2690</v>
      </c>
      <c r="B458" t="s">
        <v>2689</v>
      </c>
      <c r="D458" t="str" cm="1">
        <f t="array" ref="D458">_xlfn.TEXTJOIN("", TRUE, IF(ISNUMBER(SEARCH($R$1480:$R$1524, B458)), $R$1480:$R$1524, ""))</f>
        <v>Chobani</v>
      </c>
      <c r="E458" t="str">
        <f t="shared" si="56"/>
        <v>Yogurt</v>
      </c>
      <c r="F458" t="str">
        <f t="shared" si="57"/>
        <v>Dairy</v>
      </c>
      <c r="G458" t="s">
        <v>2106</v>
      </c>
      <c r="H458" cm="1">
        <f t="array" ref="H458">_xlfn.LET(
  _xlpm.txt, LOWER(TRIM(SUBSTITUTE(B458,"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4.5</v>
      </c>
      <c r="I458" s="1">
        <f t="shared" si="58"/>
        <v>0.30666666666666664</v>
      </c>
      <c r="K458" t="str">
        <f t="shared" si="59"/>
        <v/>
      </c>
      <c r="L458" s="1" t="str">
        <f t="shared" si="60"/>
        <v/>
      </c>
      <c r="M458" s="2">
        <f t="shared" si="61"/>
        <v>30.666666666666664</v>
      </c>
      <c r="N458" s="1">
        <f t="shared" si="62"/>
        <v>0.30666666666666664</v>
      </c>
      <c r="O458" s="1">
        <v>30.666666666666664</v>
      </c>
      <c r="P458" s="3">
        <f t="shared" ref="P458:P521" si="63">VALUE(MID(G458, FIND("$", G458) + 1, LEN(G458)))</f>
        <v>1.38</v>
      </c>
    </row>
    <row r="459" spans="1:16" x14ac:dyDescent="0.2">
      <c r="A459" t="s">
        <v>2688</v>
      </c>
      <c r="B459" t="s">
        <v>2687</v>
      </c>
      <c r="D459" t="str" cm="1">
        <f t="array" ref="D459">_xlfn.TEXTJOIN("", TRUE, IF(ISNUMBER(SEARCH($R$1480:$R$1524, B459)), $R$1480:$R$1524, ""))</f>
        <v>Chobani</v>
      </c>
      <c r="E459" t="str">
        <f t="shared" si="56"/>
        <v>Yogurt</v>
      </c>
      <c r="F459" t="str">
        <f t="shared" si="57"/>
        <v>Dairy</v>
      </c>
      <c r="G459" t="s">
        <v>264</v>
      </c>
      <c r="H459" cm="1">
        <f t="array" ref="H459">_xlfn.LET(
  _xlpm.txt, LOWER(TRIM(SUBSTITUTE(B459,"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</v>
      </c>
      <c r="I459" s="1">
        <f t="shared" si="58"/>
        <v>0.25428571428571428</v>
      </c>
      <c r="K459" t="str">
        <f t="shared" si="59"/>
        <v/>
      </c>
      <c r="L459" s="1" t="str">
        <f t="shared" si="60"/>
        <v/>
      </c>
      <c r="M459" s="2">
        <f t="shared" si="61"/>
        <v>25.428571428571427</v>
      </c>
      <c r="N459" s="1">
        <f t="shared" si="62"/>
        <v>0.25428571428571428</v>
      </c>
      <c r="O459" s="1">
        <v>25.428571428571427</v>
      </c>
      <c r="P459" s="3">
        <f t="shared" si="63"/>
        <v>1.78</v>
      </c>
    </row>
    <row r="460" spans="1:16" x14ac:dyDescent="0.2">
      <c r="A460" t="s">
        <v>2686</v>
      </c>
      <c r="B460" t="s">
        <v>2685</v>
      </c>
      <c r="C460">
        <v>4</v>
      </c>
      <c r="D460" t="str" cm="1">
        <f t="array" ref="D460">_xlfn.TEXTJOIN("", TRUE, IF(ISNUMBER(SEARCH($R$1480:$R$1524, B460)), $R$1480:$R$1524, ""))</f>
        <v>Chobani</v>
      </c>
      <c r="E460" t="str">
        <f t="shared" si="56"/>
        <v>Yogurt</v>
      </c>
      <c r="F460" t="str">
        <f t="shared" si="57"/>
        <v>Dairy</v>
      </c>
      <c r="G460" t="s">
        <v>1767</v>
      </c>
      <c r="H460" cm="1">
        <f t="array" ref="H460">_xlfn.LET(
  _xlpm.txt, LOWER(TRIM(SUBSTITUTE(B460,"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I460" s="1">
        <f t="shared" si="58"/>
        <v>0.88113207547169814</v>
      </c>
      <c r="K460" t="str">
        <f t="shared" si="59"/>
        <v/>
      </c>
      <c r="L460" s="1" t="str">
        <f t="shared" si="60"/>
        <v/>
      </c>
      <c r="M460" s="2">
        <f t="shared" si="61"/>
        <v>88.113207547169807</v>
      </c>
      <c r="N460" s="1">
        <f t="shared" si="62"/>
        <v>0.88113207547169803</v>
      </c>
      <c r="O460" s="1">
        <v>88.113207547169807</v>
      </c>
      <c r="P460" s="3">
        <f t="shared" si="63"/>
        <v>4.67</v>
      </c>
    </row>
    <row r="461" spans="1:16" x14ac:dyDescent="0.2">
      <c r="A461" t="s">
        <v>2684</v>
      </c>
      <c r="B461" t="s">
        <v>2683</v>
      </c>
      <c r="D461" t="str" cm="1">
        <f t="array" ref="D461">_xlfn.TEXTJOIN("", TRUE, IF(ISNUMBER(SEARCH($R$1480:$R$1524, B461)), $R$1480:$R$1524, ""))</f>
        <v>Chobani</v>
      </c>
      <c r="E461" t="str">
        <f t="shared" si="56"/>
        <v>Yogurt</v>
      </c>
      <c r="F461" t="str">
        <f t="shared" si="57"/>
        <v>Dairy</v>
      </c>
      <c r="G461" t="s">
        <v>1027</v>
      </c>
      <c r="H461" cm="1">
        <f t="array" ref="H461">_xlfn.LET(
  _xlpm.txt, LOWER(TRIM(SUBSTITUTE(B461,"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I461" s="1">
        <f t="shared" si="58"/>
        <v>0.25283018867924528</v>
      </c>
      <c r="K461" t="str">
        <f t="shared" si="59"/>
        <v/>
      </c>
      <c r="L461" s="1" t="str">
        <f t="shared" si="60"/>
        <v/>
      </c>
      <c r="M461" s="2">
        <f t="shared" si="61"/>
        <v>25.283018867924529</v>
      </c>
      <c r="N461" s="1">
        <f t="shared" si="62"/>
        <v>0.25283018867924528</v>
      </c>
      <c r="O461" s="1">
        <v>25.283018867924529</v>
      </c>
      <c r="P461" s="3">
        <f t="shared" si="63"/>
        <v>1.34</v>
      </c>
    </row>
    <row r="462" spans="1:16" x14ac:dyDescent="0.2">
      <c r="A462" t="s">
        <v>2682</v>
      </c>
      <c r="B462" t="s">
        <v>2681</v>
      </c>
      <c r="D462" t="str" cm="1">
        <f t="array" ref="D462">_xlfn.TEXTJOIN("", TRUE, IF(ISNUMBER(SEARCH($R$1480:$R$1524, B462)), $R$1480:$R$1524, ""))</f>
        <v>Chobani</v>
      </c>
      <c r="E462" t="str">
        <f t="shared" si="56"/>
        <v>Yogurt</v>
      </c>
      <c r="F462" t="str">
        <f t="shared" si="57"/>
        <v>Dairy</v>
      </c>
      <c r="G462" t="s">
        <v>1027</v>
      </c>
      <c r="H462" cm="1">
        <f t="array" ref="H462">_xlfn.LET(
  _xlpm.txt, LOWER(TRIM(SUBSTITUTE(B462,"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I462" s="1">
        <f t="shared" si="58"/>
        <v>0.25283018867924528</v>
      </c>
      <c r="K462" t="str">
        <f t="shared" si="59"/>
        <v/>
      </c>
      <c r="L462" s="1" t="str">
        <f t="shared" si="60"/>
        <v/>
      </c>
      <c r="M462" s="2">
        <f t="shared" si="61"/>
        <v>25.283018867924529</v>
      </c>
      <c r="N462" s="1">
        <f t="shared" si="62"/>
        <v>0.25283018867924528</v>
      </c>
      <c r="O462" s="1">
        <v>25.283018867924529</v>
      </c>
      <c r="P462" s="3">
        <f t="shared" si="63"/>
        <v>1.34</v>
      </c>
    </row>
    <row r="463" spans="1:16" x14ac:dyDescent="0.2">
      <c r="A463" t="s">
        <v>2680</v>
      </c>
      <c r="B463" t="s">
        <v>2679</v>
      </c>
      <c r="C463">
        <v>4</v>
      </c>
      <c r="D463" t="str" cm="1">
        <f t="array" ref="D463">_xlfn.TEXTJOIN("", TRUE, IF(ISNUMBER(SEARCH($R$1480:$R$1524, B463)), $R$1480:$R$1524, ""))</f>
        <v>Chobani</v>
      </c>
      <c r="E463" t="str">
        <f t="shared" si="56"/>
        <v>Yogurt</v>
      </c>
      <c r="F463" t="str">
        <f t="shared" si="57"/>
        <v>Dairy</v>
      </c>
      <c r="G463" t="s">
        <v>1767</v>
      </c>
      <c r="H463" cm="1">
        <f t="array" ref="H463">_xlfn.LET(
  _xlpm.txt, LOWER(TRIM(SUBSTITUTE(B463,"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I463" s="1">
        <f t="shared" si="58"/>
        <v>0.88113207547169814</v>
      </c>
      <c r="K463" t="str">
        <f t="shared" si="59"/>
        <v/>
      </c>
      <c r="L463" s="1" t="str">
        <f t="shared" si="60"/>
        <v/>
      </c>
      <c r="M463" s="2">
        <f t="shared" si="61"/>
        <v>88.113207547169807</v>
      </c>
      <c r="N463" s="1">
        <f t="shared" si="62"/>
        <v>0.88113207547169803</v>
      </c>
      <c r="O463" s="1">
        <v>88.113207547169807</v>
      </c>
      <c r="P463" s="3">
        <f t="shared" si="63"/>
        <v>4.67</v>
      </c>
    </row>
    <row r="464" spans="1:16" x14ac:dyDescent="0.2">
      <c r="A464" t="s">
        <v>2678</v>
      </c>
      <c r="B464" t="s">
        <v>2677</v>
      </c>
      <c r="C464">
        <v>4</v>
      </c>
      <c r="D464" t="str" cm="1">
        <f t="array" ref="D464">_xlfn.TEXTJOIN("", TRUE, IF(ISNUMBER(SEARCH($R$1480:$R$1524, B464)), $R$1480:$R$1524, ""))</f>
        <v>Chobani</v>
      </c>
      <c r="E464" t="str">
        <f t="shared" si="56"/>
        <v>Yogurt</v>
      </c>
      <c r="F464" t="str">
        <f t="shared" si="57"/>
        <v>Dairy</v>
      </c>
      <c r="G464" t="s">
        <v>1767</v>
      </c>
      <c r="H464" cm="1">
        <f t="array" ref="H464">_xlfn.LET(
  _xlpm.txt, LOWER(TRIM(SUBSTITUTE(B464,"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I464" s="1">
        <f t="shared" si="58"/>
        <v>0.88113207547169814</v>
      </c>
      <c r="K464" t="str">
        <f t="shared" si="59"/>
        <v/>
      </c>
      <c r="L464" s="1" t="str">
        <f t="shared" si="60"/>
        <v/>
      </c>
      <c r="M464" s="2">
        <f t="shared" si="61"/>
        <v>88.113207547169807</v>
      </c>
      <c r="N464" s="1">
        <f t="shared" si="62"/>
        <v>0.88113207547169803</v>
      </c>
      <c r="O464" s="1">
        <v>88.113207547169807</v>
      </c>
      <c r="P464" s="3">
        <f t="shared" si="63"/>
        <v>4.67</v>
      </c>
    </row>
    <row r="465" spans="1:16" x14ac:dyDescent="0.2">
      <c r="A465" t="s">
        <v>2676</v>
      </c>
      <c r="B465" t="s">
        <v>2675</v>
      </c>
      <c r="D465" t="str" cm="1">
        <f t="array" ref="D465">_xlfn.TEXTJOIN("", TRUE, IF(ISNUMBER(SEARCH($R$1480:$R$1524, B465)), $R$1480:$R$1524, ""))</f>
        <v>Chobani</v>
      </c>
      <c r="E465" t="str">
        <f t="shared" si="56"/>
        <v>Yogurt</v>
      </c>
      <c r="F465" t="str">
        <f t="shared" si="57"/>
        <v>Dairy</v>
      </c>
      <c r="G465" t="s">
        <v>1027</v>
      </c>
      <c r="H465" cm="1">
        <f t="array" ref="H465">_xlfn.LET(
  _xlpm.txt, LOWER(TRIM(SUBSTITUTE(B465,"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I465" s="1">
        <f t="shared" si="58"/>
        <v>0.25283018867924528</v>
      </c>
      <c r="K465" t="str">
        <f t="shared" si="59"/>
        <v/>
      </c>
      <c r="L465" s="1" t="str">
        <f t="shared" si="60"/>
        <v/>
      </c>
      <c r="M465" s="2">
        <f t="shared" si="61"/>
        <v>25.283018867924529</v>
      </c>
      <c r="N465" s="1">
        <f t="shared" si="62"/>
        <v>0.25283018867924528</v>
      </c>
      <c r="O465" s="1">
        <v>25.283018867924529</v>
      </c>
      <c r="P465" s="3">
        <f t="shared" si="63"/>
        <v>1.34</v>
      </c>
    </row>
    <row r="466" spans="1:16" x14ac:dyDescent="0.2">
      <c r="A466" t="s">
        <v>2674</v>
      </c>
      <c r="B466" t="s">
        <v>2673</v>
      </c>
      <c r="D466" t="str" cm="1">
        <f t="array" ref="D466">_xlfn.TEXTJOIN("", TRUE, IF(ISNUMBER(SEARCH($R$1480:$R$1524, B466)), $R$1480:$R$1524, ""))</f>
        <v>Chobani</v>
      </c>
      <c r="E466" t="str">
        <f t="shared" si="56"/>
        <v>Yogurt</v>
      </c>
      <c r="F466" t="str">
        <f t="shared" si="57"/>
        <v>Dairy</v>
      </c>
      <c r="G466" t="s">
        <v>1027</v>
      </c>
      <c r="H466" cm="1">
        <f t="array" ref="H466">_xlfn.LET(
  _xlpm.txt, LOWER(TRIM(SUBSTITUTE(B466,"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I466" s="1">
        <f t="shared" si="58"/>
        <v>0.25283018867924528</v>
      </c>
      <c r="K466" t="str">
        <f t="shared" si="59"/>
        <v/>
      </c>
      <c r="L466" s="1" t="str">
        <f t="shared" si="60"/>
        <v/>
      </c>
      <c r="M466" s="2">
        <f t="shared" si="61"/>
        <v>25.283018867924529</v>
      </c>
      <c r="N466" s="1">
        <f t="shared" si="62"/>
        <v>0.25283018867924528</v>
      </c>
      <c r="O466" s="1">
        <v>25.283018867924529</v>
      </c>
      <c r="P466" s="3">
        <f t="shared" si="63"/>
        <v>1.34</v>
      </c>
    </row>
    <row r="467" spans="1:16" x14ac:dyDescent="0.2">
      <c r="A467" t="s">
        <v>2672</v>
      </c>
      <c r="B467" t="s">
        <v>2671</v>
      </c>
      <c r="C467">
        <v>4</v>
      </c>
      <c r="D467" t="str" cm="1">
        <f t="array" ref="D467">_xlfn.TEXTJOIN("", TRUE, IF(ISNUMBER(SEARCH($R$1480:$R$1524, B467)), $R$1480:$R$1524, ""))</f>
        <v>Chobani</v>
      </c>
      <c r="E467" t="str">
        <f t="shared" si="56"/>
        <v>Yogurt</v>
      </c>
      <c r="F467" t="str">
        <f t="shared" si="57"/>
        <v>Dairy</v>
      </c>
      <c r="G467" t="s">
        <v>1767</v>
      </c>
      <c r="H467" cm="1">
        <f t="array" ref="H467">_xlfn.LET(
  _xlpm.txt, LOWER(TRIM(SUBSTITUTE(B467,"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I467" s="1">
        <f t="shared" si="58"/>
        <v>0.88113207547169814</v>
      </c>
      <c r="K467" t="str">
        <f t="shared" si="59"/>
        <v/>
      </c>
      <c r="L467" s="1" t="str">
        <f t="shared" si="60"/>
        <v/>
      </c>
      <c r="M467" s="2">
        <f t="shared" si="61"/>
        <v>88.113207547169807</v>
      </c>
      <c r="N467" s="1">
        <f t="shared" si="62"/>
        <v>0.88113207547169803</v>
      </c>
      <c r="O467" s="1">
        <v>88.113207547169807</v>
      </c>
      <c r="P467" s="3">
        <f t="shared" si="63"/>
        <v>4.67</v>
      </c>
    </row>
    <row r="468" spans="1:16" x14ac:dyDescent="0.2">
      <c r="A468" t="s">
        <v>2670</v>
      </c>
      <c r="B468" t="s">
        <v>2669</v>
      </c>
      <c r="D468" t="str" cm="1">
        <f t="array" ref="D468">_xlfn.TEXTJOIN("", TRUE, IF(ISNUMBER(SEARCH($R$1480:$R$1524, B468)), $R$1480:$R$1524, ""))</f>
        <v>Chobani</v>
      </c>
      <c r="E468" t="str">
        <f t="shared" si="56"/>
        <v>Yogurt</v>
      </c>
      <c r="F468" t="str">
        <f t="shared" si="57"/>
        <v>Dairy</v>
      </c>
      <c r="G468" t="s">
        <v>1027</v>
      </c>
      <c r="H468" cm="1">
        <f t="array" ref="H468">_xlfn.LET(
  _xlpm.txt, LOWER(TRIM(SUBSTITUTE(B468,"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I468" s="1">
        <f t="shared" si="58"/>
        <v>0.25283018867924528</v>
      </c>
      <c r="K468" t="str">
        <f t="shared" si="59"/>
        <v/>
      </c>
      <c r="L468" s="1" t="str">
        <f t="shared" si="60"/>
        <v/>
      </c>
      <c r="M468" s="2">
        <f t="shared" si="61"/>
        <v>25.283018867924529</v>
      </c>
      <c r="N468" s="1">
        <f t="shared" si="62"/>
        <v>0.25283018867924528</v>
      </c>
      <c r="O468" s="1">
        <v>25.283018867924529</v>
      </c>
      <c r="P468" s="3">
        <f t="shared" si="63"/>
        <v>1.34</v>
      </c>
    </row>
    <row r="469" spans="1:16" x14ac:dyDescent="0.2">
      <c r="A469" t="s">
        <v>2668</v>
      </c>
      <c r="B469" t="s">
        <v>2667</v>
      </c>
      <c r="D469" t="str" cm="1">
        <f t="array" ref="D469">_xlfn.TEXTJOIN("", TRUE, IF(ISNUMBER(SEARCH($R$1480:$R$1524, B469)), $R$1480:$R$1524, ""))</f>
        <v>Chobani</v>
      </c>
      <c r="E469" t="str">
        <f t="shared" si="56"/>
        <v>Yogurt</v>
      </c>
      <c r="F469" t="str">
        <f t="shared" si="57"/>
        <v>Dairy</v>
      </c>
      <c r="G469" t="s">
        <v>931</v>
      </c>
      <c r="H469" cm="1">
        <f t="array" ref="H469">_xlfn.LET(
  _xlpm.txt, LOWER(TRIM(SUBSTITUTE(B469,"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32</v>
      </c>
      <c r="I469" s="1">
        <f t="shared" si="58"/>
        <v>0.18656249999999999</v>
      </c>
      <c r="K469" t="str">
        <f t="shared" si="59"/>
        <v/>
      </c>
      <c r="L469" s="1" t="str">
        <f t="shared" si="60"/>
        <v/>
      </c>
      <c r="M469" s="2">
        <f t="shared" si="61"/>
        <v>18.65625</v>
      </c>
      <c r="N469" s="1">
        <f t="shared" si="62"/>
        <v>0.18656249999999999</v>
      </c>
      <c r="O469" s="1">
        <v>18.65625</v>
      </c>
      <c r="P469" s="3">
        <f t="shared" si="63"/>
        <v>5.97</v>
      </c>
    </row>
    <row r="470" spans="1:16" x14ac:dyDescent="0.2">
      <c r="A470" t="s">
        <v>2666</v>
      </c>
      <c r="B470" t="s">
        <v>2665</v>
      </c>
      <c r="D470" t="str" cm="1">
        <f t="array" ref="D470">_xlfn.TEXTJOIN("", TRUE, IF(ISNUMBER(SEARCH($R$1480:$R$1524, B470)), $R$1480:$R$1524, ""))</f>
        <v>Chobani</v>
      </c>
      <c r="E470" t="str">
        <f t="shared" si="56"/>
        <v>Yogurt</v>
      </c>
      <c r="F470" t="str">
        <f t="shared" si="57"/>
        <v>Dairy</v>
      </c>
      <c r="G470" t="s">
        <v>1027</v>
      </c>
      <c r="H470" cm="1">
        <f t="array" ref="H470">_xlfn.LET(
  _xlpm.txt, LOWER(TRIM(SUBSTITUTE(B470,"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I470" s="1">
        <f t="shared" si="58"/>
        <v>0.25283018867924528</v>
      </c>
      <c r="K470" t="str">
        <f t="shared" si="59"/>
        <v/>
      </c>
      <c r="L470" s="1" t="str">
        <f t="shared" si="60"/>
        <v/>
      </c>
      <c r="M470" s="2">
        <f t="shared" si="61"/>
        <v>25.283018867924529</v>
      </c>
      <c r="N470" s="1">
        <f t="shared" si="62"/>
        <v>0.25283018867924528</v>
      </c>
      <c r="O470" s="1">
        <v>25.283018867924529</v>
      </c>
      <c r="P470" s="3">
        <f t="shared" si="63"/>
        <v>1.34</v>
      </c>
    </row>
    <row r="471" spans="1:16" x14ac:dyDescent="0.2">
      <c r="A471" t="s">
        <v>2664</v>
      </c>
      <c r="B471" t="s">
        <v>2663</v>
      </c>
      <c r="C471">
        <v>4</v>
      </c>
      <c r="D471" t="str" cm="1">
        <f t="array" ref="D471">_xlfn.TEXTJOIN("", TRUE, IF(ISNUMBER(SEARCH($R$1480:$R$1524, B471)), $R$1480:$R$1524, ""))</f>
        <v>Chobani</v>
      </c>
      <c r="E471" t="str">
        <f t="shared" si="56"/>
        <v>Yogurt</v>
      </c>
      <c r="F471" t="str">
        <f t="shared" si="57"/>
        <v>Dairy</v>
      </c>
      <c r="G471" t="s">
        <v>1767</v>
      </c>
      <c r="H471" cm="1">
        <f t="array" ref="H471">_xlfn.LET(
  _xlpm.txt, LOWER(TRIM(SUBSTITUTE(B471,"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I471" s="1">
        <f t="shared" si="58"/>
        <v>0.88113207547169814</v>
      </c>
      <c r="K471" t="str">
        <f t="shared" si="59"/>
        <v/>
      </c>
      <c r="L471" s="1" t="str">
        <f t="shared" si="60"/>
        <v/>
      </c>
      <c r="M471" s="2">
        <f t="shared" si="61"/>
        <v>88.113207547169807</v>
      </c>
      <c r="N471" s="1">
        <f t="shared" si="62"/>
        <v>0.88113207547169803</v>
      </c>
      <c r="O471" s="1">
        <v>88.113207547169807</v>
      </c>
      <c r="P471" s="3">
        <f t="shared" si="63"/>
        <v>4.67</v>
      </c>
    </row>
    <row r="472" spans="1:16" x14ac:dyDescent="0.2">
      <c r="A472" t="s">
        <v>2662</v>
      </c>
      <c r="B472" t="s">
        <v>2661</v>
      </c>
      <c r="D472" t="str" cm="1">
        <f t="array" ref="D472">_xlfn.TEXTJOIN("", TRUE, IF(ISNUMBER(SEARCH($R$1480:$R$1524, B472)), $R$1480:$R$1524, ""))</f>
        <v>Chobani</v>
      </c>
      <c r="E472" t="str">
        <f t="shared" si="56"/>
        <v>Yogurt</v>
      </c>
      <c r="F472" t="str">
        <f t="shared" si="57"/>
        <v>Dairy</v>
      </c>
      <c r="G472" t="s">
        <v>1027</v>
      </c>
      <c r="H472" cm="1">
        <f t="array" ref="H472">_xlfn.LET(
  _xlpm.txt, LOWER(TRIM(SUBSTITUTE(B472,"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I472" s="1">
        <f t="shared" si="58"/>
        <v>0.25283018867924528</v>
      </c>
      <c r="K472" t="str">
        <f t="shared" si="59"/>
        <v/>
      </c>
      <c r="L472" s="1" t="str">
        <f t="shared" si="60"/>
        <v/>
      </c>
      <c r="M472" s="2">
        <f t="shared" si="61"/>
        <v>25.283018867924529</v>
      </c>
      <c r="N472" s="1">
        <f t="shared" si="62"/>
        <v>0.25283018867924528</v>
      </c>
      <c r="O472" s="1">
        <v>25.283018867924529</v>
      </c>
      <c r="P472" s="3">
        <f t="shared" si="63"/>
        <v>1.34</v>
      </c>
    </row>
    <row r="473" spans="1:16" x14ac:dyDescent="0.2">
      <c r="A473" t="s">
        <v>2660</v>
      </c>
      <c r="B473" t="s">
        <v>2659</v>
      </c>
      <c r="D473" t="str" cm="1">
        <f t="array" ref="D473">_xlfn.TEXTJOIN("", TRUE, IF(ISNUMBER(SEARCH($R$1480:$R$1524, B473)), $R$1480:$R$1524, ""))</f>
        <v>Chobani</v>
      </c>
      <c r="E473" t="str">
        <f t="shared" si="56"/>
        <v>Yogurt</v>
      </c>
      <c r="F473" t="str">
        <f t="shared" si="57"/>
        <v>Dairy</v>
      </c>
      <c r="G473" t="s">
        <v>931</v>
      </c>
      <c r="H473" cm="1">
        <f t="array" ref="H473">_xlfn.LET(
  _xlpm.txt, LOWER(TRIM(SUBSTITUTE(B473,"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32</v>
      </c>
      <c r="I473" s="1">
        <f t="shared" si="58"/>
        <v>0.18656249999999999</v>
      </c>
      <c r="K473" t="str">
        <f t="shared" si="59"/>
        <v/>
      </c>
      <c r="L473" s="1" t="str">
        <f t="shared" si="60"/>
        <v/>
      </c>
      <c r="M473" s="2">
        <f t="shared" si="61"/>
        <v>18.65625</v>
      </c>
      <c r="N473" s="1">
        <f t="shared" si="62"/>
        <v>0.18656249999999999</v>
      </c>
      <c r="O473" s="1">
        <v>18.65625</v>
      </c>
      <c r="P473" s="3">
        <f t="shared" si="63"/>
        <v>5.97</v>
      </c>
    </row>
    <row r="474" spans="1:16" x14ac:dyDescent="0.2">
      <c r="A474" t="s">
        <v>2658</v>
      </c>
      <c r="B474" t="s">
        <v>2657</v>
      </c>
      <c r="C474">
        <v>4</v>
      </c>
      <c r="D474" t="str" cm="1">
        <f t="array" ref="D474">_xlfn.TEXTJOIN("", TRUE, IF(ISNUMBER(SEARCH($R$1480:$R$1524, B474)), $R$1480:$R$1524, ""))</f>
        <v>Chobani</v>
      </c>
      <c r="E474" t="str">
        <f t="shared" si="56"/>
        <v>Yogurt</v>
      </c>
      <c r="F474" t="str">
        <f t="shared" si="57"/>
        <v>Dairy</v>
      </c>
      <c r="G474" t="s">
        <v>1767</v>
      </c>
      <c r="H474" cm="1">
        <f t="array" ref="H474">_xlfn.LET(
  _xlpm.txt, LOWER(TRIM(SUBSTITUTE(B474,"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I474" s="1">
        <f t="shared" si="58"/>
        <v>0.88113207547169814</v>
      </c>
      <c r="K474" t="str">
        <f t="shared" si="59"/>
        <v/>
      </c>
      <c r="L474" s="1" t="str">
        <f t="shared" si="60"/>
        <v/>
      </c>
      <c r="M474" s="2">
        <f t="shared" si="61"/>
        <v>88.113207547169807</v>
      </c>
      <c r="N474" s="1">
        <f t="shared" si="62"/>
        <v>0.88113207547169803</v>
      </c>
      <c r="O474" s="1">
        <v>88.113207547169807</v>
      </c>
      <c r="P474" s="3">
        <f t="shared" si="63"/>
        <v>4.67</v>
      </c>
    </row>
    <row r="475" spans="1:16" x14ac:dyDescent="0.2">
      <c r="A475" t="s">
        <v>2656</v>
      </c>
      <c r="B475" t="s">
        <v>2655</v>
      </c>
      <c r="D475" t="str" cm="1">
        <f t="array" ref="D475">_xlfn.TEXTJOIN("", TRUE, IF(ISNUMBER(SEARCH($R$1480:$R$1524, B475)), $R$1480:$R$1524, ""))</f>
        <v>Chobani</v>
      </c>
      <c r="E475" t="str">
        <f t="shared" si="56"/>
        <v>Yogurt</v>
      </c>
      <c r="F475" t="str">
        <f t="shared" si="57"/>
        <v>Dairy</v>
      </c>
      <c r="G475" t="s">
        <v>1027</v>
      </c>
      <c r="H475" cm="1">
        <f t="array" ref="H475">_xlfn.LET(
  _xlpm.txt, LOWER(TRIM(SUBSTITUTE(B475,"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I475" s="1">
        <f t="shared" si="58"/>
        <v>0.25283018867924528</v>
      </c>
      <c r="K475" t="str">
        <f t="shared" si="59"/>
        <v/>
      </c>
      <c r="L475" s="1" t="str">
        <f t="shared" si="60"/>
        <v/>
      </c>
      <c r="M475" s="2">
        <f t="shared" si="61"/>
        <v>25.283018867924529</v>
      </c>
      <c r="N475" s="1">
        <f t="shared" si="62"/>
        <v>0.25283018867924528</v>
      </c>
      <c r="O475" s="1">
        <v>25.283018867924529</v>
      </c>
      <c r="P475" s="3">
        <f t="shared" si="63"/>
        <v>1.34</v>
      </c>
    </row>
    <row r="476" spans="1:16" x14ac:dyDescent="0.2">
      <c r="A476" t="s">
        <v>2654</v>
      </c>
      <c r="B476" t="s">
        <v>2653</v>
      </c>
      <c r="D476" t="str" cm="1">
        <f t="array" ref="D476">_xlfn.TEXTJOIN("", TRUE, IF(ISNUMBER(SEARCH($R$1480:$R$1524, B476)), $R$1480:$R$1524, ""))</f>
        <v>Chobani</v>
      </c>
      <c r="E476" t="str">
        <f t="shared" si="56"/>
        <v>Yogurt</v>
      </c>
      <c r="F476" t="str">
        <f t="shared" si="57"/>
        <v>Dairy</v>
      </c>
      <c r="G476" t="s">
        <v>931</v>
      </c>
      <c r="H476" cm="1">
        <f t="array" ref="H476">_xlfn.LET(
  _xlpm.txt, LOWER(TRIM(SUBSTITUTE(B476,"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32</v>
      </c>
      <c r="I476" s="1">
        <f t="shared" si="58"/>
        <v>0.18656249999999999</v>
      </c>
      <c r="K476" t="str">
        <f t="shared" si="59"/>
        <v/>
      </c>
      <c r="L476" s="1" t="str">
        <f t="shared" si="60"/>
        <v/>
      </c>
      <c r="M476" s="2">
        <f t="shared" si="61"/>
        <v>18.65625</v>
      </c>
      <c r="N476" s="1">
        <f t="shared" si="62"/>
        <v>0.18656249999999999</v>
      </c>
      <c r="O476" s="1">
        <v>18.65625</v>
      </c>
      <c r="P476" s="3">
        <f t="shared" si="63"/>
        <v>5.97</v>
      </c>
    </row>
    <row r="477" spans="1:16" x14ac:dyDescent="0.2">
      <c r="A477" t="s">
        <v>2652</v>
      </c>
      <c r="B477" t="s">
        <v>2651</v>
      </c>
      <c r="D477" t="str" cm="1">
        <f t="array" ref="D477">_xlfn.TEXTJOIN("", TRUE, IF(ISNUMBER(SEARCH($R$1480:$R$1524, B477)), $R$1480:$R$1524, ""))</f>
        <v>Chobani</v>
      </c>
      <c r="E477" t="str">
        <f t="shared" si="56"/>
        <v>Yogurt</v>
      </c>
      <c r="F477" t="str">
        <f t="shared" si="57"/>
        <v>Dairy</v>
      </c>
      <c r="G477" t="s">
        <v>1027</v>
      </c>
      <c r="H477" cm="1">
        <f t="array" ref="H477">_xlfn.LET(
  _xlpm.txt, LOWER(TRIM(SUBSTITUTE(B477,"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I477" s="1">
        <f t="shared" si="58"/>
        <v>0.25283018867924528</v>
      </c>
      <c r="K477" t="str">
        <f t="shared" si="59"/>
        <v/>
      </c>
      <c r="L477" s="1" t="str">
        <f t="shared" si="60"/>
        <v/>
      </c>
      <c r="M477" s="2">
        <f t="shared" si="61"/>
        <v>25.283018867924529</v>
      </c>
      <c r="N477" s="1">
        <f t="shared" si="62"/>
        <v>0.25283018867924528</v>
      </c>
      <c r="O477" s="1">
        <v>25.283018867924529</v>
      </c>
      <c r="P477" s="3">
        <f t="shared" si="63"/>
        <v>1.34</v>
      </c>
    </row>
    <row r="478" spans="1:16" x14ac:dyDescent="0.2">
      <c r="A478" t="s">
        <v>2650</v>
      </c>
      <c r="B478" t="s">
        <v>2649</v>
      </c>
      <c r="C478">
        <v>4</v>
      </c>
      <c r="D478" t="str" cm="1">
        <f t="array" ref="D478">_xlfn.TEXTJOIN("", TRUE, IF(ISNUMBER(SEARCH($R$1480:$R$1524, B478)), $R$1480:$R$1524, ""))</f>
        <v>Chobani</v>
      </c>
      <c r="E478" t="str">
        <f t="shared" si="56"/>
        <v>Yogurt</v>
      </c>
      <c r="F478" t="str">
        <f t="shared" si="57"/>
        <v>Dairy</v>
      </c>
      <c r="G478" t="s">
        <v>1767</v>
      </c>
      <c r="H478" cm="1">
        <f t="array" ref="H478">_xlfn.LET(
  _xlpm.txt, LOWER(TRIM(SUBSTITUTE(B478,"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I478" s="1">
        <f t="shared" si="58"/>
        <v>0.88113207547169814</v>
      </c>
      <c r="K478" t="str">
        <f t="shared" si="59"/>
        <v/>
      </c>
      <c r="L478" s="1" t="str">
        <f t="shared" si="60"/>
        <v/>
      </c>
      <c r="M478" s="2">
        <f t="shared" si="61"/>
        <v>88.113207547169807</v>
      </c>
      <c r="N478" s="1">
        <f t="shared" si="62"/>
        <v>0.88113207547169803</v>
      </c>
      <c r="O478" s="1">
        <v>88.113207547169807</v>
      </c>
      <c r="P478" s="3">
        <f t="shared" si="63"/>
        <v>4.67</v>
      </c>
    </row>
    <row r="479" spans="1:16" x14ac:dyDescent="0.2">
      <c r="A479" t="s">
        <v>2648</v>
      </c>
      <c r="B479" t="s">
        <v>2647</v>
      </c>
      <c r="D479" t="str" cm="1">
        <f t="array" ref="D479">_xlfn.TEXTJOIN("", TRUE, IF(ISNUMBER(SEARCH($R$1480:$R$1524, B479)), $R$1480:$R$1524, ""))</f>
        <v>Chobani</v>
      </c>
      <c r="E479" t="str">
        <f t="shared" si="56"/>
        <v>Yogurt</v>
      </c>
      <c r="F479" t="str">
        <f t="shared" si="57"/>
        <v>Dairy</v>
      </c>
      <c r="G479" t="s">
        <v>931</v>
      </c>
      <c r="H479" cm="1">
        <f t="array" ref="H479">_xlfn.LET(
  _xlpm.txt, LOWER(TRIM(SUBSTITUTE(B479,"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32</v>
      </c>
      <c r="I479" s="1">
        <f t="shared" si="58"/>
        <v>0.18656249999999999</v>
      </c>
      <c r="K479" t="str">
        <f t="shared" si="59"/>
        <v/>
      </c>
      <c r="L479" s="1" t="str">
        <f t="shared" si="60"/>
        <v/>
      </c>
      <c r="M479" s="2">
        <f t="shared" si="61"/>
        <v>18.65625</v>
      </c>
      <c r="N479" s="1">
        <f t="shared" si="62"/>
        <v>0.18656249999999999</v>
      </c>
      <c r="O479" s="1">
        <v>18.65625</v>
      </c>
      <c r="P479" s="3">
        <f t="shared" si="63"/>
        <v>5.97</v>
      </c>
    </row>
    <row r="480" spans="1:16" x14ac:dyDescent="0.2">
      <c r="A480" t="s">
        <v>2646</v>
      </c>
      <c r="B480" t="s">
        <v>2645</v>
      </c>
      <c r="D480" t="str" cm="1">
        <f t="array" ref="D480">_xlfn.TEXTJOIN("", TRUE, IF(ISNUMBER(SEARCH($R$1480:$R$1524, B480)), $R$1480:$R$1524, ""))</f>
        <v>Chobani</v>
      </c>
      <c r="E480" t="str">
        <f t="shared" si="56"/>
        <v>Yogurt</v>
      </c>
      <c r="F480" t="str">
        <f t="shared" si="57"/>
        <v>Dairy</v>
      </c>
      <c r="G480" t="s">
        <v>1027</v>
      </c>
      <c r="H480" cm="1">
        <f t="array" ref="H480">_xlfn.LET(
  _xlpm.txt, LOWER(TRIM(SUBSTITUTE(B480,"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I480" s="1">
        <f t="shared" si="58"/>
        <v>0.25283018867924528</v>
      </c>
      <c r="K480" t="str">
        <f t="shared" si="59"/>
        <v/>
      </c>
      <c r="L480" s="1" t="str">
        <f t="shared" si="60"/>
        <v/>
      </c>
      <c r="M480" s="2">
        <f t="shared" si="61"/>
        <v>25.283018867924529</v>
      </c>
      <c r="N480" s="1">
        <f t="shared" si="62"/>
        <v>0.25283018867924528</v>
      </c>
      <c r="O480" s="1">
        <v>25.283018867924529</v>
      </c>
      <c r="P480" s="3">
        <f t="shared" si="63"/>
        <v>1.34</v>
      </c>
    </row>
    <row r="481" spans="1:16" x14ac:dyDescent="0.2">
      <c r="A481" t="s">
        <v>2644</v>
      </c>
      <c r="B481" t="s">
        <v>2643</v>
      </c>
      <c r="D481" t="str" cm="1">
        <f t="array" ref="D481">_xlfn.TEXTJOIN("", TRUE, IF(ISNUMBER(SEARCH($R$1480:$R$1524, B481)), $R$1480:$R$1524, ""))</f>
        <v>Chobani</v>
      </c>
      <c r="E481" t="str">
        <f t="shared" si="56"/>
        <v>Yogurt</v>
      </c>
      <c r="F481" t="str">
        <f t="shared" si="57"/>
        <v>Dairy</v>
      </c>
      <c r="G481" t="s">
        <v>1027</v>
      </c>
      <c r="H481" cm="1">
        <f t="array" ref="H481">_xlfn.LET(
  _xlpm.txt, LOWER(TRIM(SUBSTITUTE(B481,"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I481" s="1">
        <f t="shared" si="58"/>
        <v>0.25283018867924528</v>
      </c>
      <c r="K481" t="str">
        <f t="shared" si="59"/>
        <v/>
      </c>
      <c r="L481" s="1" t="str">
        <f t="shared" si="60"/>
        <v/>
      </c>
      <c r="M481" s="2">
        <f t="shared" si="61"/>
        <v>25.283018867924529</v>
      </c>
      <c r="N481" s="1">
        <f t="shared" si="62"/>
        <v>0.25283018867924528</v>
      </c>
      <c r="O481" s="1">
        <v>25.283018867924529</v>
      </c>
      <c r="P481" s="3">
        <f t="shared" si="63"/>
        <v>1.34</v>
      </c>
    </row>
    <row r="482" spans="1:16" x14ac:dyDescent="0.2">
      <c r="A482" t="s">
        <v>2642</v>
      </c>
      <c r="B482" t="s">
        <v>2641</v>
      </c>
      <c r="D482" t="str" cm="1">
        <f t="array" ref="D482">_xlfn.TEXTJOIN("", TRUE, IF(ISNUMBER(SEARCH($R$1480:$R$1524, B482)), $R$1480:$R$1524, ""))</f>
        <v>Chobani</v>
      </c>
      <c r="E482" t="str">
        <f t="shared" si="56"/>
        <v>Yogurt</v>
      </c>
      <c r="F482" t="str">
        <f t="shared" si="57"/>
        <v>Dairy</v>
      </c>
      <c r="G482" t="s">
        <v>1027</v>
      </c>
      <c r="H482" cm="1">
        <f t="array" ref="H482">_xlfn.LET(
  _xlpm.txt, LOWER(TRIM(SUBSTITUTE(B482,"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I482" s="1">
        <f t="shared" si="58"/>
        <v>0.25283018867924528</v>
      </c>
      <c r="K482" t="str">
        <f t="shared" si="59"/>
        <v/>
      </c>
      <c r="L482" s="1" t="str">
        <f t="shared" si="60"/>
        <v/>
      </c>
      <c r="M482" s="2">
        <f t="shared" si="61"/>
        <v>25.283018867924529</v>
      </c>
      <c r="N482" s="1">
        <f t="shared" si="62"/>
        <v>0.25283018867924528</v>
      </c>
      <c r="O482" s="1">
        <v>25.283018867924529</v>
      </c>
      <c r="P482" s="3">
        <f t="shared" si="63"/>
        <v>1.34</v>
      </c>
    </row>
    <row r="483" spans="1:16" x14ac:dyDescent="0.2">
      <c r="A483" t="s">
        <v>2640</v>
      </c>
      <c r="B483" t="s">
        <v>2639</v>
      </c>
      <c r="D483" t="str" cm="1">
        <f t="array" ref="D483">_xlfn.TEXTJOIN("", TRUE, IF(ISNUMBER(SEARCH($R$1480:$R$1524, B483)), $R$1480:$R$1524, ""))</f>
        <v>Chobani</v>
      </c>
      <c r="E483" t="str">
        <f t="shared" si="56"/>
        <v>Yogurt</v>
      </c>
      <c r="F483" t="str">
        <f t="shared" si="57"/>
        <v>Dairy</v>
      </c>
      <c r="G483" t="s">
        <v>1027</v>
      </c>
      <c r="H483" cm="1">
        <f t="array" ref="H483">_xlfn.LET(
  _xlpm.txt, LOWER(TRIM(SUBSTITUTE(B483,"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I483" s="1">
        <f t="shared" si="58"/>
        <v>0.25283018867924528</v>
      </c>
      <c r="K483" t="str">
        <f t="shared" si="59"/>
        <v/>
      </c>
      <c r="L483" s="1" t="str">
        <f t="shared" si="60"/>
        <v/>
      </c>
      <c r="M483" s="2">
        <f t="shared" si="61"/>
        <v>25.283018867924529</v>
      </c>
      <c r="N483" s="1">
        <f t="shared" si="62"/>
        <v>0.25283018867924528</v>
      </c>
      <c r="O483" s="1">
        <v>25.283018867924529</v>
      </c>
      <c r="P483" s="3">
        <f t="shared" si="63"/>
        <v>1.34</v>
      </c>
    </row>
    <row r="484" spans="1:16" x14ac:dyDescent="0.2">
      <c r="A484" t="s">
        <v>2638</v>
      </c>
      <c r="B484" t="s">
        <v>2637</v>
      </c>
      <c r="D484" t="str" cm="1">
        <f t="array" ref="D484">_xlfn.TEXTJOIN("", TRUE, IF(ISNUMBER(SEARCH($R$1480:$R$1524, B484)), $R$1480:$R$1524, ""))</f>
        <v>Chobani</v>
      </c>
      <c r="E484" t="str">
        <f t="shared" si="56"/>
        <v>Yogurt</v>
      </c>
      <c r="F484" t="str">
        <f t="shared" si="57"/>
        <v>Dairy</v>
      </c>
      <c r="G484" t="s">
        <v>1027</v>
      </c>
      <c r="H484" cm="1">
        <f t="array" ref="H484">_xlfn.LET(
  _xlpm.txt, LOWER(TRIM(SUBSTITUTE(B484,"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I484" s="1">
        <f t="shared" si="58"/>
        <v>0.25283018867924528</v>
      </c>
      <c r="K484" t="str">
        <f t="shared" si="59"/>
        <v/>
      </c>
      <c r="L484" s="1" t="str">
        <f t="shared" si="60"/>
        <v/>
      </c>
      <c r="M484" s="2">
        <f t="shared" si="61"/>
        <v>25.283018867924529</v>
      </c>
      <c r="N484" s="1">
        <f t="shared" si="62"/>
        <v>0.25283018867924528</v>
      </c>
      <c r="O484" s="1">
        <v>25.283018867924529</v>
      </c>
      <c r="P484" s="3">
        <f t="shared" si="63"/>
        <v>1.34</v>
      </c>
    </row>
    <row r="485" spans="1:16" x14ac:dyDescent="0.2">
      <c r="A485" t="s">
        <v>2636</v>
      </c>
      <c r="B485" t="s">
        <v>2635</v>
      </c>
      <c r="D485" t="str" cm="1">
        <f t="array" ref="D485">_xlfn.TEXTJOIN("", TRUE, IF(ISNUMBER(SEARCH($R$1480:$R$1524, B485)), $R$1480:$R$1524, ""))</f>
        <v>Chobani</v>
      </c>
      <c r="E485" t="str">
        <f t="shared" si="56"/>
        <v>Yogurt</v>
      </c>
      <c r="F485" t="str">
        <f t="shared" si="57"/>
        <v>Dairy</v>
      </c>
      <c r="G485" t="s">
        <v>931</v>
      </c>
      <c r="H485" cm="1">
        <f t="array" ref="H485">_xlfn.LET(
  _xlpm.txt, LOWER(TRIM(SUBSTITUTE(B485,"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32</v>
      </c>
      <c r="I485" s="1">
        <f t="shared" si="58"/>
        <v>0.18656249999999999</v>
      </c>
      <c r="K485" t="str">
        <f t="shared" si="59"/>
        <v/>
      </c>
      <c r="L485" s="1" t="str">
        <f t="shared" si="60"/>
        <v/>
      </c>
      <c r="M485" s="2">
        <f t="shared" si="61"/>
        <v>18.65625</v>
      </c>
      <c r="N485" s="1">
        <f t="shared" si="62"/>
        <v>0.18656249999999999</v>
      </c>
      <c r="O485" s="1">
        <v>18.65625</v>
      </c>
      <c r="P485" s="3">
        <f t="shared" si="63"/>
        <v>5.97</v>
      </c>
    </row>
    <row r="486" spans="1:16" x14ac:dyDescent="0.2">
      <c r="A486" t="s">
        <v>2634</v>
      </c>
      <c r="B486" t="s">
        <v>2633</v>
      </c>
      <c r="D486" t="str" cm="1">
        <f t="array" ref="D486">_xlfn.TEXTJOIN("", TRUE, IF(ISNUMBER(SEARCH($R$1480:$R$1524, B486)), $R$1480:$R$1524, ""))</f>
        <v>Chobani</v>
      </c>
      <c r="E486" t="str">
        <f t="shared" si="56"/>
        <v>Yogurt</v>
      </c>
      <c r="F486" t="str">
        <f t="shared" si="57"/>
        <v>Dairy</v>
      </c>
      <c r="G486" t="s">
        <v>1027</v>
      </c>
      <c r="H486" cm="1">
        <f t="array" ref="H486">_xlfn.LET(
  _xlpm.txt, LOWER(TRIM(SUBSTITUTE(B486,"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I486" s="1">
        <f t="shared" si="58"/>
        <v>0.25283018867924528</v>
      </c>
      <c r="K486" t="str">
        <f t="shared" si="59"/>
        <v/>
      </c>
      <c r="L486" s="1" t="str">
        <f t="shared" si="60"/>
        <v/>
      </c>
      <c r="M486" s="2">
        <f t="shared" si="61"/>
        <v>25.283018867924529</v>
      </c>
      <c r="N486" s="1">
        <f t="shared" si="62"/>
        <v>0.25283018867924528</v>
      </c>
      <c r="O486" s="1">
        <v>25.283018867924529</v>
      </c>
      <c r="P486" s="3">
        <f t="shared" si="63"/>
        <v>1.34</v>
      </c>
    </row>
    <row r="487" spans="1:16" x14ac:dyDescent="0.2">
      <c r="A487" t="s">
        <v>2632</v>
      </c>
      <c r="B487" t="s">
        <v>2631</v>
      </c>
      <c r="D487" t="str" cm="1">
        <f t="array" ref="D487">_xlfn.TEXTJOIN("", TRUE, IF(ISNUMBER(SEARCH($R$1480:$R$1524, B487)), $R$1480:$R$1524, ""))</f>
        <v>Chobani</v>
      </c>
      <c r="E487" t="str">
        <f t="shared" si="56"/>
        <v>Yogurt</v>
      </c>
      <c r="F487" t="str">
        <f t="shared" si="57"/>
        <v>Dairy</v>
      </c>
      <c r="G487" t="s">
        <v>1027</v>
      </c>
      <c r="H487" cm="1">
        <f t="array" ref="H487">_xlfn.LET(
  _xlpm.txt, LOWER(TRIM(SUBSTITUTE(B487,"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I487" s="1">
        <f t="shared" si="58"/>
        <v>0.25283018867924528</v>
      </c>
      <c r="K487" t="str">
        <f t="shared" si="59"/>
        <v/>
      </c>
      <c r="L487" s="1" t="str">
        <f t="shared" si="60"/>
        <v/>
      </c>
      <c r="M487" s="2">
        <f t="shared" si="61"/>
        <v>25.283018867924529</v>
      </c>
      <c r="N487" s="1">
        <f t="shared" si="62"/>
        <v>0.25283018867924528</v>
      </c>
      <c r="O487" s="1">
        <v>25.283018867924529</v>
      </c>
      <c r="P487" s="3">
        <f t="shared" si="63"/>
        <v>1.34</v>
      </c>
    </row>
    <row r="488" spans="1:16" x14ac:dyDescent="0.2">
      <c r="A488" t="s">
        <v>2630</v>
      </c>
      <c r="B488" t="s">
        <v>2629</v>
      </c>
      <c r="D488" t="str" cm="1">
        <f t="array" ref="D488">_xlfn.TEXTJOIN("", TRUE, IF(ISNUMBER(SEARCH($R$1480:$R$1524, B488)), $R$1480:$R$1524, ""))</f>
        <v>Chobani</v>
      </c>
      <c r="E488" t="str">
        <f t="shared" si="56"/>
        <v>Yogurt</v>
      </c>
      <c r="F488" t="str">
        <f t="shared" si="57"/>
        <v>Dairy</v>
      </c>
      <c r="G488" t="s">
        <v>1767</v>
      </c>
      <c r="H488" cm="1">
        <f t="array" ref="H488">_xlfn.LET(
  _xlpm.txt, LOWER(TRIM(SUBSTITUTE(B488,"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I488" s="1">
        <f t="shared" si="58"/>
        <v>0.88113207547169814</v>
      </c>
      <c r="K488" t="str">
        <f t="shared" si="59"/>
        <v/>
      </c>
      <c r="L488" s="1" t="str">
        <f t="shared" si="60"/>
        <v/>
      </c>
      <c r="M488" s="2">
        <f t="shared" si="61"/>
        <v>88.113207547169807</v>
      </c>
      <c r="N488" s="1">
        <f t="shared" si="62"/>
        <v>0.88113207547169803</v>
      </c>
      <c r="O488" s="1">
        <v>88.113207547169807</v>
      </c>
      <c r="P488" s="3">
        <f t="shared" si="63"/>
        <v>4.67</v>
      </c>
    </row>
    <row r="489" spans="1:16" x14ac:dyDescent="0.2">
      <c r="A489" t="s">
        <v>2628</v>
      </c>
      <c r="B489" t="s">
        <v>2627</v>
      </c>
      <c r="D489" t="str" cm="1">
        <f t="array" ref="D489">_xlfn.TEXTJOIN("", TRUE, IF(ISNUMBER(SEARCH($R$1480:$R$1524, B489)), $R$1480:$R$1524, ""))</f>
        <v>Chobani</v>
      </c>
      <c r="E489" t="str">
        <f t="shared" si="56"/>
        <v>Yogurt</v>
      </c>
      <c r="F489" t="str">
        <f t="shared" si="57"/>
        <v>Dairy</v>
      </c>
      <c r="G489" t="s">
        <v>1767</v>
      </c>
      <c r="H489" cm="1">
        <f t="array" ref="H489">_xlfn.LET(
  _xlpm.txt, LOWER(TRIM(SUBSTITUTE(B489,"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I489" s="1">
        <f t="shared" si="58"/>
        <v>0.88113207547169814</v>
      </c>
      <c r="K489" t="str">
        <f t="shared" si="59"/>
        <v/>
      </c>
      <c r="L489" s="1" t="str">
        <f t="shared" si="60"/>
        <v/>
      </c>
      <c r="M489" s="2">
        <f t="shared" si="61"/>
        <v>88.113207547169807</v>
      </c>
      <c r="N489" s="1">
        <f t="shared" si="62"/>
        <v>0.88113207547169803</v>
      </c>
      <c r="O489" s="1">
        <v>88.113207547169807</v>
      </c>
      <c r="P489" s="3">
        <f t="shared" si="63"/>
        <v>4.67</v>
      </c>
    </row>
    <row r="490" spans="1:16" x14ac:dyDescent="0.2">
      <c r="A490" t="s">
        <v>2626</v>
      </c>
      <c r="B490" t="s">
        <v>2625</v>
      </c>
      <c r="D490" t="str" cm="1">
        <f t="array" ref="D490">_xlfn.TEXTJOIN("", TRUE, IF(ISNUMBER(SEARCH($R$1480:$R$1524, B490)), $R$1480:$R$1524, ""))</f>
        <v>Light + Fit</v>
      </c>
      <c r="E490" t="str">
        <f t="shared" si="56"/>
        <v>Other</v>
      </c>
      <c r="F490" t="str">
        <f t="shared" si="57"/>
        <v>Other</v>
      </c>
      <c r="G490" t="s">
        <v>2003</v>
      </c>
      <c r="H490" cm="1">
        <f t="array" ref="H490">_xlfn.LET(
  _xlpm.txt, LOWER(TRIM(SUBSTITUTE(B490,"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I490" s="1">
        <f t="shared" si="58"/>
        <v>0.22264150943396227</v>
      </c>
      <c r="J490" t="s">
        <v>2568</v>
      </c>
      <c r="K490" t="str">
        <f t="shared" si="59"/>
        <v>22.3 ¢</v>
      </c>
      <c r="L490" s="1" t="str">
        <f t="shared" si="60"/>
        <v xml:space="preserve">22.3 </v>
      </c>
      <c r="M490" s="2">
        <f t="shared" si="61"/>
        <v>22.264150943396228</v>
      </c>
      <c r="N490" s="1">
        <f t="shared" si="62"/>
        <v>0.223</v>
      </c>
      <c r="O490" s="1">
        <v>22.3</v>
      </c>
      <c r="P490">
        <f t="shared" si="63"/>
        <v>1.18</v>
      </c>
    </row>
    <row r="491" spans="1:16" x14ac:dyDescent="0.2">
      <c r="A491" t="s">
        <v>2624</v>
      </c>
      <c r="B491" t="s">
        <v>2623</v>
      </c>
      <c r="C491">
        <v>4</v>
      </c>
      <c r="D491" t="str" cm="1">
        <f t="array" ref="D491">_xlfn.TEXTJOIN("", TRUE, IF(ISNUMBER(SEARCH($R$1480:$R$1524, B491)), $R$1480:$R$1524, ""))</f>
        <v>Light + Fit</v>
      </c>
      <c r="E491" t="str">
        <f t="shared" si="56"/>
        <v>Other</v>
      </c>
      <c r="F491" t="str">
        <f t="shared" si="57"/>
        <v>Other</v>
      </c>
      <c r="G491" t="s">
        <v>560</v>
      </c>
      <c r="H491" cm="1">
        <f t="array" ref="H491">_xlfn.LET(
  _xlpm.txt, LOWER(TRIM(SUBSTITUTE(B491,"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I491" s="1">
        <f t="shared" si="58"/>
        <v>0.75094339622641515</v>
      </c>
      <c r="J491" t="s">
        <v>2565</v>
      </c>
      <c r="K491" t="str">
        <f t="shared" si="59"/>
        <v>18.8 ¢</v>
      </c>
      <c r="L491" s="1" t="str">
        <f t="shared" si="60"/>
        <v xml:space="preserve">18.8 </v>
      </c>
      <c r="M491" s="2">
        <f t="shared" si="61"/>
        <v>75.094339622641513</v>
      </c>
      <c r="N491" s="1">
        <f t="shared" si="62"/>
        <v>0.188</v>
      </c>
      <c r="O491" s="1">
        <v>18.8</v>
      </c>
      <c r="P491">
        <f t="shared" si="63"/>
        <v>3.98</v>
      </c>
    </row>
    <row r="492" spans="1:16" x14ac:dyDescent="0.2">
      <c r="A492" t="s">
        <v>2622</v>
      </c>
      <c r="B492" t="s">
        <v>2621</v>
      </c>
      <c r="D492" t="str" cm="1">
        <f t="array" ref="D492">_xlfn.TEXTJOIN("", TRUE, IF(ISNUMBER(SEARCH($R$1480:$R$1524, B492)), $R$1480:$R$1524, ""))</f>
        <v>Light + Fit</v>
      </c>
      <c r="E492" t="str">
        <f t="shared" si="56"/>
        <v>Other</v>
      </c>
      <c r="F492" t="str">
        <f t="shared" si="57"/>
        <v>Other</v>
      </c>
      <c r="G492" t="s">
        <v>2003</v>
      </c>
      <c r="H492" cm="1">
        <f t="array" ref="H492">_xlfn.LET(
  _xlpm.txt, LOWER(TRIM(SUBSTITUTE(B492,"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I492" s="1">
        <f t="shared" si="58"/>
        <v>0.22264150943396227</v>
      </c>
      <c r="J492" t="s">
        <v>2568</v>
      </c>
      <c r="K492" t="str">
        <f t="shared" si="59"/>
        <v>22.3 ¢</v>
      </c>
      <c r="L492" s="1" t="str">
        <f t="shared" si="60"/>
        <v xml:space="preserve">22.3 </v>
      </c>
      <c r="M492" s="2">
        <f t="shared" si="61"/>
        <v>22.264150943396228</v>
      </c>
      <c r="N492" s="1">
        <f t="shared" si="62"/>
        <v>0.223</v>
      </c>
      <c r="O492" s="1">
        <v>22.3</v>
      </c>
      <c r="P492">
        <f t="shared" si="63"/>
        <v>1.18</v>
      </c>
    </row>
    <row r="493" spans="1:16" x14ac:dyDescent="0.2">
      <c r="A493" t="s">
        <v>2620</v>
      </c>
      <c r="B493" t="s">
        <v>2619</v>
      </c>
      <c r="D493" t="str" cm="1">
        <f t="array" ref="D493">_xlfn.TEXTJOIN("", TRUE, IF(ISNUMBER(SEARCH($R$1480:$R$1524, B493)), $R$1480:$R$1524, ""))</f>
        <v>Light + Fit</v>
      </c>
      <c r="E493" t="str">
        <f t="shared" si="56"/>
        <v>Other</v>
      </c>
      <c r="F493" t="str">
        <f t="shared" si="57"/>
        <v>Other</v>
      </c>
      <c r="G493" t="s">
        <v>2003</v>
      </c>
      <c r="H493" cm="1">
        <f t="array" ref="H493">_xlfn.LET(
  _xlpm.txt, LOWER(TRIM(SUBSTITUTE(B493,"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I493" s="1">
        <f t="shared" si="58"/>
        <v>0.22264150943396227</v>
      </c>
      <c r="J493" t="s">
        <v>2568</v>
      </c>
      <c r="K493" t="str">
        <f t="shared" si="59"/>
        <v>22.3 ¢</v>
      </c>
      <c r="L493" s="1" t="str">
        <f t="shared" si="60"/>
        <v xml:space="preserve">22.3 </v>
      </c>
      <c r="M493" s="2">
        <f t="shared" si="61"/>
        <v>22.264150943396228</v>
      </c>
      <c r="N493" s="1">
        <f t="shared" si="62"/>
        <v>0.223</v>
      </c>
      <c r="O493" s="1">
        <v>22.3</v>
      </c>
      <c r="P493">
        <f t="shared" si="63"/>
        <v>1.18</v>
      </c>
    </row>
    <row r="494" spans="1:16" x14ac:dyDescent="0.2">
      <c r="A494" t="s">
        <v>2618</v>
      </c>
      <c r="B494" t="s">
        <v>2617</v>
      </c>
      <c r="C494">
        <v>4</v>
      </c>
      <c r="D494" t="str" cm="1">
        <f t="array" ref="D494">_xlfn.TEXTJOIN("", TRUE, IF(ISNUMBER(SEARCH($R$1480:$R$1524, B494)), $R$1480:$R$1524, ""))</f>
        <v>Light + Fit</v>
      </c>
      <c r="E494" t="str">
        <f t="shared" si="56"/>
        <v>Other</v>
      </c>
      <c r="F494" t="str">
        <f t="shared" si="57"/>
        <v>Other</v>
      </c>
      <c r="G494" t="s">
        <v>560</v>
      </c>
      <c r="H494" cm="1">
        <f t="array" ref="H494">_xlfn.LET(
  _xlpm.txt, LOWER(TRIM(SUBSTITUTE(B494,"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I494" s="1">
        <f t="shared" si="58"/>
        <v>0.75094339622641515</v>
      </c>
      <c r="J494" t="s">
        <v>2616</v>
      </c>
      <c r="K494" t="str">
        <f t="shared" si="59"/>
        <v>75.1 ¢</v>
      </c>
      <c r="L494" s="1" t="str">
        <f t="shared" si="60"/>
        <v xml:space="preserve">75.1 </v>
      </c>
      <c r="M494" s="2">
        <f t="shared" si="61"/>
        <v>75.094339622641513</v>
      </c>
      <c r="N494" s="1">
        <f t="shared" si="62"/>
        <v>0.75099999999999989</v>
      </c>
      <c r="O494" s="1">
        <v>75.099999999999994</v>
      </c>
      <c r="P494">
        <f t="shared" si="63"/>
        <v>3.98</v>
      </c>
    </row>
    <row r="495" spans="1:16" x14ac:dyDescent="0.2">
      <c r="A495" t="s">
        <v>2615</v>
      </c>
      <c r="B495" t="s">
        <v>2614</v>
      </c>
      <c r="C495">
        <v>4</v>
      </c>
      <c r="D495" t="str" cm="1">
        <f t="array" ref="D495">_xlfn.TEXTJOIN("", TRUE, IF(ISNUMBER(SEARCH($R$1480:$R$1524, B495)), $R$1480:$R$1524, ""))</f>
        <v>Light + Fit</v>
      </c>
      <c r="E495" t="str">
        <f t="shared" si="56"/>
        <v>Other</v>
      </c>
      <c r="F495" t="str">
        <f t="shared" si="57"/>
        <v>Other</v>
      </c>
      <c r="G495" t="s">
        <v>1344</v>
      </c>
      <c r="H495" cm="1">
        <f t="array" ref="H495">_xlfn.LET(
  _xlpm.txt, LOWER(TRIM(SUBSTITUTE(B495,"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I495" s="1">
        <f t="shared" si="58"/>
        <v>0.46037735849056605</v>
      </c>
      <c r="J495" t="s">
        <v>2577</v>
      </c>
      <c r="K495" t="str">
        <f t="shared" si="59"/>
        <v>11.5 ¢</v>
      </c>
      <c r="L495" s="1" t="str">
        <f t="shared" si="60"/>
        <v xml:space="preserve">11.5 </v>
      </c>
      <c r="M495" s="2">
        <f t="shared" si="61"/>
        <v>46.037735849056602</v>
      </c>
      <c r="N495" s="1">
        <f t="shared" si="62"/>
        <v>0.115</v>
      </c>
      <c r="O495" s="1">
        <v>11.5</v>
      </c>
      <c r="P495">
        <f t="shared" si="63"/>
        <v>2.44</v>
      </c>
    </row>
    <row r="496" spans="1:16" x14ac:dyDescent="0.2">
      <c r="A496" t="s">
        <v>2613</v>
      </c>
      <c r="B496" t="s">
        <v>2612</v>
      </c>
      <c r="D496" t="str" cm="1">
        <f t="array" ref="D496">_xlfn.TEXTJOIN("", TRUE, IF(ISNUMBER(SEARCH($R$1480:$R$1524, B496)), $R$1480:$R$1524, ""))</f>
        <v>Light + Fit</v>
      </c>
      <c r="E496" t="str">
        <f t="shared" si="56"/>
        <v>Other</v>
      </c>
      <c r="F496" t="str">
        <f t="shared" si="57"/>
        <v>Other</v>
      </c>
      <c r="G496" t="s">
        <v>2003</v>
      </c>
      <c r="H496" cm="1">
        <f t="array" ref="H496">_xlfn.LET(
  _xlpm.txt, LOWER(TRIM(SUBSTITUTE(B496,"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I496" s="1">
        <f t="shared" si="58"/>
        <v>0.22264150943396227</v>
      </c>
      <c r="J496" t="s">
        <v>2568</v>
      </c>
      <c r="K496" t="str">
        <f t="shared" si="59"/>
        <v>22.3 ¢</v>
      </c>
      <c r="L496" s="1" t="str">
        <f t="shared" si="60"/>
        <v xml:space="preserve">22.3 </v>
      </c>
      <c r="M496" s="2">
        <f t="shared" si="61"/>
        <v>22.264150943396228</v>
      </c>
      <c r="N496" s="1">
        <f t="shared" si="62"/>
        <v>0.223</v>
      </c>
      <c r="O496" s="1">
        <v>22.3</v>
      </c>
      <c r="P496">
        <f t="shared" si="63"/>
        <v>1.18</v>
      </c>
    </row>
    <row r="497" spans="1:16" x14ac:dyDescent="0.2">
      <c r="A497" t="s">
        <v>2611</v>
      </c>
      <c r="B497" t="s">
        <v>2610</v>
      </c>
      <c r="D497" t="str" cm="1">
        <f t="array" ref="D497">_xlfn.TEXTJOIN("", TRUE, IF(ISNUMBER(SEARCH($R$1480:$R$1524, B497)), $R$1480:$R$1524, ""))</f>
        <v>Light + Fit</v>
      </c>
      <c r="E497" t="str">
        <f t="shared" si="56"/>
        <v>Other</v>
      </c>
      <c r="F497" t="str">
        <f t="shared" si="57"/>
        <v>Other</v>
      </c>
      <c r="G497" t="s">
        <v>2609</v>
      </c>
      <c r="H497" cm="1">
        <f t="array" ref="H497">_xlfn.LET(
  _xlpm.txt, LOWER(TRIM(SUBSTITUTE(B497,"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32</v>
      </c>
      <c r="I497" s="1">
        <f t="shared" si="58"/>
        <v>9.9062499999999998E-2</v>
      </c>
      <c r="J497" t="s">
        <v>2608</v>
      </c>
      <c r="K497" t="str">
        <f t="shared" si="59"/>
        <v>9.9 ¢</v>
      </c>
      <c r="L497" s="1" t="str">
        <f t="shared" si="60"/>
        <v xml:space="preserve">9.9 </v>
      </c>
      <c r="M497" s="2">
        <f t="shared" si="61"/>
        <v>9.90625</v>
      </c>
      <c r="N497" s="1">
        <f t="shared" si="62"/>
        <v>9.9000000000000005E-2</v>
      </c>
      <c r="O497" s="1">
        <v>9.9</v>
      </c>
      <c r="P497">
        <f t="shared" si="63"/>
        <v>3.17</v>
      </c>
    </row>
    <row r="498" spans="1:16" x14ac:dyDescent="0.2">
      <c r="A498" t="s">
        <v>2607</v>
      </c>
      <c r="B498" t="s">
        <v>2606</v>
      </c>
      <c r="D498" t="str" cm="1">
        <f t="array" ref="D498">_xlfn.TEXTJOIN("", TRUE, IF(ISNUMBER(SEARCH($R$1480:$R$1524, B498)), $R$1480:$R$1524, ""))</f>
        <v>Light + Fit</v>
      </c>
      <c r="E498" t="str">
        <f t="shared" si="56"/>
        <v>Other</v>
      </c>
      <c r="F498" t="str">
        <f t="shared" si="57"/>
        <v>Other</v>
      </c>
      <c r="G498" t="s">
        <v>2003</v>
      </c>
      <c r="H498" cm="1">
        <f t="array" ref="H498">_xlfn.LET(
  _xlpm.txt, LOWER(TRIM(SUBSTITUTE(B498,"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I498" s="1">
        <f t="shared" si="58"/>
        <v>0.22264150943396227</v>
      </c>
      <c r="J498" t="s">
        <v>2568</v>
      </c>
      <c r="K498" t="str">
        <f t="shared" si="59"/>
        <v>22.3 ¢</v>
      </c>
      <c r="L498" s="1" t="str">
        <f t="shared" si="60"/>
        <v xml:space="preserve">22.3 </v>
      </c>
      <c r="M498" s="2">
        <f t="shared" si="61"/>
        <v>22.264150943396228</v>
      </c>
      <c r="N498" s="1">
        <f t="shared" si="62"/>
        <v>0.223</v>
      </c>
      <c r="O498" s="1">
        <v>22.3</v>
      </c>
      <c r="P498">
        <f t="shared" si="63"/>
        <v>1.18</v>
      </c>
    </row>
    <row r="499" spans="1:16" x14ac:dyDescent="0.2">
      <c r="A499" t="s">
        <v>2605</v>
      </c>
      <c r="B499" t="s">
        <v>2604</v>
      </c>
      <c r="D499" t="str" cm="1">
        <f t="array" ref="D499">_xlfn.TEXTJOIN("", TRUE, IF(ISNUMBER(SEARCH($R$1480:$R$1524, B499)), $R$1480:$R$1524, ""))</f>
        <v>Light + Fit</v>
      </c>
      <c r="E499" t="str">
        <f t="shared" si="56"/>
        <v>Other</v>
      </c>
      <c r="F499" t="str">
        <f t="shared" si="57"/>
        <v>Other</v>
      </c>
      <c r="G499" t="s">
        <v>353</v>
      </c>
      <c r="H499" cm="1">
        <f t="array" ref="H499">_xlfn.LET(
  _xlpm.txt, LOWER(TRIM(SUBSTITUTE(B499,"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</v>
      </c>
      <c r="I499" s="1">
        <f t="shared" si="58"/>
        <v>0.53999999999999992</v>
      </c>
      <c r="J499" t="s">
        <v>2591</v>
      </c>
      <c r="K499" t="str">
        <f t="shared" si="59"/>
        <v>13.5 ¢</v>
      </c>
      <c r="L499" s="1" t="str">
        <f t="shared" si="60"/>
        <v xml:space="preserve">13.5 </v>
      </c>
      <c r="M499" s="2">
        <f t="shared" si="61"/>
        <v>53.999999999999993</v>
      </c>
      <c r="N499" s="1">
        <f t="shared" si="62"/>
        <v>0.13500000000000001</v>
      </c>
      <c r="O499" s="1">
        <v>13.5</v>
      </c>
      <c r="P499">
        <f t="shared" si="63"/>
        <v>3.78</v>
      </c>
    </row>
    <row r="500" spans="1:16" x14ac:dyDescent="0.2">
      <c r="A500" t="s">
        <v>2603</v>
      </c>
      <c r="B500" t="s">
        <v>2602</v>
      </c>
      <c r="D500" t="str" cm="1">
        <f t="array" ref="D500">_xlfn.TEXTJOIN("", TRUE, IF(ISNUMBER(SEARCH($R$1480:$R$1524, B500)), $R$1480:$R$1524, ""))</f>
        <v>Light + Fit</v>
      </c>
      <c r="E500" t="str">
        <f t="shared" si="56"/>
        <v>Other</v>
      </c>
      <c r="F500" t="str">
        <f t="shared" si="57"/>
        <v>Other</v>
      </c>
      <c r="G500" t="s">
        <v>2003</v>
      </c>
      <c r="H500" cm="1">
        <f t="array" ref="H500">_xlfn.LET(
  _xlpm.txt, LOWER(TRIM(SUBSTITUTE(B500,"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I500" s="1">
        <f t="shared" si="58"/>
        <v>0.22264150943396227</v>
      </c>
      <c r="J500" t="s">
        <v>2568</v>
      </c>
      <c r="K500" t="str">
        <f t="shared" si="59"/>
        <v>22.3 ¢</v>
      </c>
      <c r="L500" s="1" t="str">
        <f t="shared" si="60"/>
        <v xml:space="preserve">22.3 </v>
      </c>
      <c r="M500" s="2">
        <f t="shared" si="61"/>
        <v>22.264150943396228</v>
      </c>
      <c r="N500" s="1">
        <f t="shared" si="62"/>
        <v>0.223</v>
      </c>
      <c r="O500" s="1">
        <v>22.3</v>
      </c>
      <c r="P500">
        <f t="shared" si="63"/>
        <v>1.18</v>
      </c>
    </row>
    <row r="501" spans="1:16" x14ac:dyDescent="0.2">
      <c r="A501" t="s">
        <v>2601</v>
      </c>
      <c r="B501" t="s">
        <v>2600</v>
      </c>
      <c r="D501" t="str" cm="1">
        <f t="array" ref="D501">_xlfn.TEXTJOIN("", TRUE, IF(ISNUMBER(SEARCH($R$1480:$R$1524, B501)), $R$1480:$R$1524, ""))</f>
        <v>Light + Fit</v>
      </c>
      <c r="E501" t="str">
        <f t="shared" si="56"/>
        <v>Other</v>
      </c>
      <c r="F501" t="str">
        <f t="shared" si="57"/>
        <v>Other</v>
      </c>
      <c r="G501" t="s">
        <v>1027</v>
      </c>
      <c r="H501" cm="1">
        <f t="array" ref="H501">_xlfn.LET(
  _xlpm.txt, LOWER(TRIM(SUBSTITUTE(B501,"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4.5</v>
      </c>
      <c r="I501" s="1">
        <f t="shared" si="58"/>
        <v>0.29777777777777781</v>
      </c>
      <c r="J501" t="s">
        <v>1026</v>
      </c>
      <c r="K501" t="str">
        <f t="shared" si="59"/>
        <v>29.8 ¢</v>
      </c>
      <c r="L501" s="1" t="str">
        <f t="shared" si="60"/>
        <v xml:space="preserve">29.8 </v>
      </c>
      <c r="M501" s="2">
        <f t="shared" si="61"/>
        <v>29.777777777777782</v>
      </c>
      <c r="N501" s="1">
        <f t="shared" si="62"/>
        <v>0.29799999999999999</v>
      </c>
      <c r="O501" s="1">
        <v>29.8</v>
      </c>
      <c r="P501">
        <f t="shared" si="63"/>
        <v>1.34</v>
      </c>
    </row>
    <row r="502" spans="1:16" x14ac:dyDescent="0.2">
      <c r="A502" t="s">
        <v>2599</v>
      </c>
      <c r="B502" t="s">
        <v>2598</v>
      </c>
      <c r="D502" t="str" cm="1">
        <f t="array" ref="D502">_xlfn.TEXTJOIN("", TRUE, IF(ISNUMBER(SEARCH($R$1480:$R$1524, B502)), $R$1480:$R$1524, ""))</f>
        <v>Light + Fit</v>
      </c>
      <c r="E502" t="str">
        <f t="shared" si="56"/>
        <v>Other</v>
      </c>
      <c r="F502" t="str">
        <f t="shared" si="57"/>
        <v>Other</v>
      </c>
      <c r="G502" t="s">
        <v>1027</v>
      </c>
      <c r="H502" cm="1">
        <f t="array" ref="H502">_xlfn.LET(
  _xlpm.txt, LOWER(TRIM(SUBSTITUTE(B502,"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4.5</v>
      </c>
      <c r="I502" s="1">
        <f t="shared" si="58"/>
        <v>0.29777777777777781</v>
      </c>
      <c r="J502" t="s">
        <v>1026</v>
      </c>
      <c r="K502" t="str">
        <f t="shared" si="59"/>
        <v>29.8 ¢</v>
      </c>
      <c r="L502" s="1" t="str">
        <f t="shared" si="60"/>
        <v xml:space="preserve">29.8 </v>
      </c>
      <c r="M502" s="2">
        <f t="shared" si="61"/>
        <v>29.777777777777782</v>
      </c>
      <c r="N502" s="1">
        <f t="shared" si="62"/>
        <v>0.29799999999999999</v>
      </c>
      <c r="O502" s="1">
        <v>29.8</v>
      </c>
      <c r="P502">
        <f t="shared" si="63"/>
        <v>1.34</v>
      </c>
    </row>
    <row r="503" spans="1:16" x14ac:dyDescent="0.2">
      <c r="A503" t="s">
        <v>2597</v>
      </c>
      <c r="B503" t="s">
        <v>2596</v>
      </c>
      <c r="D503" t="str" cm="1">
        <f t="array" ref="D503">_xlfn.TEXTJOIN("", TRUE, IF(ISNUMBER(SEARCH($R$1480:$R$1524, B503)), $R$1480:$R$1524, ""))</f>
        <v>Light + Fit</v>
      </c>
      <c r="E503" t="str">
        <f t="shared" si="56"/>
        <v>Other</v>
      </c>
      <c r="F503" t="str">
        <f t="shared" si="57"/>
        <v>Other</v>
      </c>
      <c r="G503" t="s">
        <v>1027</v>
      </c>
      <c r="H503" cm="1">
        <f t="array" ref="H503">_xlfn.LET(
  _xlpm.txt, LOWER(TRIM(SUBSTITUTE(B503,"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4.5</v>
      </c>
      <c r="I503" s="1">
        <f t="shared" si="58"/>
        <v>0.29777777777777781</v>
      </c>
      <c r="J503" t="s">
        <v>1026</v>
      </c>
      <c r="K503" t="str">
        <f t="shared" si="59"/>
        <v>29.8 ¢</v>
      </c>
      <c r="L503" s="1" t="str">
        <f t="shared" si="60"/>
        <v xml:space="preserve">29.8 </v>
      </c>
      <c r="M503" s="2">
        <f t="shared" si="61"/>
        <v>29.777777777777782</v>
      </c>
      <c r="N503" s="1">
        <f t="shared" si="62"/>
        <v>0.29799999999999999</v>
      </c>
      <c r="O503" s="1">
        <v>29.8</v>
      </c>
      <c r="P503">
        <f t="shared" si="63"/>
        <v>1.34</v>
      </c>
    </row>
    <row r="504" spans="1:16" x14ac:dyDescent="0.2">
      <c r="A504" t="s">
        <v>2595</v>
      </c>
      <c r="B504" t="s">
        <v>2594</v>
      </c>
      <c r="D504" t="str" cm="1">
        <f t="array" ref="D504">_xlfn.TEXTJOIN("", TRUE, IF(ISNUMBER(SEARCH($R$1480:$R$1524, B504)), $R$1480:$R$1524, ""))</f>
        <v>Light + Fit</v>
      </c>
      <c r="E504" t="str">
        <f t="shared" si="56"/>
        <v>Other</v>
      </c>
      <c r="F504" t="str">
        <f t="shared" si="57"/>
        <v>Other</v>
      </c>
      <c r="G504" t="s">
        <v>1367</v>
      </c>
      <c r="H504" cm="1">
        <f t="array" ref="H504">_xlfn.LET(
  _xlpm.txt, LOWER(TRIM(SUBSTITUTE(B504,"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I504" s="1">
        <f t="shared" si="58"/>
        <v>1.0528301886792453</v>
      </c>
      <c r="J504" t="s">
        <v>2586</v>
      </c>
      <c r="K504" t="str">
        <f t="shared" si="59"/>
        <v>17.5 ¢</v>
      </c>
      <c r="L504" s="1" t="str">
        <f t="shared" si="60"/>
        <v xml:space="preserve">17.5 </v>
      </c>
      <c r="M504" s="2">
        <f t="shared" si="61"/>
        <v>105.28301886792453</v>
      </c>
      <c r="N504" s="1">
        <f t="shared" si="62"/>
        <v>0.17499999999999999</v>
      </c>
      <c r="O504" s="1">
        <v>17.5</v>
      </c>
      <c r="P504">
        <f t="shared" si="63"/>
        <v>5.58</v>
      </c>
    </row>
    <row r="505" spans="1:16" x14ac:dyDescent="0.2">
      <c r="A505" t="s">
        <v>2593</v>
      </c>
      <c r="B505" t="s">
        <v>2592</v>
      </c>
      <c r="D505" t="str" cm="1">
        <f t="array" ref="D505">_xlfn.TEXTJOIN("", TRUE, IF(ISNUMBER(SEARCH($R$1480:$R$1524, B505)), $R$1480:$R$1524, ""))</f>
        <v>Light + Fit</v>
      </c>
      <c r="E505" t="str">
        <f t="shared" si="56"/>
        <v>Other</v>
      </c>
      <c r="F505" t="str">
        <f t="shared" si="57"/>
        <v>Other</v>
      </c>
      <c r="G505" t="s">
        <v>353</v>
      </c>
      <c r="H505" cm="1">
        <f t="array" ref="H505">_xlfn.LET(
  _xlpm.txt, LOWER(TRIM(SUBSTITUTE(B505,"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</v>
      </c>
      <c r="I505" s="1">
        <f t="shared" si="58"/>
        <v>0.53999999999999992</v>
      </c>
      <c r="J505" t="s">
        <v>2591</v>
      </c>
      <c r="K505" t="str">
        <f t="shared" si="59"/>
        <v>13.5 ¢</v>
      </c>
      <c r="L505" s="1" t="str">
        <f t="shared" si="60"/>
        <v xml:space="preserve">13.5 </v>
      </c>
      <c r="M505" s="2">
        <f t="shared" si="61"/>
        <v>53.999999999999993</v>
      </c>
      <c r="N505" s="1">
        <f t="shared" si="62"/>
        <v>0.13500000000000001</v>
      </c>
      <c r="O505" s="1">
        <v>13.5</v>
      </c>
      <c r="P505">
        <f t="shared" si="63"/>
        <v>3.78</v>
      </c>
    </row>
    <row r="506" spans="1:16" x14ac:dyDescent="0.2">
      <c r="A506" t="s">
        <v>2590</v>
      </c>
      <c r="B506" t="s">
        <v>2589</v>
      </c>
      <c r="C506">
        <v>4</v>
      </c>
      <c r="D506" t="str" cm="1">
        <f t="array" ref="D506">_xlfn.TEXTJOIN("", TRUE, IF(ISNUMBER(SEARCH($R$1480:$R$1524, B506)), $R$1480:$R$1524, ""))</f>
        <v>Light + Fit</v>
      </c>
      <c r="E506" t="str">
        <f t="shared" si="56"/>
        <v>Other</v>
      </c>
      <c r="F506" t="str">
        <f t="shared" si="57"/>
        <v>Other</v>
      </c>
      <c r="G506" t="s">
        <v>560</v>
      </c>
      <c r="H506" cm="1">
        <f t="array" ref="H506">_xlfn.LET(
  _xlpm.txt, LOWER(TRIM(SUBSTITUTE(B506,"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I506" s="1">
        <f t="shared" si="58"/>
        <v>0.75094339622641515</v>
      </c>
      <c r="J506" t="s">
        <v>2565</v>
      </c>
      <c r="K506" t="str">
        <f t="shared" si="59"/>
        <v>18.8 ¢</v>
      </c>
      <c r="L506" s="1" t="str">
        <f t="shared" si="60"/>
        <v xml:space="preserve">18.8 </v>
      </c>
      <c r="M506" s="2">
        <f t="shared" si="61"/>
        <v>75.094339622641513</v>
      </c>
      <c r="N506" s="1">
        <f t="shared" si="62"/>
        <v>0.188</v>
      </c>
      <c r="O506" s="1">
        <v>18.8</v>
      </c>
      <c r="P506">
        <f t="shared" si="63"/>
        <v>3.98</v>
      </c>
    </row>
    <row r="507" spans="1:16" x14ac:dyDescent="0.2">
      <c r="A507" t="s">
        <v>2588</v>
      </c>
      <c r="B507" t="s">
        <v>2587</v>
      </c>
      <c r="C507">
        <v>6</v>
      </c>
      <c r="D507" t="str" cm="1">
        <f t="array" ref="D507">_xlfn.TEXTJOIN("", TRUE, IF(ISNUMBER(SEARCH($R$1480:$R$1524, B507)), $R$1480:$R$1524, ""))</f>
        <v>Light + Fit</v>
      </c>
      <c r="E507" t="str">
        <f t="shared" si="56"/>
        <v>Other</v>
      </c>
      <c r="F507" t="str">
        <f t="shared" si="57"/>
        <v>Other</v>
      </c>
      <c r="G507" t="s">
        <v>1367</v>
      </c>
      <c r="H507" cm="1">
        <f t="array" ref="H507">_xlfn.LET(
  _xlpm.txt, LOWER(TRIM(SUBSTITUTE(B507,"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I507" s="1">
        <f t="shared" si="58"/>
        <v>1.0528301886792453</v>
      </c>
      <c r="J507" t="s">
        <v>2586</v>
      </c>
      <c r="K507" t="str">
        <f t="shared" si="59"/>
        <v>17.5 ¢</v>
      </c>
      <c r="L507" s="1" t="str">
        <f t="shared" si="60"/>
        <v xml:space="preserve">17.5 </v>
      </c>
      <c r="M507" s="2">
        <f t="shared" si="61"/>
        <v>105.28301886792453</v>
      </c>
      <c r="N507" s="1">
        <f t="shared" si="62"/>
        <v>0.17499999999999999</v>
      </c>
      <c r="O507" s="1">
        <v>17.5</v>
      </c>
      <c r="P507">
        <f t="shared" si="63"/>
        <v>5.58</v>
      </c>
    </row>
    <row r="508" spans="1:16" x14ac:dyDescent="0.2">
      <c r="A508" t="s">
        <v>2585</v>
      </c>
      <c r="B508" t="s">
        <v>2584</v>
      </c>
      <c r="C508">
        <v>4</v>
      </c>
      <c r="D508" t="str" cm="1">
        <f t="array" ref="D508">_xlfn.TEXTJOIN("", TRUE, IF(ISNUMBER(SEARCH($R$1480:$R$1524, B508)), $R$1480:$R$1524, ""))</f>
        <v>Light + Fit</v>
      </c>
      <c r="E508" t="str">
        <f t="shared" si="56"/>
        <v>Other</v>
      </c>
      <c r="F508" t="str">
        <f t="shared" si="57"/>
        <v>Other</v>
      </c>
      <c r="G508" t="s">
        <v>560</v>
      </c>
      <c r="H508" cm="1">
        <f t="array" ref="H508">_xlfn.LET(
  _xlpm.txt, LOWER(TRIM(SUBSTITUTE(B508,"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I508" s="1">
        <f t="shared" si="58"/>
        <v>0.75094339622641515</v>
      </c>
      <c r="J508" t="s">
        <v>2565</v>
      </c>
      <c r="K508" t="str">
        <f t="shared" si="59"/>
        <v>18.8 ¢</v>
      </c>
      <c r="L508" s="1" t="str">
        <f t="shared" si="60"/>
        <v xml:space="preserve">18.8 </v>
      </c>
      <c r="M508" s="2">
        <f t="shared" si="61"/>
        <v>75.094339622641513</v>
      </c>
      <c r="N508" s="1">
        <f t="shared" si="62"/>
        <v>0.188</v>
      </c>
      <c r="O508" s="1">
        <v>18.8</v>
      </c>
      <c r="P508">
        <f t="shared" si="63"/>
        <v>3.98</v>
      </c>
    </row>
    <row r="509" spans="1:16" x14ac:dyDescent="0.2">
      <c r="A509" t="s">
        <v>2583</v>
      </c>
      <c r="B509" t="s">
        <v>2582</v>
      </c>
      <c r="D509" t="str" cm="1">
        <f t="array" ref="D509">_xlfn.TEXTJOIN("", TRUE, IF(ISNUMBER(SEARCH($R$1480:$R$1524, B509)), $R$1480:$R$1524, ""))</f>
        <v>Light + Fit</v>
      </c>
      <c r="E509" t="str">
        <f t="shared" si="56"/>
        <v>Other</v>
      </c>
      <c r="F509" t="str">
        <f t="shared" si="57"/>
        <v>Other</v>
      </c>
      <c r="G509" t="s">
        <v>2003</v>
      </c>
      <c r="H509" cm="1">
        <f t="array" ref="H509">_xlfn.LET(
  _xlpm.txt, LOWER(TRIM(SUBSTITUTE(B509,"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I509" s="1">
        <f t="shared" si="58"/>
        <v>0.22264150943396227</v>
      </c>
      <c r="J509" t="s">
        <v>2568</v>
      </c>
      <c r="K509" t="str">
        <f t="shared" si="59"/>
        <v>22.3 ¢</v>
      </c>
      <c r="L509" s="1" t="str">
        <f t="shared" si="60"/>
        <v xml:space="preserve">22.3 </v>
      </c>
      <c r="M509" s="2">
        <f t="shared" si="61"/>
        <v>22.264150943396228</v>
      </c>
      <c r="N509" s="1">
        <f t="shared" si="62"/>
        <v>0.223</v>
      </c>
      <c r="O509" s="1">
        <v>22.3</v>
      </c>
      <c r="P509">
        <f t="shared" si="63"/>
        <v>1.18</v>
      </c>
    </row>
    <row r="510" spans="1:16" x14ac:dyDescent="0.2">
      <c r="A510" t="s">
        <v>2581</v>
      </c>
      <c r="B510" t="s">
        <v>2580</v>
      </c>
      <c r="C510">
        <v>4</v>
      </c>
      <c r="D510" t="str" cm="1">
        <f t="array" ref="D510">_xlfn.TEXTJOIN("", TRUE, IF(ISNUMBER(SEARCH($R$1480:$R$1524, B510)), $R$1480:$R$1524, ""))</f>
        <v>Light + Fit</v>
      </c>
      <c r="E510" t="str">
        <f t="shared" si="56"/>
        <v>Other</v>
      </c>
      <c r="F510" t="str">
        <f t="shared" si="57"/>
        <v>Other</v>
      </c>
      <c r="G510" t="s">
        <v>560</v>
      </c>
      <c r="H510" cm="1">
        <f t="array" ref="H510">_xlfn.LET(
  _xlpm.txt, LOWER(TRIM(SUBSTITUTE(B510,"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I510" s="1">
        <f t="shared" si="58"/>
        <v>0.75094339622641515</v>
      </c>
      <c r="J510" t="s">
        <v>2565</v>
      </c>
      <c r="K510" t="str">
        <f t="shared" si="59"/>
        <v>18.8 ¢</v>
      </c>
      <c r="L510" s="1" t="str">
        <f t="shared" si="60"/>
        <v xml:space="preserve">18.8 </v>
      </c>
      <c r="M510" s="2">
        <f t="shared" si="61"/>
        <v>75.094339622641513</v>
      </c>
      <c r="N510" s="1">
        <f t="shared" si="62"/>
        <v>0.188</v>
      </c>
      <c r="O510" s="1">
        <v>18.8</v>
      </c>
      <c r="P510">
        <f t="shared" si="63"/>
        <v>3.98</v>
      </c>
    </row>
    <row r="511" spans="1:16" x14ac:dyDescent="0.2">
      <c r="A511" t="s">
        <v>2579</v>
      </c>
      <c r="B511" t="s">
        <v>2578</v>
      </c>
      <c r="C511">
        <v>4</v>
      </c>
      <c r="D511" t="str" cm="1">
        <f t="array" ref="D511">_xlfn.TEXTJOIN("", TRUE, IF(ISNUMBER(SEARCH($R$1480:$R$1524, B511)), $R$1480:$R$1524, ""))</f>
        <v>Light + Fit</v>
      </c>
      <c r="E511" t="str">
        <f t="shared" si="56"/>
        <v>Other</v>
      </c>
      <c r="F511" t="str">
        <f t="shared" si="57"/>
        <v>Other</v>
      </c>
      <c r="G511" t="s">
        <v>1344</v>
      </c>
      <c r="H511" cm="1">
        <f t="array" ref="H511">_xlfn.LET(
  _xlpm.txt, LOWER(TRIM(SUBSTITUTE(B511,"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I511" s="1">
        <f t="shared" si="58"/>
        <v>0.46037735849056605</v>
      </c>
      <c r="J511" t="s">
        <v>2577</v>
      </c>
      <c r="K511" t="str">
        <f t="shared" si="59"/>
        <v>11.5 ¢</v>
      </c>
      <c r="L511" s="1" t="str">
        <f t="shared" si="60"/>
        <v xml:space="preserve">11.5 </v>
      </c>
      <c r="M511" s="2">
        <f t="shared" si="61"/>
        <v>46.037735849056602</v>
      </c>
      <c r="N511" s="1">
        <f t="shared" si="62"/>
        <v>0.115</v>
      </c>
      <c r="O511" s="1">
        <v>11.5</v>
      </c>
      <c r="P511">
        <f t="shared" si="63"/>
        <v>2.44</v>
      </c>
    </row>
    <row r="512" spans="1:16" x14ac:dyDescent="0.2">
      <c r="A512" t="s">
        <v>2576</v>
      </c>
      <c r="B512" t="s">
        <v>2575</v>
      </c>
      <c r="D512" t="str" cm="1">
        <f t="array" ref="D512">_xlfn.TEXTJOIN("", TRUE, IF(ISNUMBER(SEARCH($R$1480:$R$1524, B512)), $R$1480:$R$1524, ""))</f>
        <v>Light + Fit</v>
      </c>
      <c r="E512" t="str">
        <f t="shared" si="56"/>
        <v>Other</v>
      </c>
      <c r="F512" t="str">
        <f t="shared" si="57"/>
        <v>Other</v>
      </c>
      <c r="G512" t="s">
        <v>2003</v>
      </c>
      <c r="H512" cm="1">
        <f t="array" ref="H512">_xlfn.LET(
  _xlpm.txt, LOWER(TRIM(SUBSTITUTE(B512,"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I512" s="1">
        <f t="shared" si="58"/>
        <v>0.22264150943396227</v>
      </c>
      <c r="J512" t="s">
        <v>2568</v>
      </c>
      <c r="K512" t="str">
        <f t="shared" si="59"/>
        <v>22.3 ¢</v>
      </c>
      <c r="L512" s="1" t="str">
        <f t="shared" si="60"/>
        <v xml:space="preserve">22.3 </v>
      </c>
      <c r="M512" s="2">
        <f t="shared" si="61"/>
        <v>22.264150943396228</v>
      </c>
      <c r="N512" s="1">
        <f t="shared" si="62"/>
        <v>0.223</v>
      </c>
      <c r="O512" s="1">
        <v>22.3</v>
      </c>
      <c r="P512">
        <f t="shared" si="63"/>
        <v>1.18</v>
      </c>
    </row>
    <row r="513" spans="1:16" x14ac:dyDescent="0.2">
      <c r="A513" t="s">
        <v>2574</v>
      </c>
      <c r="B513" t="s">
        <v>2573</v>
      </c>
      <c r="D513" t="str" cm="1">
        <f t="array" ref="D513">_xlfn.TEXTJOIN("", TRUE, IF(ISNUMBER(SEARCH($R$1480:$R$1524, B513)), $R$1480:$R$1524, ""))</f>
        <v>Light + Fit</v>
      </c>
      <c r="E513" t="str">
        <f t="shared" si="56"/>
        <v>Other</v>
      </c>
      <c r="F513" t="str">
        <f t="shared" si="57"/>
        <v>Other</v>
      </c>
      <c r="G513" t="s">
        <v>2003</v>
      </c>
      <c r="H513" cm="1">
        <f t="array" ref="H513">_xlfn.LET(
  _xlpm.txt, LOWER(TRIM(SUBSTITUTE(B513,"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I513" s="1">
        <f t="shared" si="58"/>
        <v>0.22264150943396227</v>
      </c>
      <c r="J513" t="s">
        <v>2568</v>
      </c>
      <c r="K513" t="str">
        <f t="shared" si="59"/>
        <v>22.3 ¢</v>
      </c>
      <c r="L513" s="1" t="str">
        <f t="shared" si="60"/>
        <v xml:space="preserve">22.3 </v>
      </c>
      <c r="M513" s="2">
        <f t="shared" si="61"/>
        <v>22.264150943396228</v>
      </c>
      <c r="N513" s="1">
        <f t="shared" si="62"/>
        <v>0.223</v>
      </c>
      <c r="O513" s="1">
        <v>22.3</v>
      </c>
      <c r="P513">
        <f t="shared" si="63"/>
        <v>1.18</v>
      </c>
    </row>
    <row r="514" spans="1:16" x14ac:dyDescent="0.2">
      <c r="A514" t="s">
        <v>2572</v>
      </c>
      <c r="B514" t="s">
        <v>2571</v>
      </c>
      <c r="C514">
        <v>4</v>
      </c>
      <c r="D514" t="str" cm="1">
        <f t="array" ref="D514">_xlfn.TEXTJOIN("", TRUE, IF(ISNUMBER(SEARCH($R$1480:$R$1524, B514)), $R$1480:$R$1524, ""))</f>
        <v>Light + Fit</v>
      </c>
      <c r="E514" t="str">
        <f t="shared" ref="E514:E577" si="64">IF(OR(D514="Mission",D514="Nature's Own",D514="Sara Lee"),"Bread",
IF(OR(D514="Del Monte",D514="Dole",D514="Mott's"),"Canned Fruit",
IF(OR(D514="Goya",D514="Hunt's",D514="Birds Eye"),"Canned Vegetables",
IF(OR(D514="Fairlife",D514="Horizon Organic",D514="Lactaid",D514="Ben &amp; Jerry's"),"Milk",
IF(OR(D514="BelGioioso",D514="Kraft",D514="Philadelphia"),"Cheese",
IF(OR(D514="Chobani",D514="Oikos",D514="=Light + Fit"),"Yogurt",
IF(OR(D514="Barilla",D514="Annie's",D514="Rao's Homemade"),"Pasta",
IF(OR(D514="Hershey's",D514="Lay's",D514="Totino's",D514="Cheerios",D514="Jif",D514="Skippy",D514="Nature Valley",D514="OREO",D514="DiGiorno",D514="Eggo"),"Prepared Food",
IF(OR(D514="Ben's Original",D514="Lundberg",D514="Quaker"),"Rice",
IF(OR(D514="Bush's",D514="Hillshire Farm",D514="Oscar Mayer",D514="SPAM"),"Protein",
IF(OR(D514="Starbucks",D514="Sparkling Ice",D514="Coca-Cola",D514="San Pellegrino",D514="Gatorade",D514="Arizona"),"Beverages",
"Other")))))))))))</f>
        <v>Other</v>
      </c>
      <c r="F514" t="str">
        <f t="shared" ref="F514:F577" si="65">IF(OR(E514="Bread",E514="Rice",E514="Pasta"), "Grain",
IF(OR(E514="Milk",E514="Cheese",E514="Yogurt"), "Dairy",
IF(OR(E514="Canned Fruit",E514="Canned Vegetables"), "Fruit &amp; Vegetables",
IF(E514="Prepared Food", "Prepared Food",
IF(E514="Protein", "Protein",
IF(E514="Beverages", "Beverages",
"Other"))))))</f>
        <v>Other</v>
      </c>
      <c r="G514" t="s">
        <v>560</v>
      </c>
      <c r="H514" cm="1">
        <f t="array" ref="H514">_xlfn.LET(
  _xlpm.txt, LOWER(TRIM(SUBSTITUTE(B514,"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I514" s="1">
        <f t="shared" ref="I514:I577" si="66">P514/H514</f>
        <v>0.75094339622641515</v>
      </c>
      <c r="J514" t="s">
        <v>2565</v>
      </c>
      <c r="K514" t="str">
        <f t="shared" ref="K514:K577" si="67">IF(J514="", "", IFERROR(LEFT(SUBSTITUTE(J514,"$",""), FIND("/", SUBSTITUTE(J514,"$","")) - 1), ""))</f>
        <v>18.8 ¢</v>
      </c>
      <c r="L514" s="1" t="str">
        <f t="shared" ref="L514:L577" si="68">IF(K514="", "", SUBSTITUTE(K514, "¢", ""))</f>
        <v xml:space="preserve">18.8 </v>
      </c>
      <c r="M514" s="2">
        <f t="shared" ref="M514:M577" si="69">I514*100</f>
        <v>75.094339622641513</v>
      </c>
      <c r="N514" s="1">
        <f t="shared" ref="N514:N577" si="70">O514/100</f>
        <v>0.188</v>
      </c>
      <c r="O514" s="1">
        <v>18.8</v>
      </c>
      <c r="P514">
        <f t="shared" si="63"/>
        <v>3.98</v>
      </c>
    </row>
    <row r="515" spans="1:16" x14ac:dyDescent="0.2">
      <c r="A515" t="s">
        <v>2570</v>
      </c>
      <c r="B515" t="s">
        <v>2569</v>
      </c>
      <c r="D515" t="str" cm="1">
        <f t="array" ref="D515">_xlfn.TEXTJOIN("", TRUE, IF(ISNUMBER(SEARCH($R$1480:$R$1524, B515)), $R$1480:$R$1524, ""))</f>
        <v>Light + Fit</v>
      </c>
      <c r="E515" t="str">
        <f t="shared" si="64"/>
        <v>Other</v>
      </c>
      <c r="F515" t="str">
        <f t="shared" si="65"/>
        <v>Other</v>
      </c>
      <c r="G515" t="s">
        <v>2003</v>
      </c>
      <c r="H515" cm="1">
        <f t="array" ref="H515">_xlfn.LET(
  _xlpm.txt, LOWER(TRIM(SUBSTITUTE(B515,"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I515" s="1">
        <f t="shared" si="66"/>
        <v>0.22264150943396227</v>
      </c>
      <c r="J515" t="s">
        <v>2568</v>
      </c>
      <c r="K515" t="str">
        <f t="shared" si="67"/>
        <v>22.3 ¢</v>
      </c>
      <c r="L515" s="1" t="str">
        <f t="shared" si="68"/>
        <v xml:space="preserve">22.3 </v>
      </c>
      <c r="M515" s="2">
        <f t="shared" si="69"/>
        <v>22.264150943396228</v>
      </c>
      <c r="N515" s="1">
        <f t="shared" si="70"/>
        <v>0.223</v>
      </c>
      <c r="O515" s="1">
        <v>22.3</v>
      </c>
      <c r="P515">
        <f t="shared" si="63"/>
        <v>1.18</v>
      </c>
    </row>
    <row r="516" spans="1:16" x14ac:dyDescent="0.2">
      <c r="A516" t="s">
        <v>2567</v>
      </c>
      <c r="B516" t="s">
        <v>2566</v>
      </c>
      <c r="C516">
        <v>4</v>
      </c>
      <c r="D516" t="str" cm="1">
        <f t="array" ref="D516">_xlfn.TEXTJOIN("", TRUE, IF(ISNUMBER(SEARCH($R$1480:$R$1524, B516)), $R$1480:$R$1524, ""))</f>
        <v>Light + Fit</v>
      </c>
      <c r="E516" t="str">
        <f t="shared" si="64"/>
        <v>Other</v>
      </c>
      <c r="F516" t="str">
        <f t="shared" si="65"/>
        <v>Other</v>
      </c>
      <c r="G516" t="s">
        <v>560</v>
      </c>
      <c r="H516" cm="1">
        <f t="array" ref="H516">_xlfn.LET(
  _xlpm.txt, LOWER(TRIM(SUBSTITUTE(B516,"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I516" s="1">
        <f t="shared" si="66"/>
        <v>0.75094339622641515</v>
      </c>
      <c r="J516" t="s">
        <v>2565</v>
      </c>
      <c r="K516" t="str">
        <f t="shared" si="67"/>
        <v>18.8 ¢</v>
      </c>
      <c r="L516" s="1" t="str">
        <f t="shared" si="68"/>
        <v xml:space="preserve">18.8 </v>
      </c>
      <c r="M516" s="2">
        <f t="shared" si="69"/>
        <v>75.094339622641513</v>
      </c>
      <c r="N516" s="1">
        <f t="shared" si="70"/>
        <v>0.188</v>
      </c>
      <c r="O516" s="1">
        <v>18.8</v>
      </c>
      <c r="P516">
        <f t="shared" si="63"/>
        <v>3.98</v>
      </c>
    </row>
    <row r="517" spans="1:16" x14ac:dyDescent="0.2">
      <c r="A517" t="s">
        <v>2564</v>
      </c>
      <c r="B517" t="s">
        <v>2563</v>
      </c>
      <c r="D517" t="str" cm="1">
        <f t="array" ref="D517">_xlfn.TEXTJOIN("", TRUE, IF(ISNUMBER(SEARCH($R$1480:$R$1524, B517)), $R$1480:$R$1524, ""))</f>
        <v>Light + Fit</v>
      </c>
      <c r="E517" t="str">
        <f t="shared" si="64"/>
        <v>Other</v>
      </c>
      <c r="F517" t="str">
        <f t="shared" si="65"/>
        <v>Other</v>
      </c>
      <c r="G517" t="s">
        <v>2562</v>
      </c>
      <c r="H517" cm="1">
        <f t="array" ref="H517">_xlfn.LET(
  _xlpm.txt, LOWER(TRIM(SUBSTITUTE(B517,"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32</v>
      </c>
      <c r="I517" s="1">
        <f t="shared" si="66"/>
        <v>0.1615625</v>
      </c>
      <c r="J517" t="s">
        <v>2561</v>
      </c>
      <c r="K517" t="str">
        <f t="shared" si="67"/>
        <v>16.2 ¢</v>
      </c>
      <c r="L517" s="1" t="str">
        <f t="shared" si="68"/>
        <v xml:space="preserve">16.2 </v>
      </c>
      <c r="M517" s="2">
        <f t="shared" si="69"/>
        <v>16.15625</v>
      </c>
      <c r="N517" s="1">
        <f t="shared" si="70"/>
        <v>0.16200000000000001</v>
      </c>
      <c r="O517" s="1">
        <v>16.2</v>
      </c>
      <c r="P517">
        <f t="shared" si="63"/>
        <v>5.17</v>
      </c>
    </row>
    <row r="518" spans="1:16" x14ac:dyDescent="0.2">
      <c r="A518" t="s">
        <v>2560</v>
      </c>
      <c r="B518" t="s">
        <v>2559</v>
      </c>
      <c r="C518">
        <v>4</v>
      </c>
      <c r="D518" t="str" cm="1">
        <f t="array" ref="D518">_xlfn.TEXTJOIN("", TRUE, IF(ISNUMBER(SEARCH($R$1480:$R$1524, B518)), $R$1480:$R$1524, ""))</f>
        <v>Light + Fit</v>
      </c>
      <c r="E518" t="str">
        <f t="shared" si="64"/>
        <v>Other</v>
      </c>
      <c r="F518" t="str">
        <f t="shared" si="65"/>
        <v>Other</v>
      </c>
      <c r="G518" t="s">
        <v>1344</v>
      </c>
      <c r="H518" cm="1">
        <f t="array" ref="H518">_xlfn.LET(
  _xlpm.txt, LOWER(TRIM(SUBSTITUTE(B518,"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I518" s="1">
        <f t="shared" si="66"/>
        <v>0.46037735849056605</v>
      </c>
      <c r="J518" t="s">
        <v>2558</v>
      </c>
      <c r="K518" t="str">
        <f t="shared" si="67"/>
        <v>1.2 ¢</v>
      </c>
      <c r="L518" s="1" t="str">
        <f t="shared" si="68"/>
        <v xml:space="preserve">1.2 </v>
      </c>
      <c r="M518" s="2">
        <f t="shared" si="69"/>
        <v>46.037735849056602</v>
      </c>
      <c r="N518" s="1">
        <f t="shared" si="70"/>
        <v>1.2E-2</v>
      </c>
      <c r="O518" s="1">
        <v>1.2</v>
      </c>
      <c r="P518">
        <f t="shared" si="63"/>
        <v>2.44</v>
      </c>
    </row>
    <row r="519" spans="1:16" x14ac:dyDescent="0.2">
      <c r="A519" t="s">
        <v>2557</v>
      </c>
      <c r="B519" t="s">
        <v>2556</v>
      </c>
      <c r="D519" t="str" cm="1">
        <f t="array" ref="D519">_xlfn.TEXTJOIN("", TRUE, IF(ISNUMBER(SEARCH($R$1480:$R$1524, B519)), $R$1480:$R$1524, ""))</f>
        <v>Del Monte</v>
      </c>
      <c r="E519" t="str">
        <f t="shared" si="64"/>
        <v>Canned Fruit</v>
      </c>
      <c r="F519" t="str">
        <f t="shared" si="65"/>
        <v>Fruit &amp; Vegetables</v>
      </c>
      <c r="G519" t="s">
        <v>395</v>
      </c>
      <c r="H519" cm="1">
        <f t="array" ref="H519">_xlfn.LET(
  _xlpm.txt, LOWER(TRIM(SUBSTITUTE(B519,"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15.25</v>
      </c>
      <c r="I519" s="1">
        <f t="shared" si="66"/>
        <v>0.98295081967213116</v>
      </c>
      <c r="K519" t="str">
        <f t="shared" si="67"/>
        <v/>
      </c>
      <c r="L519" s="1" t="str">
        <f t="shared" si="68"/>
        <v/>
      </c>
      <c r="M519" s="2">
        <f t="shared" si="69"/>
        <v>98.295081967213122</v>
      </c>
      <c r="N519" s="1">
        <f t="shared" si="70"/>
        <v>0.98295081967213127</v>
      </c>
      <c r="O519" s="1">
        <v>98.295081967213122</v>
      </c>
      <c r="P519" s="3">
        <f t="shared" si="63"/>
        <v>14.99</v>
      </c>
    </row>
    <row r="520" spans="1:16" x14ac:dyDescent="0.2">
      <c r="A520" t="s">
        <v>2555</v>
      </c>
      <c r="B520" t="s">
        <v>2554</v>
      </c>
      <c r="C520">
        <v>12</v>
      </c>
      <c r="D520" t="str" cm="1">
        <f t="array" ref="D520">_xlfn.TEXTJOIN("", TRUE, IF(ISNUMBER(SEARCH($R$1480:$R$1524, B520)), $R$1480:$R$1524, ""))</f>
        <v>Del Monte</v>
      </c>
      <c r="E520" t="str">
        <f t="shared" si="64"/>
        <v>Canned Fruit</v>
      </c>
      <c r="F520" t="str">
        <f t="shared" si="65"/>
        <v>Fruit &amp; Vegetables</v>
      </c>
      <c r="G520" t="s">
        <v>2553</v>
      </c>
      <c r="H520" cm="1">
        <f t="array" ref="H520">_xlfn.LET(
  _xlpm.txt, LOWER(TRIM(SUBSTITUTE(B520,"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8.25</v>
      </c>
      <c r="I520" s="1">
        <f t="shared" si="66"/>
        <v>3.6315151515151518</v>
      </c>
      <c r="K520" t="str">
        <f t="shared" si="67"/>
        <v/>
      </c>
      <c r="L520" s="1" t="str">
        <f t="shared" si="68"/>
        <v/>
      </c>
      <c r="M520" s="2">
        <f t="shared" si="69"/>
        <v>363.15151515151518</v>
      </c>
      <c r="N520" s="1">
        <f t="shared" si="70"/>
        <v>3.6315151515151518</v>
      </c>
      <c r="O520" s="1">
        <v>363.15151515151518</v>
      </c>
      <c r="P520" s="3">
        <f t="shared" si="63"/>
        <v>29.96</v>
      </c>
    </row>
    <row r="521" spans="1:16" x14ac:dyDescent="0.2">
      <c r="A521" t="s">
        <v>2552</v>
      </c>
      <c r="B521" t="s">
        <v>2551</v>
      </c>
      <c r="C521">
        <v>12</v>
      </c>
      <c r="D521" t="str" cm="1">
        <f t="array" ref="D521">_xlfn.TEXTJOIN("", TRUE, IF(ISNUMBER(SEARCH($R$1480:$R$1524, B521)), $R$1480:$R$1524, ""))</f>
        <v>Del Monte</v>
      </c>
      <c r="E521" t="str">
        <f t="shared" si="64"/>
        <v>Canned Fruit</v>
      </c>
      <c r="F521" t="str">
        <f t="shared" si="65"/>
        <v>Fruit &amp; Vegetables</v>
      </c>
      <c r="G521" t="s">
        <v>2542</v>
      </c>
      <c r="H521" cm="1">
        <f t="array" ref="H521">_xlfn.LET(
  _xlpm.txt, LOWER(TRIM(SUBSTITUTE(B521,"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</v>
      </c>
      <c r="I521" s="1">
        <f t="shared" si="66"/>
        <v>2.0350000000000001</v>
      </c>
      <c r="K521" t="str">
        <f t="shared" si="67"/>
        <v/>
      </c>
      <c r="L521" s="1" t="str">
        <f t="shared" si="68"/>
        <v/>
      </c>
      <c r="M521" s="2">
        <f t="shared" si="69"/>
        <v>203.5</v>
      </c>
      <c r="N521" s="1">
        <f t="shared" si="70"/>
        <v>2.0350000000000001</v>
      </c>
      <c r="O521" s="1">
        <v>203.5</v>
      </c>
      <c r="P521" s="3">
        <f t="shared" si="63"/>
        <v>8.14</v>
      </c>
    </row>
    <row r="522" spans="1:16" x14ac:dyDescent="0.2">
      <c r="A522" t="s">
        <v>2550</v>
      </c>
      <c r="B522" t="s">
        <v>2549</v>
      </c>
      <c r="D522" t="str" cm="1">
        <f t="array" ref="D522">_xlfn.TEXTJOIN("", TRUE, IF(ISNUMBER(SEARCH($R$1480:$R$1524, B522)), $R$1480:$R$1524, ""))</f>
        <v>Del Monte</v>
      </c>
      <c r="E522" t="str">
        <f t="shared" si="64"/>
        <v>Canned Fruit</v>
      </c>
      <c r="F522" t="str">
        <f t="shared" si="65"/>
        <v>Fruit &amp; Vegetables</v>
      </c>
      <c r="G522" t="s">
        <v>2548</v>
      </c>
      <c r="H522" cm="1">
        <f t="array" ref="H522">_xlfn.LET(
  _xlpm.txt, LOWER(TRIM(SUBSTITUTE(B522,"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8.5</v>
      </c>
      <c r="I522" s="1">
        <f t="shared" si="66"/>
        <v>4.7352941176470589</v>
      </c>
      <c r="K522" t="str">
        <f t="shared" si="67"/>
        <v/>
      </c>
      <c r="L522" s="1" t="str">
        <f t="shared" si="68"/>
        <v/>
      </c>
      <c r="M522" s="2">
        <f t="shared" si="69"/>
        <v>473.52941176470591</v>
      </c>
      <c r="N522" s="1">
        <f t="shared" si="70"/>
        <v>4.7352941176470589</v>
      </c>
      <c r="O522" s="1">
        <v>473.52941176470591</v>
      </c>
      <c r="P522" s="3">
        <f t="shared" ref="P522:P585" si="71">VALUE(MID(G522, FIND("$", G522) + 1, LEN(G522)))</f>
        <v>40.25</v>
      </c>
    </row>
    <row r="523" spans="1:16" x14ac:dyDescent="0.2">
      <c r="A523" t="s">
        <v>2547</v>
      </c>
      <c r="B523" t="s">
        <v>2546</v>
      </c>
      <c r="D523" t="str" cm="1">
        <f t="array" ref="D523">_xlfn.TEXTJOIN("", TRUE, IF(ISNUMBER(SEARCH($R$1480:$R$1524, B523)), $R$1480:$R$1524, ""))</f>
        <v>Del Monte</v>
      </c>
      <c r="E523" t="str">
        <f t="shared" si="64"/>
        <v>Canned Fruit</v>
      </c>
      <c r="F523" t="str">
        <f t="shared" si="65"/>
        <v>Fruit &amp; Vegetables</v>
      </c>
      <c r="G523" t="s">
        <v>2545</v>
      </c>
      <c r="H523" cm="1">
        <f t="array" ref="H523">_xlfn.LET(
  _xlpm.txt, LOWER(TRIM(SUBSTITUTE(B523,"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105</v>
      </c>
      <c r="I523" s="1">
        <f t="shared" si="66"/>
        <v>0.16190476190476191</v>
      </c>
      <c r="K523" t="str">
        <f t="shared" si="67"/>
        <v/>
      </c>
      <c r="L523" s="1" t="str">
        <f t="shared" si="68"/>
        <v/>
      </c>
      <c r="M523" s="2">
        <f t="shared" si="69"/>
        <v>16.19047619047619</v>
      </c>
      <c r="N523" s="1">
        <f t="shared" si="70"/>
        <v>0.16190476190476188</v>
      </c>
      <c r="O523" s="1">
        <v>16.19047619047619</v>
      </c>
      <c r="P523" s="3">
        <f t="shared" si="71"/>
        <v>17</v>
      </c>
    </row>
    <row r="524" spans="1:16" x14ac:dyDescent="0.2">
      <c r="A524" t="s">
        <v>2544</v>
      </c>
      <c r="B524" t="s">
        <v>2543</v>
      </c>
      <c r="C524">
        <v>12</v>
      </c>
      <c r="D524" t="str" cm="1">
        <f t="array" ref="D524">_xlfn.TEXTJOIN("", TRUE, IF(ISNUMBER(SEARCH($R$1480:$R$1524, B524)), $R$1480:$R$1524, ""))</f>
        <v>Del Monte</v>
      </c>
      <c r="E524" t="str">
        <f t="shared" si="64"/>
        <v>Canned Fruit</v>
      </c>
      <c r="F524" t="str">
        <f t="shared" si="65"/>
        <v>Fruit &amp; Vegetables</v>
      </c>
      <c r="G524" t="s">
        <v>2542</v>
      </c>
      <c r="H524" cm="1">
        <f t="array" ref="H524">_xlfn.LET(
  _xlpm.txt, LOWER(TRIM(SUBSTITUTE(B524,"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3.75</v>
      </c>
      <c r="I524" s="1">
        <f t="shared" si="66"/>
        <v>2.170666666666667</v>
      </c>
      <c r="K524" t="str">
        <f t="shared" si="67"/>
        <v/>
      </c>
      <c r="L524" s="1" t="str">
        <f t="shared" si="68"/>
        <v/>
      </c>
      <c r="M524" s="2">
        <f t="shared" si="69"/>
        <v>217.06666666666669</v>
      </c>
      <c r="N524" s="1">
        <f t="shared" si="70"/>
        <v>2.170666666666667</v>
      </c>
      <c r="O524" s="1">
        <v>217.06666666666669</v>
      </c>
      <c r="P524" s="3">
        <f t="shared" si="71"/>
        <v>8.14</v>
      </c>
    </row>
    <row r="525" spans="1:16" x14ac:dyDescent="0.2">
      <c r="A525" t="s">
        <v>2541</v>
      </c>
      <c r="B525" t="s">
        <v>2540</v>
      </c>
      <c r="C525">
        <v>4</v>
      </c>
      <c r="D525" t="str" cm="1">
        <f t="array" ref="D525">_xlfn.TEXTJOIN("", TRUE, IF(ISNUMBER(SEARCH($R$1480:$R$1524, B525)), $R$1480:$R$1524, ""))</f>
        <v>Del Monte</v>
      </c>
      <c r="E525" t="str">
        <f t="shared" si="64"/>
        <v>Canned Fruit</v>
      </c>
      <c r="F525" t="str">
        <f t="shared" si="65"/>
        <v>Fruit &amp; Vegetables</v>
      </c>
      <c r="G525" t="s">
        <v>2539</v>
      </c>
      <c r="H525" cm="1">
        <f t="array" ref="H525">_xlfn.LET(
  _xlpm.txt, LOWER(TRIM(SUBSTITUTE(B525,"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14.5</v>
      </c>
      <c r="I525" s="1">
        <f t="shared" si="66"/>
        <v>1.6344827586206896</v>
      </c>
      <c r="K525" t="str">
        <f t="shared" si="67"/>
        <v/>
      </c>
      <c r="L525" s="1" t="str">
        <f t="shared" si="68"/>
        <v/>
      </c>
      <c r="M525" s="2">
        <f t="shared" si="69"/>
        <v>163.44827586206895</v>
      </c>
      <c r="N525" s="1">
        <f t="shared" si="70"/>
        <v>1.6344827586206896</v>
      </c>
      <c r="O525" s="1">
        <v>163.44827586206895</v>
      </c>
      <c r="P525" s="3">
        <f t="shared" si="71"/>
        <v>23.7</v>
      </c>
    </row>
    <row r="526" spans="1:16" x14ac:dyDescent="0.2">
      <c r="A526" t="s">
        <v>2538</v>
      </c>
      <c r="B526" t="s">
        <v>2537</v>
      </c>
      <c r="D526" t="str" cm="1">
        <f t="array" ref="D526">_xlfn.TEXTJOIN("", TRUE, IF(ISNUMBER(SEARCH($R$1480:$R$1524, B526)), $R$1480:$R$1524, ""))</f>
        <v>Del Monte</v>
      </c>
      <c r="E526" t="str">
        <f t="shared" si="64"/>
        <v>Canned Fruit</v>
      </c>
      <c r="F526" t="str">
        <f t="shared" si="65"/>
        <v>Fruit &amp; Vegetables</v>
      </c>
      <c r="G526" t="s">
        <v>1344</v>
      </c>
      <c r="H526" cm="1">
        <f t="array" ref="H526">_xlfn.LET(
  _xlpm.txt, LOWER(TRIM(SUBSTITUTE(B526,"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14.5</v>
      </c>
      <c r="I526" s="1">
        <f t="shared" si="66"/>
        <v>0.16827586206896553</v>
      </c>
      <c r="K526" t="str">
        <f t="shared" si="67"/>
        <v/>
      </c>
      <c r="L526" s="1" t="str">
        <f t="shared" si="68"/>
        <v/>
      </c>
      <c r="M526" s="2">
        <f t="shared" si="69"/>
        <v>16.827586206896552</v>
      </c>
      <c r="N526" s="1">
        <f t="shared" si="70"/>
        <v>0.16827586206896553</v>
      </c>
      <c r="O526" s="1">
        <v>16.827586206896552</v>
      </c>
      <c r="P526" s="3">
        <f t="shared" si="71"/>
        <v>2.44</v>
      </c>
    </row>
    <row r="527" spans="1:16" x14ac:dyDescent="0.2">
      <c r="A527" t="s">
        <v>2536</v>
      </c>
      <c r="B527" t="s">
        <v>2535</v>
      </c>
      <c r="C527">
        <v>2</v>
      </c>
      <c r="D527" t="str" cm="1">
        <f t="array" ref="D527">_xlfn.TEXTJOIN("", TRUE, IF(ISNUMBER(SEARCH($R$1480:$R$1524, B527)), $R$1480:$R$1524, ""))</f>
        <v>Del Monte</v>
      </c>
      <c r="E527" t="str">
        <f t="shared" si="64"/>
        <v>Canned Fruit</v>
      </c>
      <c r="F527" t="str">
        <f t="shared" si="65"/>
        <v>Fruit &amp; Vegetables</v>
      </c>
      <c r="G527" t="s">
        <v>2534</v>
      </c>
      <c r="H527" cm="1">
        <f t="array" ref="H527">_xlfn.LET(
  _xlpm.txt, LOWER(TRIM(SUBSTITUTE(B527,"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15.25</v>
      </c>
      <c r="I527" s="1">
        <f t="shared" si="66"/>
        <v>0.5908196721311475</v>
      </c>
      <c r="K527" t="str">
        <f t="shared" si="67"/>
        <v/>
      </c>
      <c r="L527" s="1" t="str">
        <f t="shared" si="68"/>
        <v/>
      </c>
      <c r="M527" s="2">
        <f t="shared" si="69"/>
        <v>59.081967213114751</v>
      </c>
      <c r="N527" s="1">
        <f t="shared" si="70"/>
        <v>0.5908196721311475</v>
      </c>
      <c r="O527" s="1">
        <v>59.081967213114751</v>
      </c>
      <c r="P527" s="3">
        <f t="shared" si="71"/>
        <v>9.01</v>
      </c>
    </row>
    <row r="528" spans="1:16" x14ac:dyDescent="0.2">
      <c r="A528" t="s">
        <v>2533</v>
      </c>
      <c r="B528" t="s">
        <v>2532</v>
      </c>
      <c r="C528">
        <v>12</v>
      </c>
      <c r="D528" t="str" cm="1">
        <f t="array" ref="D528">_xlfn.TEXTJOIN("", TRUE, IF(ISNUMBER(SEARCH($R$1480:$R$1524, B528)), $R$1480:$R$1524, ""))</f>
        <v>Del Monte</v>
      </c>
      <c r="E528" t="str">
        <f t="shared" si="64"/>
        <v>Canned Fruit</v>
      </c>
      <c r="F528" t="str">
        <f t="shared" si="65"/>
        <v>Fruit &amp; Vegetables</v>
      </c>
      <c r="G528" t="s">
        <v>2531</v>
      </c>
      <c r="H528" cm="1">
        <f t="array" ref="H528">_xlfn.LET(
  _xlpm.txt, LOWER(TRIM(SUBSTITUTE(B528,"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</v>
      </c>
      <c r="I528" s="1">
        <f t="shared" si="66"/>
        <v>4.1433333333333335</v>
      </c>
      <c r="K528" t="str">
        <f t="shared" si="67"/>
        <v/>
      </c>
      <c r="L528" s="1" t="str">
        <f t="shared" si="68"/>
        <v/>
      </c>
      <c r="M528" s="2">
        <f t="shared" si="69"/>
        <v>414.33333333333337</v>
      </c>
      <c r="N528" s="1">
        <f t="shared" si="70"/>
        <v>4.1433333333333335</v>
      </c>
      <c r="O528" s="1">
        <v>414.33333333333337</v>
      </c>
      <c r="P528" s="3">
        <f t="shared" si="71"/>
        <v>62.15</v>
      </c>
    </row>
    <row r="529" spans="1:16" x14ac:dyDescent="0.2">
      <c r="A529" t="s">
        <v>2530</v>
      </c>
      <c r="B529" t="s">
        <v>2529</v>
      </c>
      <c r="D529" t="str" cm="1">
        <f t="array" ref="D529">_xlfn.TEXTJOIN("", TRUE, IF(ISNUMBER(SEARCH($R$1480:$R$1524, B529)), $R$1480:$R$1524, ""))</f>
        <v>Del Monte</v>
      </c>
      <c r="E529" t="str">
        <f t="shared" si="64"/>
        <v>Canned Fruit</v>
      </c>
      <c r="F529" t="str">
        <f t="shared" si="65"/>
        <v>Fruit &amp; Vegetables</v>
      </c>
      <c r="G529" t="s">
        <v>2528</v>
      </c>
      <c r="H529" cm="1">
        <f t="array" ref="H529">_xlfn.LET(
  _xlpm.txt, LOWER(TRIM(SUBSTITUTE(B529,"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</v>
      </c>
      <c r="I529" s="1">
        <f t="shared" si="66"/>
        <v>1.016</v>
      </c>
      <c r="K529" t="str">
        <f t="shared" si="67"/>
        <v/>
      </c>
      <c r="L529" s="1" t="str">
        <f t="shared" si="68"/>
        <v/>
      </c>
      <c r="M529" s="2">
        <f t="shared" si="69"/>
        <v>101.6</v>
      </c>
      <c r="N529" s="1">
        <f t="shared" si="70"/>
        <v>1.016</v>
      </c>
      <c r="O529" s="1">
        <v>101.6</v>
      </c>
      <c r="P529" s="3">
        <f t="shared" si="71"/>
        <v>15.24</v>
      </c>
    </row>
    <row r="530" spans="1:16" x14ac:dyDescent="0.2">
      <c r="A530" t="s">
        <v>2527</v>
      </c>
      <c r="B530" t="s">
        <v>2526</v>
      </c>
      <c r="D530" t="str" cm="1">
        <f t="array" ref="D530">_xlfn.TEXTJOIN("", TRUE, IF(ISNUMBER(SEARCH($R$1480:$R$1524, B530)), $R$1480:$R$1524, ""))</f>
        <v>Del Monte</v>
      </c>
      <c r="E530" t="str">
        <f t="shared" si="64"/>
        <v>Canned Fruit</v>
      </c>
      <c r="F530" t="str">
        <f t="shared" si="65"/>
        <v>Fruit &amp; Vegetables</v>
      </c>
      <c r="G530" t="s">
        <v>146</v>
      </c>
      <c r="H530" cm="1">
        <f t="array" ref="H530">_xlfn.LET(
  _xlpm.txt, LOWER(TRIM(SUBSTITUTE(B530,"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29</v>
      </c>
      <c r="I530" s="1">
        <f t="shared" si="66"/>
        <v>0.12</v>
      </c>
      <c r="K530" t="str">
        <f t="shared" si="67"/>
        <v/>
      </c>
      <c r="L530" s="1" t="str">
        <f t="shared" si="68"/>
        <v/>
      </c>
      <c r="M530" s="2">
        <f t="shared" si="69"/>
        <v>12</v>
      </c>
      <c r="N530" s="1">
        <f t="shared" si="70"/>
        <v>0.12</v>
      </c>
      <c r="O530" s="1">
        <v>12</v>
      </c>
      <c r="P530" s="3">
        <f t="shared" si="71"/>
        <v>3.48</v>
      </c>
    </row>
    <row r="531" spans="1:16" x14ac:dyDescent="0.2">
      <c r="A531" t="s">
        <v>2525</v>
      </c>
      <c r="B531" t="s">
        <v>2524</v>
      </c>
      <c r="C531">
        <v>6</v>
      </c>
      <c r="D531" t="str" cm="1">
        <f t="array" ref="D531">_xlfn.TEXTJOIN("", TRUE, IF(ISNUMBER(SEARCH($R$1480:$R$1524, B531)), $R$1480:$R$1524, ""))</f>
        <v>Del Monte</v>
      </c>
      <c r="E531" t="str">
        <f t="shared" si="64"/>
        <v>Canned Fruit</v>
      </c>
      <c r="F531" t="str">
        <f t="shared" si="65"/>
        <v>Fruit &amp; Vegetables</v>
      </c>
      <c r="G531" t="s">
        <v>808</v>
      </c>
      <c r="H531" cm="1">
        <f t="array" ref="H531">_xlfn.LET(
  _xlpm.txt, LOWER(TRIM(SUBSTITUTE(B531,"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</v>
      </c>
      <c r="I531" s="1">
        <f t="shared" si="66"/>
        <v>0.65866666666666673</v>
      </c>
      <c r="K531" t="str">
        <f t="shared" si="67"/>
        <v/>
      </c>
      <c r="L531" s="1" t="str">
        <f t="shared" si="68"/>
        <v/>
      </c>
      <c r="M531" s="2">
        <f t="shared" si="69"/>
        <v>65.866666666666674</v>
      </c>
      <c r="N531" s="1">
        <f t="shared" si="70"/>
        <v>0.65866666666666673</v>
      </c>
      <c r="O531" s="1">
        <v>65.866666666666674</v>
      </c>
      <c r="P531" s="3">
        <f t="shared" si="71"/>
        <v>9.8800000000000008</v>
      </c>
    </row>
    <row r="532" spans="1:16" x14ac:dyDescent="0.2">
      <c r="A532" t="s">
        <v>2523</v>
      </c>
      <c r="B532" t="s">
        <v>2522</v>
      </c>
      <c r="D532" t="str" cm="1">
        <f t="array" ref="D532">_xlfn.TEXTJOIN("", TRUE, IF(ISNUMBER(SEARCH($R$1480:$R$1524, B532)), $R$1480:$R$1524, ""))</f>
        <v>Del Monte</v>
      </c>
      <c r="E532" t="str">
        <f t="shared" si="64"/>
        <v>Canned Fruit</v>
      </c>
      <c r="F532" t="str">
        <f t="shared" si="65"/>
        <v>Fruit &amp; Vegetables</v>
      </c>
      <c r="G532" t="s">
        <v>2521</v>
      </c>
      <c r="H532" cm="1">
        <f t="array" ref="H532">_xlfn.LET(
  _xlpm.txt, LOWER(TRIM(SUBSTITUTE(B532,"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105</v>
      </c>
      <c r="I532" s="1">
        <f t="shared" si="66"/>
        <v>0.13304761904761905</v>
      </c>
      <c r="K532" t="str">
        <f t="shared" si="67"/>
        <v/>
      </c>
      <c r="L532" s="1" t="str">
        <f t="shared" si="68"/>
        <v/>
      </c>
      <c r="M532" s="2">
        <f t="shared" si="69"/>
        <v>13.304761904761905</v>
      </c>
      <c r="N532" s="1">
        <f t="shared" si="70"/>
        <v>0.13304761904761905</v>
      </c>
      <c r="O532" s="1">
        <v>13.304761904761905</v>
      </c>
      <c r="P532" s="3">
        <f t="shared" si="71"/>
        <v>13.97</v>
      </c>
    </row>
    <row r="533" spans="1:16" x14ac:dyDescent="0.2">
      <c r="A533" t="s">
        <v>2520</v>
      </c>
      <c r="B533" t="s">
        <v>2519</v>
      </c>
      <c r="C533">
        <v>2</v>
      </c>
      <c r="D533" t="str" cm="1">
        <f t="array" ref="D533">_xlfn.TEXTJOIN("", TRUE, IF(ISNUMBER(SEARCH($R$1480:$R$1524, B533)), $R$1480:$R$1524, ""))</f>
        <v>Del Monte</v>
      </c>
      <c r="E533" t="str">
        <f t="shared" si="64"/>
        <v>Canned Fruit</v>
      </c>
      <c r="F533" t="str">
        <f t="shared" si="65"/>
        <v>Fruit &amp; Vegetables</v>
      </c>
      <c r="G533" t="s">
        <v>2518</v>
      </c>
      <c r="H533" cm="1">
        <f t="array" ref="H533">_xlfn.LET(
  _xlpm.txt, LOWER(TRIM(SUBSTITUTE(B533,"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15.25</v>
      </c>
      <c r="I533" s="1">
        <f t="shared" si="66"/>
        <v>0.54754098360655734</v>
      </c>
      <c r="K533" t="str">
        <f t="shared" si="67"/>
        <v/>
      </c>
      <c r="L533" s="1" t="str">
        <f t="shared" si="68"/>
        <v/>
      </c>
      <c r="M533" s="2">
        <f t="shared" si="69"/>
        <v>54.754098360655732</v>
      </c>
      <c r="N533" s="1">
        <f t="shared" si="70"/>
        <v>0.54754098360655734</v>
      </c>
      <c r="O533" s="1">
        <v>54.754098360655732</v>
      </c>
      <c r="P533" s="3">
        <f t="shared" si="71"/>
        <v>8.35</v>
      </c>
    </row>
    <row r="534" spans="1:16" x14ac:dyDescent="0.2">
      <c r="A534" t="s">
        <v>2517</v>
      </c>
      <c r="B534" t="s">
        <v>2516</v>
      </c>
      <c r="D534" t="str" cm="1">
        <f t="array" ref="D534">_xlfn.TEXTJOIN("", TRUE, IF(ISNUMBER(SEARCH($R$1480:$R$1524, B534)), $R$1480:$R$1524, ""))</f>
        <v>Del Monte</v>
      </c>
      <c r="E534" t="str">
        <f t="shared" si="64"/>
        <v>Canned Fruit</v>
      </c>
      <c r="F534" t="str">
        <f t="shared" si="65"/>
        <v>Fruit &amp; Vegetables</v>
      </c>
      <c r="G534" t="s">
        <v>2515</v>
      </c>
      <c r="H534" t="str" cm="1">
        <f t="array" ref="H534">_xlfn.LET(
  _xlpm.txt, LOWER(TRIM(SUBSTITUTE(B534,"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534" t="e">
        <f t="shared" si="66"/>
        <v>#VALUE!</v>
      </c>
      <c r="K534" t="str">
        <f t="shared" si="67"/>
        <v/>
      </c>
      <c r="L534" t="str">
        <f t="shared" si="68"/>
        <v/>
      </c>
      <c r="M534" s="1" t="e">
        <f t="shared" si="69"/>
        <v>#VALUE!</v>
      </c>
      <c r="N534" s="1">
        <f t="shared" si="70"/>
        <v>0</v>
      </c>
      <c r="P534" s="3">
        <f t="shared" si="71"/>
        <v>6.26</v>
      </c>
    </row>
    <row r="535" spans="1:16" x14ac:dyDescent="0.2">
      <c r="A535" t="s">
        <v>2514</v>
      </c>
      <c r="B535" t="s">
        <v>2513</v>
      </c>
      <c r="D535" t="str" cm="1">
        <f t="array" ref="D535">_xlfn.TEXTJOIN("", TRUE, IF(ISNUMBER(SEARCH($R$1480:$R$1524, B535)), $R$1480:$R$1524, ""))</f>
        <v>Del Monte</v>
      </c>
      <c r="E535" t="str">
        <f t="shared" si="64"/>
        <v>Canned Fruit</v>
      </c>
      <c r="F535" t="str">
        <f t="shared" si="65"/>
        <v>Fruit &amp; Vegetables</v>
      </c>
      <c r="G535" t="s">
        <v>1344</v>
      </c>
      <c r="H535" cm="1">
        <f t="array" ref="H535">_xlfn.LET(
  _xlpm.txt, LOWER(TRIM(SUBSTITUTE(B535,"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15.25</v>
      </c>
      <c r="I535" s="1">
        <f t="shared" si="66"/>
        <v>0.16</v>
      </c>
      <c r="K535" t="str">
        <f t="shared" si="67"/>
        <v/>
      </c>
      <c r="L535" s="1" t="str">
        <f t="shared" si="68"/>
        <v/>
      </c>
      <c r="M535" s="2">
        <f t="shared" si="69"/>
        <v>16</v>
      </c>
      <c r="N535" s="1">
        <f t="shared" si="70"/>
        <v>0.16</v>
      </c>
      <c r="O535" s="1">
        <v>16</v>
      </c>
      <c r="P535" s="3">
        <f t="shared" si="71"/>
        <v>2.44</v>
      </c>
    </row>
    <row r="536" spans="1:16" x14ac:dyDescent="0.2">
      <c r="A536" t="s">
        <v>2512</v>
      </c>
      <c r="B536" t="s">
        <v>2511</v>
      </c>
      <c r="D536" t="str" cm="1">
        <f t="array" ref="D536">_xlfn.TEXTJOIN("", TRUE, IF(ISNUMBER(SEARCH($R$1480:$R$1524, B536)), $R$1480:$R$1524, ""))</f>
        <v>Del Monte</v>
      </c>
      <c r="E536" t="str">
        <f t="shared" si="64"/>
        <v>Canned Fruit</v>
      </c>
      <c r="F536" t="str">
        <f t="shared" si="65"/>
        <v>Fruit &amp; Vegetables</v>
      </c>
      <c r="G536" t="s">
        <v>1344</v>
      </c>
      <c r="H536" cm="1">
        <f t="array" ref="H536">_xlfn.LET(
  _xlpm.txt, LOWER(TRIM(SUBSTITUTE(B536,"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15.25</v>
      </c>
      <c r="I536" s="1">
        <f t="shared" si="66"/>
        <v>0.16</v>
      </c>
      <c r="K536" t="str">
        <f t="shared" si="67"/>
        <v/>
      </c>
      <c r="L536" s="1" t="str">
        <f t="shared" si="68"/>
        <v/>
      </c>
      <c r="M536" s="2">
        <f t="shared" si="69"/>
        <v>16</v>
      </c>
      <c r="N536" s="1">
        <f t="shared" si="70"/>
        <v>0.16</v>
      </c>
      <c r="O536" s="1">
        <v>16</v>
      </c>
      <c r="P536" s="3">
        <f t="shared" si="71"/>
        <v>2.44</v>
      </c>
    </row>
    <row r="537" spans="1:16" x14ac:dyDescent="0.2">
      <c r="A537" t="s">
        <v>2510</v>
      </c>
      <c r="B537" t="s">
        <v>2509</v>
      </c>
      <c r="D537" t="str" cm="1">
        <f t="array" ref="D537">_xlfn.TEXTJOIN("", TRUE, IF(ISNUMBER(SEARCH($R$1480:$R$1524, B537)), $R$1480:$R$1524, ""))</f>
        <v>Del Monte</v>
      </c>
      <c r="E537" t="str">
        <f t="shared" si="64"/>
        <v>Canned Fruit</v>
      </c>
      <c r="F537" t="str">
        <f t="shared" si="65"/>
        <v>Fruit &amp; Vegetables</v>
      </c>
      <c r="G537" t="s">
        <v>146</v>
      </c>
      <c r="H537" cm="1">
        <f t="array" ref="H537">_xlfn.LET(
  _xlpm.txt, LOWER(TRIM(SUBSTITUTE(B537,"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29</v>
      </c>
      <c r="I537" s="1">
        <f t="shared" si="66"/>
        <v>0.12</v>
      </c>
      <c r="K537" t="str">
        <f t="shared" si="67"/>
        <v/>
      </c>
      <c r="L537" s="1" t="str">
        <f t="shared" si="68"/>
        <v/>
      </c>
      <c r="M537" s="2">
        <f t="shared" si="69"/>
        <v>12</v>
      </c>
      <c r="N537" s="1">
        <f t="shared" si="70"/>
        <v>0.12</v>
      </c>
      <c r="O537" s="1">
        <v>12</v>
      </c>
      <c r="P537" s="3">
        <f t="shared" si="71"/>
        <v>3.48</v>
      </c>
    </row>
    <row r="538" spans="1:16" x14ac:dyDescent="0.2">
      <c r="A538" t="s">
        <v>2508</v>
      </c>
      <c r="B538" t="s">
        <v>2507</v>
      </c>
      <c r="D538" t="str" cm="1">
        <f t="array" ref="D538">_xlfn.TEXTJOIN("", TRUE, IF(ISNUMBER(SEARCH($R$1480:$R$1524, B538)), $R$1480:$R$1524, ""))</f>
        <v>Del Monte</v>
      </c>
      <c r="E538" t="str">
        <f t="shared" si="64"/>
        <v>Canned Fruit</v>
      </c>
      <c r="F538" t="str">
        <f t="shared" si="65"/>
        <v>Fruit &amp; Vegetables</v>
      </c>
      <c r="G538" t="s">
        <v>2506</v>
      </c>
      <c r="H538" cm="1">
        <f t="array" ref="H538">_xlfn.LET(
  _xlpm.txt, LOWER(TRIM(SUBSTITUTE(B538,"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29</v>
      </c>
      <c r="I538" s="1">
        <f t="shared" si="66"/>
        <v>1.576551724137931</v>
      </c>
      <c r="K538" t="str">
        <f t="shared" si="67"/>
        <v/>
      </c>
      <c r="L538" s="1" t="str">
        <f t="shared" si="68"/>
        <v/>
      </c>
      <c r="M538" s="2">
        <f t="shared" si="69"/>
        <v>157.65517241379311</v>
      </c>
      <c r="N538" s="1">
        <f t="shared" si="70"/>
        <v>1.5765517241379312</v>
      </c>
      <c r="O538" s="1">
        <v>157.65517241379311</v>
      </c>
      <c r="P538" s="3">
        <f t="shared" si="71"/>
        <v>45.72</v>
      </c>
    </row>
    <row r="539" spans="1:16" x14ac:dyDescent="0.2">
      <c r="A539" t="s">
        <v>2505</v>
      </c>
      <c r="B539" t="s">
        <v>2504</v>
      </c>
      <c r="D539" t="str" cm="1">
        <f t="array" ref="D539">_xlfn.TEXTJOIN("", TRUE, IF(ISNUMBER(SEARCH($R$1480:$R$1524, B539)), $R$1480:$R$1524, ""))</f>
        <v>Del Monte</v>
      </c>
      <c r="E539" t="str">
        <f t="shared" si="64"/>
        <v>Canned Fruit</v>
      </c>
      <c r="F539" t="str">
        <f t="shared" si="65"/>
        <v>Fruit &amp; Vegetables</v>
      </c>
      <c r="G539" t="s">
        <v>1344</v>
      </c>
      <c r="H539" cm="1">
        <f t="array" ref="H539">_xlfn.LET(
  _xlpm.txt, LOWER(TRIM(SUBSTITUTE(B539,"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</v>
      </c>
      <c r="I539" s="1">
        <f t="shared" si="66"/>
        <v>0.16266666666666665</v>
      </c>
      <c r="K539" t="str">
        <f t="shared" si="67"/>
        <v/>
      </c>
      <c r="L539" s="1" t="str">
        <f t="shared" si="68"/>
        <v/>
      </c>
      <c r="M539" s="2">
        <f t="shared" si="69"/>
        <v>16.266666666666666</v>
      </c>
      <c r="N539" s="1">
        <f t="shared" si="70"/>
        <v>0.16266666666666665</v>
      </c>
      <c r="O539" s="1">
        <v>16.266666666666666</v>
      </c>
      <c r="P539" s="3">
        <f t="shared" si="71"/>
        <v>2.44</v>
      </c>
    </row>
    <row r="540" spans="1:16" x14ac:dyDescent="0.2">
      <c r="A540" t="s">
        <v>2503</v>
      </c>
      <c r="B540" t="s">
        <v>2502</v>
      </c>
      <c r="D540" t="str" cm="1">
        <f t="array" ref="D540">_xlfn.TEXTJOIN("", TRUE, IF(ISNUMBER(SEARCH($R$1480:$R$1524, B540)), $R$1480:$R$1524, ""))</f>
        <v>Del Monte</v>
      </c>
      <c r="E540" t="str">
        <f t="shared" si="64"/>
        <v>Canned Fruit</v>
      </c>
      <c r="F540" t="str">
        <f t="shared" si="65"/>
        <v>Fruit &amp; Vegetables</v>
      </c>
      <c r="G540" t="s">
        <v>1344</v>
      </c>
      <c r="H540" cm="1">
        <f t="array" ref="H540">_xlfn.LET(
  _xlpm.txt, LOWER(TRIM(SUBSTITUTE(B540,"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15.25</v>
      </c>
      <c r="I540" s="1">
        <f t="shared" si="66"/>
        <v>0.16</v>
      </c>
      <c r="K540" t="str">
        <f t="shared" si="67"/>
        <v/>
      </c>
      <c r="L540" s="1" t="str">
        <f t="shared" si="68"/>
        <v/>
      </c>
      <c r="M540" s="2">
        <f t="shared" si="69"/>
        <v>16</v>
      </c>
      <c r="N540" s="1">
        <f t="shared" si="70"/>
        <v>0.16</v>
      </c>
      <c r="O540" s="1">
        <v>16</v>
      </c>
      <c r="P540" s="3">
        <f t="shared" si="71"/>
        <v>2.44</v>
      </c>
    </row>
    <row r="541" spans="1:16" x14ac:dyDescent="0.2">
      <c r="A541" t="s">
        <v>2501</v>
      </c>
      <c r="B541" t="s">
        <v>2500</v>
      </c>
      <c r="C541">
        <v>6</v>
      </c>
      <c r="D541" t="str" cm="1">
        <f t="array" ref="D541">_xlfn.TEXTJOIN("", TRUE, IF(ISNUMBER(SEARCH($R$1480:$R$1524, B541)), $R$1480:$R$1524, ""))</f>
        <v>Dole</v>
      </c>
      <c r="E541" t="str">
        <f t="shared" si="64"/>
        <v>Canned Fruit</v>
      </c>
      <c r="F541" t="str">
        <f t="shared" si="65"/>
        <v>Fruit &amp; Vegetables</v>
      </c>
      <c r="G541" t="s">
        <v>2499</v>
      </c>
      <c r="H541" cm="1">
        <f t="array" ref="H541">_xlfn.LET(
  _xlpm.txt, LOWER(TRIM(SUBSTITUTE(B541,"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46</v>
      </c>
      <c r="I541" s="1">
        <f t="shared" si="66"/>
        <v>0.11956521739130435</v>
      </c>
      <c r="K541" t="str">
        <f t="shared" si="67"/>
        <v/>
      </c>
      <c r="L541" s="1" t="str">
        <f t="shared" si="68"/>
        <v/>
      </c>
      <c r="M541" s="2">
        <f t="shared" si="69"/>
        <v>11.956521739130435</v>
      </c>
      <c r="N541" s="1">
        <f t="shared" si="70"/>
        <v>0.11956521739130435</v>
      </c>
      <c r="O541" s="1">
        <v>11.956521739130435</v>
      </c>
      <c r="P541" s="3">
        <f t="shared" si="71"/>
        <v>5.5</v>
      </c>
    </row>
    <row r="542" spans="1:16" x14ac:dyDescent="0.2">
      <c r="A542" t="s">
        <v>2498</v>
      </c>
      <c r="B542" t="s">
        <v>2497</v>
      </c>
      <c r="C542">
        <v>24</v>
      </c>
      <c r="D542" t="str" cm="1">
        <f t="array" ref="D542">_xlfn.TEXTJOIN("", TRUE, IF(ISNUMBER(SEARCH($R$1480:$R$1524, B542)), $R$1480:$R$1524, ""))</f>
        <v>Dole</v>
      </c>
      <c r="E542" t="str">
        <f t="shared" si="64"/>
        <v>Canned Fruit</v>
      </c>
      <c r="F542" t="str">
        <f t="shared" si="65"/>
        <v>Fruit &amp; Vegetables</v>
      </c>
      <c r="G542" t="s">
        <v>2496</v>
      </c>
      <c r="H542" cm="1">
        <f t="array" ref="H542">_xlfn.LET(
  _xlpm.txt, LOWER(TRIM(SUBSTITUTE(B542,"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8.4</v>
      </c>
      <c r="I542" s="1">
        <f t="shared" si="66"/>
        <v>3.2797619047619047</v>
      </c>
      <c r="K542" t="str">
        <f t="shared" si="67"/>
        <v/>
      </c>
      <c r="L542" s="1" t="str">
        <f t="shared" si="68"/>
        <v/>
      </c>
      <c r="M542" s="2">
        <f t="shared" si="69"/>
        <v>327.97619047619048</v>
      </c>
      <c r="N542" s="1">
        <f t="shared" si="70"/>
        <v>3.2797619047619047</v>
      </c>
      <c r="O542" s="1">
        <v>327.97619047619048</v>
      </c>
      <c r="P542" s="3">
        <f t="shared" si="71"/>
        <v>27.55</v>
      </c>
    </row>
    <row r="543" spans="1:16" x14ac:dyDescent="0.2">
      <c r="A543" t="s">
        <v>2495</v>
      </c>
      <c r="B543" t="s">
        <v>2494</v>
      </c>
      <c r="D543" t="str" cm="1">
        <f t="array" ref="D543">_xlfn.TEXTJOIN("", TRUE, IF(ISNUMBER(SEARCH($R$1480:$R$1524, B543)), $R$1480:$R$1524, ""))</f>
        <v>Dole</v>
      </c>
      <c r="E543" t="str">
        <f t="shared" si="64"/>
        <v>Canned Fruit</v>
      </c>
      <c r="F543" t="str">
        <f t="shared" si="65"/>
        <v>Fruit &amp; Vegetables</v>
      </c>
      <c r="G543" t="s">
        <v>560</v>
      </c>
      <c r="H543" cm="1">
        <f t="array" ref="H543">_xlfn.LET(
  _xlpm.txt, LOWER(TRIM(SUBSTITUTE(B543,"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6</v>
      </c>
      <c r="I543" s="1">
        <f t="shared" si="66"/>
        <v>0.66333333333333333</v>
      </c>
      <c r="K543" t="str">
        <f t="shared" si="67"/>
        <v/>
      </c>
      <c r="L543" s="1" t="str">
        <f t="shared" si="68"/>
        <v/>
      </c>
      <c r="M543" s="2">
        <f t="shared" si="69"/>
        <v>66.333333333333329</v>
      </c>
      <c r="N543" s="1">
        <f t="shared" si="70"/>
        <v>0.66333333333333333</v>
      </c>
      <c r="O543" s="1">
        <v>66.333333333333329</v>
      </c>
      <c r="P543" s="3">
        <f t="shared" si="71"/>
        <v>3.98</v>
      </c>
    </row>
    <row r="544" spans="1:16" x14ac:dyDescent="0.2">
      <c r="A544" t="s">
        <v>2493</v>
      </c>
      <c r="B544" t="s">
        <v>2492</v>
      </c>
      <c r="D544" t="str" cm="1">
        <f t="array" ref="D544">_xlfn.TEXTJOIN("", TRUE, IF(ISNUMBER(SEARCH($R$1480:$R$1524, B544)), $R$1480:$R$1524, ""))</f>
        <v>Dole</v>
      </c>
      <c r="E544" t="str">
        <f t="shared" si="64"/>
        <v>Canned Fruit</v>
      </c>
      <c r="F544" t="str">
        <f t="shared" si="65"/>
        <v>Fruit &amp; Vegetables</v>
      </c>
      <c r="G544" t="s">
        <v>364</v>
      </c>
      <c r="H544" cm="1">
        <f t="array" ref="H544">_xlfn.LET(
  _xlpm.txt, LOWER(TRIM(SUBSTITUTE(B544,"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46</v>
      </c>
      <c r="I544" s="1">
        <f t="shared" si="66"/>
        <v>0.08</v>
      </c>
      <c r="K544" t="str">
        <f t="shared" si="67"/>
        <v/>
      </c>
      <c r="L544" s="1" t="str">
        <f t="shared" si="68"/>
        <v/>
      </c>
      <c r="M544" s="2">
        <f t="shared" si="69"/>
        <v>8</v>
      </c>
      <c r="N544" s="1">
        <f t="shared" si="70"/>
        <v>0.08</v>
      </c>
      <c r="O544" s="1">
        <v>8</v>
      </c>
      <c r="P544" s="3">
        <f t="shared" si="71"/>
        <v>3.68</v>
      </c>
    </row>
    <row r="545" spans="1:16" x14ac:dyDescent="0.2">
      <c r="A545" t="s">
        <v>2491</v>
      </c>
      <c r="B545" t="s">
        <v>2490</v>
      </c>
      <c r="D545" t="str" cm="1">
        <f t="array" ref="D545">_xlfn.TEXTJOIN("", TRUE, IF(ISNUMBER(SEARCH($R$1480:$R$1524, B545)), $R$1480:$R$1524, ""))</f>
        <v>Dole</v>
      </c>
      <c r="E545" t="str">
        <f t="shared" si="64"/>
        <v>Canned Fruit</v>
      </c>
      <c r="F545" t="str">
        <f t="shared" si="65"/>
        <v>Fruit &amp; Vegetables</v>
      </c>
      <c r="G545" t="s">
        <v>95</v>
      </c>
      <c r="H545" cm="1">
        <f t="array" ref="H545">_xlfn.LET(
  _xlpm.txt, LOWER(TRIM(SUBSTITUTE(B545,"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I545" s="1">
        <f t="shared" si="66"/>
        <v>9.8500000000000004E-2</v>
      </c>
      <c r="K545" t="str">
        <f t="shared" si="67"/>
        <v/>
      </c>
      <c r="L545" s="1" t="str">
        <f t="shared" si="68"/>
        <v/>
      </c>
      <c r="M545" s="2">
        <f t="shared" si="69"/>
        <v>9.85</v>
      </c>
      <c r="N545" s="1">
        <f t="shared" si="70"/>
        <v>9.849999999999999E-2</v>
      </c>
      <c r="O545" s="1">
        <v>9.85</v>
      </c>
      <c r="P545" s="3">
        <f t="shared" si="71"/>
        <v>1.97</v>
      </c>
    </row>
    <row r="546" spans="1:16" x14ac:dyDescent="0.2">
      <c r="A546" t="s">
        <v>2489</v>
      </c>
      <c r="B546" t="s">
        <v>2488</v>
      </c>
      <c r="D546" t="str" cm="1">
        <f t="array" ref="D546">_xlfn.TEXTJOIN("", TRUE, IF(ISNUMBER(SEARCH($R$1480:$R$1524, B546)), $R$1480:$R$1524, ""))</f>
        <v>Dole</v>
      </c>
      <c r="E546" t="str">
        <f t="shared" si="64"/>
        <v>Canned Fruit</v>
      </c>
      <c r="F546" t="str">
        <f t="shared" si="65"/>
        <v>Fruit &amp; Vegetables</v>
      </c>
      <c r="G546" t="s">
        <v>381</v>
      </c>
      <c r="H546" cm="1">
        <f t="array" ref="H546">_xlfn.LET(
  _xlpm.txt, LOWER(TRIM(SUBSTITUTE(B546,"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</v>
      </c>
      <c r="I546" s="1">
        <f t="shared" si="66"/>
        <v>0.37375000000000003</v>
      </c>
      <c r="K546" t="str">
        <f t="shared" si="67"/>
        <v/>
      </c>
      <c r="L546" s="1" t="str">
        <f t="shared" si="68"/>
        <v/>
      </c>
      <c r="M546" s="2">
        <f t="shared" si="69"/>
        <v>37.375</v>
      </c>
      <c r="N546" s="1">
        <f t="shared" si="70"/>
        <v>0.37375000000000003</v>
      </c>
      <c r="O546" s="1">
        <v>37.375</v>
      </c>
      <c r="P546" s="3">
        <f t="shared" si="71"/>
        <v>2.99</v>
      </c>
    </row>
    <row r="547" spans="1:16" x14ac:dyDescent="0.2">
      <c r="A547" t="s">
        <v>2487</v>
      </c>
      <c r="B547" t="s">
        <v>2486</v>
      </c>
      <c r="D547" t="str" cm="1">
        <f t="array" ref="D547">_xlfn.TEXTJOIN("", TRUE, IF(ISNUMBER(SEARCH($R$1480:$R$1524, B547)), $R$1480:$R$1524, ""))</f>
        <v>Dole</v>
      </c>
      <c r="E547" t="str">
        <f t="shared" si="64"/>
        <v>Canned Fruit</v>
      </c>
      <c r="F547" t="str">
        <f t="shared" si="65"/>
        <v>Fruit &amp; Vegetables</v>
      </c>
      <c r="G547" t="s">
        <v>2485</v>
      </c>
      <c r="H547" cm="1">
        <f t="array" ref="H547">_xlfn.LET(
  _xlpm.txt, LOWER(TRIM(SUBSTITUTE(B547,"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</v>
      </c>
      <c r="I547" s="1">
        <f t="shared" si="66"/>
        <v>0.23749999999999999</v>
      </c>
      <c r="K547" t="str">
        <f t="shared" si="67"/>
        <v/>
      </c>
      <c r="L547" s="1" t="str">
        <f t="shared" si="68"/>
        <v/>
      </c>
      <c r="M547" s="2">
        <f t="shared" si="69"/>
        <v>23.75</v>
      </c>
      <c r="N547" s="1">
        <f t="shared" si="70"/>
        <v>0.23749999999999999</v>
      </c>
      <c r="O547" s="1">
        <v>23.75</v>
      </c>
      <c r="P547" s="3">
        <f t="shared" si="71"/>
        <v>1.9</v>
      </c>
    </row>
    <row r="548" spans="1:16" x14ac:dyDescent="0.2">
      <c r="A548" t="s">
        <v>2484</v>
      </c>
      <c r="B548" t="s">
        <v>2483</v>
      </c>
      <c r="D548" t="str" cm="1">
        <f t="array" ref="D548">_xlfn.TEXTJOIN("", TRUE, IF(ISNUMBER(SEARCH($R$1480:$R$1524, B548)), $R$1480:$R$1524, ""))</f>
        <v>Dole</v>
      </c>
      <c r="E548" t="str">
        <f t="shared" si="64"/>
        <v>Canned Fruit</v>
      </c>
      <c r="F548" t="str">
        <f t="shared" si="65"/>
        <v>Fruit &amp; Vegetables</v>
      </c>
      <c r="G548" t="s">
        <v>1181</v>
      </c>
      <c r="H548" cm="1">
        <f t="array" ref="H548">_xlfn.LET(
  _xlpm.txt, LOWER(TRIM(SUBSTITUTE(B548,"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</v>
      </c>
      <c r="I548" s="1">
        <f t="shared" si="66"/>
        <v>0.37125000000000002</v>
      </c>
      <c r="K548" t="str">
        <f t="shared" si="67"/>
        <v/>
      </c>
      <c r="L548" s="1" t="str">
        <f t="shared" si="68"/>
        <v/>
      </c>
      <c r="M548" s="2">
        <f t="shared" si="69"/>
        <v>37.125</v>
      </c>
      <c r="N548" s="1">
        <f t="shared" si="70"/>
        <v>0.37125000000000002</v>
      </c>
      <c r="O548" s="1">
        <v>37.125</v>
      </c>
      <c r="P548" s="3">
        <f t="shared" si="71"/>
        <v>2.97</v>
      </c>
    </row>
    <row r="549" spans="1:16" x14ac:dyDescent="0.2">
      <c r="A549" t="s">
        <v>2482</v>
      </c>
      <c r="B549" t="s">
        <v>2481</v>
      </c>
      <c r="D549" t="str" cm="1">
        <f t="array" ref="D549">_xlfn.TEXTJOIN("", TRUE, IF(ISNUMBER(SEARCH($R$1480:$R$1524, B549)), $R$1480:$R$1524, ""))</f>
        <v>Dole</v>
      </c>
      <c r="E549" t="str">
        <f t="shared" si="64"/>
        <v>Canned Fruit</v>
      </c>
      <c r="F549" t="str">
        <f t="shared" si="65"/>
        <v>Fruit &amp; Vegetables</v>
      </c>
      <c r="G549" t="s">
        <v>210</v>
      </c>
      <c r="H549" cm="1">
        <f t="array" ref="H549">_xlfn.LET(
  _xlpm.txt, LOWER(TRIM(SUBSTITUTE(B549,"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</v>
      </c>
      <c r="I549" s="1">
        <f t="shared" si="66"/>
        <v>0.12375</v>
      </c>
      <c r="K549" t="str">
        <f t="shared" si="67"/>
        <v/>
      </c>
      <c r="L549" s="1" t="str">
        <f t="shared" si="68"/>
        <v/>
      </c>
      <c r="M549" s="2">
        <f t="shared" si="69"/>
        <v>12.375</v>
      </c>
      <c r="N549" s="1">
        <f t="shared" si="70"/>
        <v>0.12375</v>
      </c>
      <c r="O549" s="1">
        <v>12.375</v>
      </c>
      <c r="P549" s="3">
        <f t="shared" si="71"/>
        <v>0.99</v>
      </c>
    </row>
    <row r="550" spans="1:16" x14ac:dyDescent="0.2">
      <c r="A550" t="s">
        <v>2480</v>
      </c>
      <c r="B550" t="s">
        <v>2479</v>
      </c>
      <c r="C550">
        <v>16</v>
      </c>
      <c r="D550" t="str" cm="1">
        <f t="array" ref="D550">_xlfn.TEXTJOIN("", TRUE, IF(ISNUMBER(SEARCH($R$1480:$R$1524, B550)), $R$1480:$R$1524, ""))</f>
        <v>Dole</v>
      </c>
      <c r="E550" t="str">
        <f t="shared" si="64"/>
        <v>Canned Fruit</v>
      </c>
      <c r="F550" t="str">
        <f t="shared" si="65"/>
        <v>Fruit &amp; Vegetables</v>
      </c>
      <c r="G550" t="s">
        <v>2478</v>
      </c>
      <c r="H550" cm="1">
        <f t="array" ref="H550">_xlfn.LET(
  _xlpm.txt, LOWER(TRIM(SUBSTITUTE(B550,"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</v>
      </c>
      <c r="I550" s="1">
        <f t="shared" si="66"/>
        <v>5.6025</v>
      </c>
      <c r="K550" t="str">
        <f t="shared" si="67"/>
        <v/>
      </c>
      <c r="L550" s="1" t="str">
        <f t="shared" si="68"/>
        <v/>
      </c>
      <c r="M550" s="2">
        <f t="shared" si="69"/>
        <v>560.25</v>
      </c>
      <c r="N550" s="1">
        <f t="shared" si="70"/>
        <v>5.6025</v>
      </c>
      <c r="O550" s="1">
        <v>560.25</v>
      </c>
      <c r="P550" s="3">
        <f t="shared" si="71"/>
        <v>44.82</v>
      </c>
    </row>
    <row r="551" spans="1:16" x14ac:dyDescent="0.2">
      <c r="A551" t="s">
        <v>2477</v>
      </c>
      <c r="B551" t="s">
        <v>2476</v>
      </c>
      <c r="C551">
        <v>5</v>
      </c>
      <c r="D551" t="str" cm="1">
        <f t="array" ref="D551">_xlfn.TEXTJOIN("", TRUE, IF(ISNUMBER(SEARCH($R$1480:$R$1524, B551)), $R$1480:$R$1524, ""))</f>
        <v>Dole</v>
      </c>
      <c r="E551" t="str">
        <f t="shared" si="64"/>
        <v>Canned Fruit</v>
      </c>
      <c r="F551" t="str">
        <f t="shared" si="65"/>
        <v>Fruit &amp; Vegetables</v>
      </c>
      <c r="G551" t="s">
        <v>2475</v>
      </c>
      <c r="H551" cm="1">
        <f t="array" ref="H551">_xlfn.LET(
  _xlpm.txt, LOWER(TRIM(SUBSTITUTE(B551,"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</v>
      </c>
      <c r="I551" s="1">
        <f t="shared" si="66"/>
        <v>2.3975</v>
      </c>
      <c r="K551" t="str">
        <f t="shared" si="67"/>
        <v/>
      </c>
      <c r="L551" s="1" t="str">
        <f t="shared" si="68"/>
        <v/>
      </c>
      <c r="M551" s="2">
        <f t="shared" si="69"/>
        <v>239.75</v>
      </c>
      <c r="N551" s="1">
        <f t="shared" si="70"/>
        <v>2.3975</v>
      </c>
      <c r="O551" s="1">
        <v>239.75</v>
      </c>
      <c r="P551" s="3">
        <f t="shared" si="71"/>
        <v>19.18</v>
      </c>
    </row>
    <row r="552" spans="1:16" x14ac:dyDescent="0.2">
      <c r="A552" t="s">
        <v>2474</v>
      </c>
      <c r="B552" t="s">
        <v>2473</v>
      </c>
      <c r="C552">
        <v>8</v>
      </c>
      <c r="D552" t="str" cm="1">
        <f t="array" ref="D552">_xlfn.TEXTJOIN("", TRUE, IF(ISNUMBER(SEARCH($R$1480:$R$1524, B552)), $R$1480:$R$1524, ""))</f>
        <v>Dole</v>
      </c>
      <c r="E552" t="str">
        <f t="shared" si="64"/>
        <v>Canned Fruit</v>
      </c>
      <c r="F552" t="str">
        <f t="shared" si="65"/>
        <v>Fruit &amp; Vegetables</v>
      </c>
      <c r="G552" t="s">
        <v>2472</v>
      </c>
      <c r="H552" cm="1">
        <f t="array" ref="H552">_xlfn.LET(
  _xlpm.txt, LOWER(TRIM(SUBSTITUTE(B552,"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</v>
      </c>
      <c r="I552" s="1">
        <f t="shared" si="66"/>
        <v>3.3962500000000002</v>
      </c>
      <c r="K552" t="str">
        <f t="shared" si="67"/>
        <v/>
      </c>
      <c r="L552" s="1" t="str">
        <f t="shared" si="68"/>
        <v/>
      </c>
      <c r="M552" s="2">
        <f t="shared" si="69"/>
        <v>339.625</v>
      </c>
      <c r="N552" s="1">
        <f t="shared" si="70"/>
        <v>3.3962500000000002</v>
      </c>
      <c r="O552" s="1">
        <v>339.625</v>
      </c>
      <c r="P552" s="3">
        <f t="shared" si="71"/>
        <v>27.17</v>
      </c>
    </row>
    <row r="553" spans="1:16" x14ac:dyDescent="0.2">
      <c r="A553" t="s">
        <v>2471</v>
      </c>
      <c r="B553" t="s">
        <v>2470</v>
      </c>
      <c r="D553" t="str" cm="1">
        <f t="array" ref="D553">_xlfn.TEXTJOIN("", TRUE, IF(ISNUMBER(SEARCH($R$1480:$R$1524, B553)), $R$1480:$R$1524, ""))</f>
        <v>Dole</v>
      </c>
      <c r="E553" t="str">
        <f t="shared" si="64"/>
        <v>Canned Fruit</v>
      </c>
      <c r="F553" t="str">
        <f t="shared" si="65"/>
        <v>Fruit &amp; Vegetables</v>
      </c>
      <c r="G553" t="s">
        <v>2469</v>
      </c>
      <c r="H553" cm="1">
        <f t="array" ref="H553">_xlfn.LET(
  _xlpm.txt, LOWER(TRIM(SUBSTITUTE(B553,"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I553" s="1">
        <f t="shared" si="66"/>
        <v>0.25</v>
      </c>
      <c r="K553" t="str">
        <f t="shared" si="67"/>
        <v/>
      </c>
      <c r="L553" s="1" t="str">
        <f t="shared" si="68"/>
        <v/>
      </c>
      <c r="M553" s="2">
        <f t="shared" si="69"/>
        <v>25</v>
      </c>
      <c r="N553" s="1">
        <f t="shared" si="70"/>
        <v>0.25</v>
      </c>
      <c r="O553" s="1">
        <v>25</v>
      </c>
      <c r="P553" s="3">
        <f t="shared" si="71"/>
        <v>5</v>
      </c>
    </row>
    <row r="554" spans="1:16" x14ac:dyDescent="0.2">
      <c r="A554" t="s">
        <v>2468</v>
      </c>
      <c r="B554" t="s">
        <v>2467</v>
      </c>
      <c r="D554" t="str" cm="1">
        <f t="array" ref="D554">_xlfn.TEXTJOIN("", TRUE, IF(ISNUMBER(SEARCH($R$1480:$R$1524, B554)), $R$1480:$R$1524, ""))</f>
        <v>Dole</v>
      </c>
      <c r="E554" t="str">
        <f t="shared" si="64"/>
        <v>Canned Fruit</v>
      </c>
      <c r="F554" t="str">
        <f t="shared" si="65"/>
        <v>Fruit &amp; Vegetables</v>
      </c>
      <c r="G554" t="s">
        <v>2466</v>
      </c>
      <c r="H554" cm="1">
        <f t="array" ref="H554">_xlfn.LET(
  _xlpm.txt, LOWER(TRIM(SUBSTITUTE(B554,"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I554" s="1">
        <f t="shared" si="66"/>
        <v>8.4999999999999992E-2</v>
      </c>
      <c r="K554" t="str">
        <f t="shared" si="67"/>
        <v/>
      </c>
      <c r="L554" s="1" t="str">
        <f t="shared" si="68"/>
        <v/>
      </c>
      <c r="M554" s="2">
        <f t="shared" si="69"/>
        <v>8.5</v>
      </c>
      <c r="N554" s="1">
        <f t="shared" si="70"/>
        <v>8.5000000000000006E-2</v>
      </c>
      <c r="O554" s="1">
        <v>8.5</v>
      </c>
      <c r="P554" s="3">
        <f t="shared" si="71"/>
        <v>1.7</v>
      </c>
    </row>
    <row r="555" spans="1:16" x14ac:dyDescent="0.2">
      <c r="A555" t="s">
        <v>2465</v>
      </c>
      <c r="B555" t="s">
        <v>2464</v>
      </c>
      <c r="C555">
        <v>12</v>
      </c>
      <c r="D555" t="str" cm="1">
        <f t="array" ref="D555">_xlfn.TEXTJOIN("", TRUE, IF(ISNUMBER(SEARCH($R$1480:$R$1524, B555)), $R$1480:$R$1524, ""))</f>
        <v>Dole</v>
      </c>
      <c r="E555" t="str">
        <f t="shared" si="64"/>
        <v>Canned Fruit</v>
      </c>
      <c r="F555" t="str">
        <f t="shared" si="65"/>
        <v>Fruit &amp; Vegetables</v>
      </c>
      <c r="G555" t="s">
        <v>2463</v>
      </c>
      <c r="H555" cm="1">
        <f t="array" ref="H555">_xlfn.LET(
  _xlpm.txt, LOWER(TRIM(SUBSTITUTE(B555,"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I555" s="1">
        <f t="shared" si="66"/>
        <v>2.1495000000000002</v>
      </c>
      <c r="K555" t="str">
        <f t="shared" si="67"/>
        <v/>
      </c>
      <c r="L555" s="1" t="str">
        <f t="shared" si="68"/>
        <v/>
      </c>
      <c r="M555" s="2">
        <f t="shared" si="69"/>
        <v>214.95000000000002</v>
      </c>
      <c r="N555" s="1">
        <f t="shared" si="70"/>
        <v>2.1495000000000002</v>
      </c>
      <c r="O555" s="1">
        <v>214.95000000000002</v>
      </c>
      <c r="P555" s="3">
        <f t="shared" si="71"/>
        <v>42.99</v>
      </c>
    </row>
    <row r="556" spans="1:16" x14ac:dyDescent="0.2">
      <c r="A556" t="s">
        <v>2462</v>
      </c>
      <c r="B556" t="s">
        <v>2461</v>
      </c>
      <c r="D556" t="str" cm="1">
        <f t="array" ref="D556">_xlfn.TEXTJOIN("", TRUE, IF(ISNUMBER(SEARCH($R$1480:$R$1524, B556)), $R$1480:$R$1524, ""))</f>
        <v>Dole</v>
      </c>
      <c r="E556" t="str">
        <f t="shared" si="64"/>
        <v>Canned Fruit</v>
      </c>
      <c r="F556" t="str">
        <f t="shared" si="65"/>
        <v>Fruit &amp; Vegetables</v>
      </c>
      <c r="G556" t="s">
        <v>2460</v>
      </c>
      <c r="H556" cm="1">
        <f t="array" ref="H556">_xlfn.LET(
  _xlpm.txt, LOWER(TRIM(SUBSTITUTE(B556,"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I556" s="1">
        <f t="shared" si="66"/>
        <v>2.1105</v>
      </c>
      <c r="K556" t="str">
        <f t="shared" si="67"/>
        <v/>
      </c>
      <c r="L556" s="1" t="str">
        <f t="shared" si="68"/>
        <v/>
      </c>
      <c r="M556" s="2">
        <f t="shared" si="69"/>
        <v>211.05</v>
      </c>
      <c r="N556" s="1">
        <f t="shared" si="70"/>
        <v>2.1105</v>
      </c>
      <c r="O556" s="1">
        <v>211.05</v>
      </c>
      <c r="P556" s="3">
        <f t="shared" si="71"/>
        <v>42.21</v>
      </c>
    </row>
    <row r="557" spans="1:16" x14ac:dyDescent="0.2">
      <c r="A557" t="s">
        <v>2459</v>
      </c>
      <c r="B557" t="s">
        <v>2458</v>
      </c>
      <c r="C557">
        <v>2</v>
      </c>
      <c r="D557" t="str" cm="1">
        <f t="array" ref="D557">_xlfn.TEXTJOIN("", TRUE, IF(ISNUMBER(SEARCH($R$1480:$R$1524, B557)), $R$1480:$R$1524, ""))</f>
        <v>Dole</v>
      </c>
      <c r="E557" t="str">
        <f t="shared" si="64"/>
        <v>Canned Fruit</v>
      </c>
      <c r="F557" t="str">
        <f t="shared" si="65"/>
        <v>Fruit &amp; Vegetables</v>
      </c>
      <c r="G557" t="s">
        <v>2457</v>
      </c>
      <c r="H557" cm="1">
        <f t="array" ref="H557">_xlfn.LET(
  _xlpm.txt, LOWER(TRIM(SUBSTITUTE(B557,"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</v>
      </c>
      <c r="I557" s="1">
        <f t="shared" si="66"/>
        <v>4.8062500000000004</v>
      </c>
      <c r="K557" t="str">
        <f t="shared" si="67"/>
        <v/>
      </c>
      <c r="L557" s="1" t="str">
        <f t="shared" si="68"/>
        <v/>
      </c>
      <c r="M557" s="2">
        <f t="shared" si="69"/>
        <v>480.62500000000006</v>
      </c>
      <c r="N557" s="1">
        <f t="shared" si="70"/>
        <v>4.8062500000000004</v>
      </c>
      <c r="O557" s="1">
        <v>480.62500000000006</v>
      </c>
      <c r="P557" s="3">
        <f t="shared" si="71"/>
        <v>38.450000000000003</v>
      </c>
    </row>
    <row r="558" spans="1:16" x14ac:dyDescent="0.2">
      <c r="A558" t="s">
        <v>2456</v>
      </c>
      <c r="B558" t="s">
        <v>2455</v>
      </c>
      <c r="D558" t="str" cm="1">
        <f t="array" ref="D558">_xlfn.TEXTJOIN("", TRUE, IF(ISNUMBER(SEARCH($R$1480:$R$1524, B558)), $R$1480:$R$1524, ""))</f>
        <v>Dole</v>
      </c>
      <c r="E558" t="str">
        <f t="shared" si="64"/>
        <v>Canned Fruit</v>
      </c>
      <c r="F558" t="str">
        <f t="shared" si="65"/>
        <v>Fruit &amp; Vegetables</v>
      </c>
      <c r="G558" t="s">
        <v>364</v>
      </c>
      <c r="H558" cm="1">
        <f t="array" ref="H558">_xlfn.LET(
  _xlpm.txt, LOWER(TRIM(SUBSTITUTE(B558,"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46</v>
      </c>
      <c r="I558" s="1">
        <f t="shared" si="66"/>
        <v>0.08</v>
      </c>
      <c r="K558" t="str">
        <f t="shared" si="67"/>
        <v/>
      </c>
      <c r="L558" s="1" t="str">
        <f t="shared" si="68"/>
        <v/>
      </c>
      <c r="M558" s="2">
        <f t="shared" si="69"/>
        <v>8</v>
      </c>
      <c r="N558" s="1">
        <f t="shared" si="70"/>
        <v>0.08</v>
      </c>
      <c r="O558" s="1">
        <v>8</v>
      </c>
      <c r="P558" s="3">
        <f t="shared" si="71"/>
        <v>3.68</v>
      </c>
    </row>
    <row r="559" spans="1:16" x14ac:dyDescent="0.2">
      <c r="A559" t="s">
        <v>2454</v>
      </c>
      <c r="B559" t="s">
        <v>2453</v>
      </c>
      <c r="C559">
        <v>1</v>
      </c>
      <c r="D559" t="str" cm="1">
        <f t="array" ref="D559">_xlfn.TEXTJOIN("", TRUE, IF(ISNUMBER(SEARCH($R$1480:$R$1524, B559)), $R$1480:$R$1524, ""))</f>
        <v>Dole</v>
      </c>
      <c r="E559" t="str">
        <f t="shared" si="64"/>
        <v>Canned Fruit</v>
      </c>
      <c r="F559" t="str">
        <f t="shared" si="65"/>
        <v>Fruit &amp; Vegetables</v>
      </c>
      <c r="G559" t="s">
        <v>2452</v>
      </c>
      <c r="H559" cm="1">
        <f t="array" ref="H559">_xlfn.LET(
  _xlpm.txt, LOWER(TRIM(SUBSTITUTE(B559,"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46</v>
      </c>
      <c r="I559" s="1">
        <f t="shared" si="66"/>
        <v>0.24978260869565219</v>
      </c>
      <c r="K559" t="str">
        <f t="shared" si="67"/>
        <v/>
      </c>
      <c r="L559" s="1" t="str">
        <f t="shared" si="68"/>
        <v/>
      </c>
      <c r="M559" s="2">
        <f t="shared" si="69"/>
        <v>24.978260869565219</v>
      </c>
      <c r="N559" s="1">
        <f t="shared" si="70"/>
        <v>0.24978260869565219</v>
      </c>
      <c r="O559" s="1">
        <v>24.978260869565219</v>
      </c>
      <c r="P559" s="3">
        <f t="shared" si="71"/>
        <v>11.49</v>
      </c>
    </row>
    <row r="560" spans="1:16" x14ac:dyDescent="0.2">
      <c r="A560" t="s">
        <v>2451</v>
      </c>
      <c r="B560" t="s">
        <v>2450</v>
      </c>
      <c r="C560">
        <v>1</v>
      </c>
      <c r="D560" t="str" cm="1">
        <f t="array" ref="D560">_xlfn.TEXTJOIN("", TRUE, IF(ISNUMBER(SEARCH($R$1480:$R$1524, B560)), $R$1480:$R$1524, ""))</f>
        <v>Dole</v>
      </c>
      <c r="E560" t="str">
        <f t="shared" si="64"/>
        <v>Canned Fruit</v>
      </c>
      <c r="F560" t="str">
        <f t="shared" si="65"/>
        <v>Fruit &amp; Vegetables</v>
      </c>
      <c r="G560" t="s">
        <v>2449</v>
      </c>
      <c r="H560" cm="1">
        <f t="array" ref="H560">_xlfn.LET(
  _xlpm.txt, LOWER(TRIM(SUBSTITUTE(B560,"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6</v>
      </c>
      <c r="I560" s="1">
        <f t="shared" si="66"/>
        <v>0.91666666666666663</v>
      </c>
      <c r="K560" t="str">
        <f t="shared" si="67"/>
        <v/>
      </c>
      <c r="L560" s="1" t="str">
        <f t="shared" si="68"/>
        <v/>
      </c>
      <c r="M560" s="2">
        <f t="shared" si="69"/>
        <v>91.666666666666657</v>
      </c>
      <c r="N560" s="1">
        <f t="shared" si="70"/>
        <v>0.91666666666666652</v>
      </c>
      <c r="O560" s="1">
        <v>91.666666666666657</v>
      </c>
      <c r="P560" s="3">
        <f t="shared" si="71"/>
        <v>5.5</v>
      </c>
    </row>
    <row r="561" spans="1:16" x14ac:dyDescent="0.2">
      <c r="A561" t="s">
        <v>2448</v>
      </c>
      <c r="B561" t="s">
        <v>2447</v>
      </c>
      <c r="D561" t="str" cm="1">
        <f t="array" ref="D561">_xlfn.TEXTJOIN("", TRUE, IF(ISNUMBER(SEARCH($R$1480:$R$1524, B561)), $R$1480:$R$1524, ""))</f>
        <v>Dole</v>
      </c>
      <c r="E561" t="str">
        <f t="shared" si="64"/>
        <v>Canned Fruit</v>
      </c>
      <c r="F561" t="str">
        <f t="shared" si="65"/>
        <v>Fruit &amp; Vegetables</v>
      </c>
      <c r="G561" t="s">
        <v>560</v>
      </c>
      <c r="H561" cm="1">
        <f t="array" ref="H561">_xlfn.LET(
  _xlpm.txt, LOWER(TRIM(SUBSTITUTE(B561,"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6</v>
      </c>
      <c r="I561" s="1">
        <f t="shared" si="66"/>
        <v>0.66333333333333333</v>
      </c>
      <c r="K561" t="str">
        <f t="shared" si="67"/>
        <v/>
      </c>
      <c r="L561" s="1" t="str">
        <f t="shared" si="68"/>
        <v/>
      </c>
      <c r="M561" s="2">
        <f t="shared" si="69"/>
        <v>66.333333333333329</v>
      </c>
      <c r="N561" s="1">
        <f t="shared" si="70"/>
        <v>0.66333333333333333</v>
      </c>
      <c r="O561" s="1">
        <v>66.333333333333329</v>
      </c>
      <c r="P561" s="3">
        <f t="shared" si="71"/>
        <v>3.98</v>
      </c>
    </row>
    <row r="562" spans="1:16" x14ac:dyDescent="0.2">
      <c r="A562" t="s">
        <v>2446</v>
      </c>
      <c r="B562" t="s">
        <v>2445</v>
      </c>
      <c r="D562" t="str" cm="1">
        <f t="array" ref="D562">_xlfn.TEXTJOIN("", TRUE, IF(ISNUMBER(SEARCH($R$1480:$R$1524, B562)), $R$1480:$R$1524, ""))</f>
        <v>Dole</v>
      </c>
      <c r="E562" t="str">
        <f t="shared" si="64"/>
        <v>Canned Fruit</v>
      </c>
      <c r="F562" t="str">
        <f t="shared" si="65"/>
        <v>Fruit &amp; Vegetables</v>
      </c>
      <c r="G562" t="s">
        <v>615</v>
      </c>
      <c r="H562" cm="1">
        <f t="array" ref="H562">_xlfn.LET(
  _xlpm.txt, LOWER(TRIM(SUBSTITUTE(B562,"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I562" s="1">
        <f t="shared" si="66"/>
        <v>0.19850000000000001</v>
      </c>
      <c r="K562" t="str">
        <f t="shared" si="67"/>
        <v/>
      </c>
      <c r="L562" s="1" t="str">
        <f t="shared" si="68"/>
        <v/>
      </c>
      <c r="M562" s="2">
        <f t="shared" si="69"/>
        <v>19.850000000000001</v>
      </c>
      <c r="N562" s="1">
        <f t="shared" si="70"/>
        <v>0.19850000000000001</v>
      </c>
      <c r="O562" s="1">
        <v>19.850000000000001</v>
      </c>
      <c r="P562" s="3">
        <f t="shared" si="71"/>
        <v>3.97</v>
      </c>
    </row>
    <row r="563" spans="1:16" x14ac:dyDescent="0.2">
      <c r="A563" t="s">
        <v>2444</v>
      </c>
      <c r="B563" t="s">
        <v>2443</v>
      </c>
      <c r="D563" t="str" cm="1">
        <f t="array" ref="D563">_xlfn.TEXTJOIN("", TRUE, IF(ISNUMBER(SEARCH($R$1480:$R$1524, B563)), $R$1480:$R$1524, ""))</f>
        <v>Dole</v>
      </c>
      <c r="E563" t="str">
        <f t="shared" si="64"/>
        <v>Canned Fruit</v>
      </c>
      <c r="F563" t="str">
        <f t="shared" si="65"/>
        <v>Fruit &amp; Vegetables</v>
      </c>
      <c r="G563" t="s">
        <v>95</v>
      </c>
      <c r="H563" cm="1">
        <f t="array" ref="H563">_xlfn.LET(
  _xlpm.txt, LOWER(TRIM(SUBSTITUTE(B563,"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I563" s="1">
        <f t="shared" si="66"/>
        <v>9.8500000000000004E-2</v>
      </c>
      <c r="K563" t="str">
        <f t="shared" si="67"/>
        <v/>
      </c>
      <c r="L563" s="1" t="str">
        <f t="shared" si="68"/>
        <v/>
      </c>
      <c r="M563" s="2">
        <f t="shared" si="69"/>
        <v>9.85</v>
      </c>
      <c r="N563" s="1">
        <f t="shared" si="70"/>
        <v>9.849999999999999E-2</v>
      </c>
      <c r="O563" s="1">
        <v>9.85</v>
      </c>
      <c r="P563" s="3">
        <f t="shared" si="71"/>
        <v>1.97</v>
      </c>
    </row>
    <row r="564" spans="1:16" x14ac:dyDescent="0.2">
      <c r="A564" t="s">
        <v>2442</v>
      </c>
      <c r="B564" t="s">
        <v>2441</v>
      </c>
      <c r="D564" t="str" cm="1">
        <f t="array" ref="D564">_xlfn.TEXTJOIN("", TRUE, IF(ISNUMBER(SEARCH($R$1480:$R$1524, B564)), $R$1480:$R$1524, ""))</f>
        <v>Dole</v>
      </c>
      <c r="E564" t="str">
        <f t="shared" si="64"/>
        <v>Canned Fruit</v>
      </c>
      <c r="F564" t="str">
        <f t="shared" si="65"/>
        <v>Fruit &amp; Vegetables</v>
      </c>
      <c r="G564" t="s">
        <v>1144</v>
      </c>
      <c r="H564" t="str" cm="1">
        <f t="array" ref="H564">_xlfn.LET(
  _xlpm.txt, LOWER(TRIM(SUBSTITUTE(B564,"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564" t="e">
        <f t="shared" si="66"/>
        <v>#VALUE!</v>
      </c>
      <c r="K564" t="str">
        <f t="shared" si="67"/>
        <v/>
      </c>
      <c r="L564" t="str">
        <f t="shared" si="68"/>
        <v/>
      </c>
      <c r="M564" s="1" t="e">
        <f t="shared" si="69"/>
        <v>#VALUE!</v>
      </c>
      <c r="N564" s="1">
        <f t="shared" si="70"/>
        <v>0</v>
      </c>
      <c r="P564" s="3">
        <f t="shared" si="71"/>
        <v>17.989999999999998</v>
      </c>
    </row>
    <row r="565" spans="1:16" x14ac:dyDescent="0.2">
      <c r="A565" t="s">
        <v>2440</v>
      </c>
      <c r="B565" t="s">
        <v>2439</v>
      </c>
      <c r="D565" t="str" cm="1">
        <f t="array" ref="D565">_xlfn.TEXTJOIN("", TRUE, IF(ISNUMBER(SEARCH($R$1480:$R$1524, B565)), $R$1480:$R$1524, ""))</f>
        <v>Dole</v>
      </c>
      <c r="E565" t="str">
        <f t="shared" si="64"/>
        <v>Canned Fruit</v>
      </c>
      <c r="F565" t="str">
        <f t="shared" si="65"/>
        <v>Fruit &amp; Vegetables</v>
      </c>
      <c r="G565" t="s">
        <v>1800</v>
      </c>
      <c r="H565" cm="1">
        <f t="array" ref="H565">_xlfn.LET(
  _xlpm.txt, LOWER(TRIM(SUBSTITUTE(B565,"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106</v>
      </c>
      <c r="I565" s="1">
        <f t="shared" si="66"/>
        <v>0.33009433962264151</v>
      </c>
      <c r="K565" t="str">
        <f t="shared" si="67"/>
        <v/>
      </c>
      <c r="L565" s="1" t="str">
        <f t="shared" si="68"/>
        <v/>
      </c>
      <c r="M565" s="2">
        <f t="shared" si="69"/>
        <v>33.009433962264154</v>
      </c>
      <c r="N565" s="1">
        <f t="shared" si="70"/>
        <v>0.33009433962264156</v>
      </c>
      <c r="O565" s="1">
        <v>33.009433962264154</v>
      </c>
      <c r="P565" s="3">
        <f t="shared" si="71"/>
        <v>34.99</v>
      </c>
    </row>
    <row r="566" spans="1:16" x14ac:dyDescent="0.2">
      <c r="A566" t="s">
        <v>2438</v>
      </c>
      <c r="B566" t="s">
        <v>2437</v>
      </c>
      <c r="D566" t="str" cm="1">
        <f t="array" ref="D566">_xlfn.TEXTJOIN("", TRUE, IF(ISNUMBER(SEARCH($R$1480:$R$1524, B566)), $R$1480:$R$1524, ""))</f>
        <v>Dole</v>
      </c>
      <c r="E566" t="str">
        <f t="shared" si="64"/>
        <v>Canned Fruit</v>
      </c>
      <c r="F566" t="str">
        <f t="shared" si="65"/>
        <v>Fruit &amp; Vegetables</v>
      </c>
      <c r="G566" t="s">
        <v>95</v>
      </c>
      <c r="H566" cm="1">
        <f t="array" ref="H566">_xlfn.LET(
  _xlpm.txt, LOWER(TRIM(SUBSTITUTE(B566,"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I566" s="1">
        <f t="shared" si="66"/>
        <v>9.8500000000000004E-2</v>
      </c>
      <c r="K566" t="str">
        <f t="shared" si="67"/>
        <v/>
      </c>
      <c r="L566" s="1" t="str">
        <f t="shared" si="68"/>
        <v/>
      </c>
      <c r="M566" s="2">
        <f t="shared" si="69"/>
        <v>9.85</v>
      </c>
      <c r="N566" s="1">
        <f t="shared" si="70"/>
        <v>9.849999999999999E-2</v>
      </c>
      <c r="O566" s="1">
        <v>9.85</v>
      </c>
      <c r="P566" s="3">
        <f t="shared" si="71"/>
        <v>1.97</v>
      </c>
    </row>
    <row r="567" spans="1:16" x14ac:dyDescent="0.2">
      <c r="A567" t="s">
        <v>2436</v>
      </c>
      <c r="B567" t="s">
        <v>2435</v>
      </c>
      <c r="D567" t="str" cm="1">
        <f t="array" ref="D567">_xlfn.TEXTJOIN("", TRUE, IF(ISNUMBER(SEARCH($R$1480:$R$1524, B567)), $R$1480:$R$1524, ""))</f>
        <v>Dole</v>
      </c>
      <c r="E567" t="str">
        <f t="shared" si="64"/>
        <v>Canned Fruit</v>
      </c>
      <c r="F567" t="str">
        <f t="shared" si="65"/>
        <v>Fruit &amp; Vegetables</v>
      </c>
      <c r="G567" t="s">
        <v>2434</v>
      </c>
      <c r="H567" cm="1">
        <f t="array" ref="H567">_xlfn.LET(
  _xlpm.txt, LOWER(TRIM(SUBSTITUTE(B567,"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I567" s="1">
        <f t="shared" si="66"/>
        <v>0.89250000000000007</v>
      </c>
      <c r="K567" t="str">
        <f t="shared" si="67"/>
        <v/>
      </c>
      <c r="L567" s="1" t="str">
        <f t="shared" si="68"/>
        <v/>
      </c>
      <c r="M567" s="2">
        <f t="shared" si="69"/>
        <v>89.25</v>
      </c>
      <c r="N567" s="1">
        <f t="shared" si="70"/>
        <v>0.89249999999999996</v>
      </c>
      <c r="O567" s="1">
        <v>89.25</v>
      </c>
      <c r="P567" s="3">
        <f t="shared" si="71"/>
        <v>17.850000000000001</v>
      </c>
    </row>
    <row r="568" spans="1:16" x14ac:dyDescent="0.2">
      <c r="A568" t="s">
        <v>2433</v>
      </c>
      <c r="B568" t="s">
        <v>2432</v>
      </c>
      <c r="D568" t="str" cm="1">
        <f t="array" ref="D568">_xlfn.TEXTJOIN("", TRUE, IF(ISNUMBER(SEARCH($R$1480:$R$1524, B568)), $R$1480:$R$1524, ""))</f>
        <v>Dole</v>
      </c>
      <c r="E568" t="str">
        <f t="shared" si="64"/>
        <v>Canned Fruit</v>
      </c>
      <c r="F568" t="str">
        <f t="shared" si="65"/>
        <v>Fruit &amp; Vegetables</v>
      </c>
      <c r="G568" t="s">
        <v>2431</v>
      </c>
      <c r="H568" cm="1">
        <f t="array" ref="H568">_xlfn.LET(
  _xlpm.txt, LOWER(TRIM(SUBSTITUTE(B568,"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</v>
      </c>
      <c r="I568" s="1">
        <f t="shared" si="66"/>
        <v>2.4750000000000001</v>
      </c>
      <c r="K568" t="str">
        <f t="shared" si="67"/>
        <v/>
      </c>
      <c r="L568" s="1" t="str">
        <f t="shared" si="68"/>
        <v/>
      </c>
      <c r="M568" s="2">
        <f t="shared" si="69"/>
        <v>247.5</v>
      </c>
      <c r="N568" s="1">
        <f t="shared" si="70"/>
        <v>2.4750000000000001</v>
      </c>
      <c r="O568" s="1">
        <v>247.5</v>
      </c>
      <c r="P568" s="3">
        <f t="shared" si="71"/>
        <v>19.8</v>
      </c>
    </row>
    <row r="569" spans="1:16" x14ac:dyDescent="0.2">
      <c r="A569" t="s">
        <v>2430</v>
      </c>
      <c r="B569" t="s">
        <v>2429</v>
      </c>
      <c r="C569">
        <v>6</v>
      </c>
      <c r="D569" t="str" cm="1">
        <f t="array" ref="D569">_xlfn.TEXTJOIN("", TRUE, IF(ISNUMBER(SEARCH($R$1480:$R$1524, B569)), $R$1480:$R$1524, ""))</f>
        <v>Dole</v>
      </c>
      <c r="E569" t="str">
        <f t="shared" si="64"/>
        <v>Canned Fruit</v>
      </c>
      <c r="F569" t="str">
        <f t="shared" si="65"/>
        <v>Fruit &amp; Vegetables</v>
      </c>
      <c r="G569" t="s">
        <v>2428</v>
      </c>
      <c r="H569" cm="1">
        <f t="array" ref="H569">_xlfn.LET(
  _xlpm.txt, LOWER(TRIM(SUBSTITUTE(B569,"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106</v>
      </c>
      <c r="I569" s="1">
        <f t="shared" si="66"/>
        <v>1.1787735849056604</v>
      </c>
      <c r="K569" t="str">
        <f t="shared" si="67"/>
        <v/>
      </c>
      <c r="L569" s="1" t="str">
        <f t="shared" si="68"/>
        <v/>
      </c>
      <c r="M569" s="2">
        <f t="shared" si="69"/>
        <v>117.87735849056604</v>
      </c>
      <c r="N569" s="1">
        <f t="shared" si="70"/>
        <v>1.1787735849056604</v>
      </c>
      <c r="O569" s="1">
        <v>117.87735849056604</v>
      </c>
      <c r="P569" s="3">
        <f t="shared" si="71"/>
        <v>124.95</v>
      </c>
    </row>
    <row r="570" spans="1:16" x14ac:dyDescent="0.2">
      <c r="A570" t="s">
        <v>2427</v>
      </c>
      <c r="B570" t="s">
        <v>2426</v>
      </c>
      <c r="C570">
        <v>6</v>
      </c>
      <c r="D570" t="str" cm="1">
        <f t="array" ref="D570">_xlfn.TEXTJOIN("", TRUE, IF(ISNUMBER(SEARCH($R$1480:$R$1524, B570)), $R$1480:$R$1524, ""))</f>
        <v>Dole</v>
      </c>
      <c r="E570" t="str">
        <f t="shared" si="64"/>
        <v>Canned Fruit</v>
      </c>
      <c r="F570" t="str">
        <f t="shared" si="65"/>
        <v>Fruit &amp; Vegetables</v>
      </c>
      <c r="G570" t="s">
        <v>2425</v>
      </c>
      <c r="H570" cm="1">
        <f t="array" ref="H570">_xlfn.LET(
  _xlpm.txt, LOWER(TRIM(SUBSTITUTE(B570,"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48</v>
      </c>
      <c r="I570" s="1">
        <f t="shared" si="66"/>
        <v>1.2945833333333334</v>
      </c>
      <c r="K570" t="str">
        <f t="shared" si="67"/>
        <v/>
      </c>
      <c r="L570" s="1" t="str">
        <f t="shared" si="68"/>
        <v/>
      </c>
      <c r="M570" s="2">
        <f t="shared" si="69"/>
        <v>129.45833333333334</v>
      </c>
      <c r="N570" s="1">
        <f t="shared" si="70"/>
        <v>1.2945833333333334</v>
      </c>
      <c r="O570" s="1">
        <v>129.45833333333334</v>
      </c>
      <c r="P570" s="3">
        <f t="shared" si="71"/>
        <v>62.14</v>
      </c>
    </row>
    <row r="571" spans="1:16" x14ac:dyDescent="0.2">
      <c r="A571" t="s">
        <v>2424</v>
      </c>
      <c r="B571" t="s">
        <v>2423</v>
      </c>
      <c r="C571">
        <v>12</v>
      </c>
      <c r="D571" t="str" cm="1">
        <f t="array" ref="D571">_xlfn.TEXTJOIN("", TRUE, IF(ISNUMBER(SEARCH($R$1480:$R$1524, B571)), $R$1480:$R$1524, ""))</f>
        <v>Dole</v>
      </c>
      <c r="E571" t="str">
        <f t="shared" si="64"/>
        <v>Canned Fruit</v>
      </c>
      <c r="F571" t="str">
        <f t="shared" si="65"/>
        <v>Fruit &amp; Vegetables</v>
      </c>
      <c r="G571" t="s">
        <v>2422</v>
      </c>
      <c r="H571" cm="1">
        <f t="array" ref="H571">_xlfn.LET(
  _xlpm.txt, LOWER(TRIM(SUBSTITUTE(B571,"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46</v>
      </c>
      <c r="I571" s="1">
        <f t="shared" si="66"/>
        <v>1.915</v>
      </c>
      <c r="K571" t="str">
        <f t="shared" si="67"/>
        <v/>
      </c>
      <c r="L571" s="1" t="str">
        <f t="shared" si="68"/>
        <v/>
      </c>
      <c r="M571" s="2">
        <f t="shared" si="69"/>
        <v>191.5</v>
      </c>
      <c r="N571" s="1">
        <f t="shared" si="70"/>
        <v>1.915</v>
      </c>
      <c r="O571" s="1">
        <v>191.5</v>
      </c>
      <c r="P571" s="3">
        <f t="shared" si="71"/>
        <v>88.09</v>
      </c>
    </row>
    <row r="572" spans="1:16" x14ac:dyDescent="0.2">
      <c r="A572" t="s">
        <v>2421</v>
      </c>
      <c r="B572" t="s">
        <v>2420</v>
      </c>
      <c r="C572">
        <v>16</v>
      </c>
      <c r="D572" t="str" cm="1">
        <f t="array" ref="D572">_xlfn.TEXTJOIN("", TRUE, IF(ISNUMBER(SEARCH($R$1480:$R$1524, B572)), $R$1480:$R$1524, ""))</f>
        <v>Dole</v>
      </c>
      <c r="E572" t="str">
        <f t="shared" si="64"/>
        <v>Canned Fruit</v>
      </c>
      <c r="F572" t="str">
        <f t="shared" si="65"/>
        <v>Fruit &amp; Vegetables</v>
      </c>
      <c r="G572" t="s">
        <v>2419</v>
      </c>
      <c r="H572" cm="1">
        <f t="array" ref="H572">_xlfn.LET(
  _xlpm.txt, LOWER(TRIM(SUBSTITUTE(B572,"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46</v>
      </c>
      <c r="I572" s="1">
        <f t="shared" si="66"/>
        <v>1.4615217391304349</v>
      </c>
      <c r="K572" t="str">
        <f t="shared" si="67"/>
        <v/>
      </c>
      <c r="L572" s="1" t="str">
        <f t="shared" si="68"/>
        <v/>
      </c>
      <c r="M572" s="2">
        <f t="shared" si="69"/>
        <v>146.1521739130435</v>
      </c>
      <c r="N572" s="1">
        <f t="shared" si="70"/>
        <v>1.4615217391304349</v>
      </c>
      <c r="O572" s="1">
        <v>146.1521739130435</v>
      </c>
      <c r="P572" s="3">
        <f t="shared" si="71"/>
        <v>67.23</v>
      </c>
    </row>
    <row r="573" spans="1:16" x14ac:dyDescent="0.2">
      <c r="A573" t="s">
        <v>2418</v>
      </c>
      <c r="B573" t="s">
        <v>2417</v>
      </c>
      <c r="C573">
        <v>2</v>
      </c>
      <c r="D573" t="str" cm="1">
        <f t="array" ref="D573">_xlfn.TEXTJOIN("", TRUE, IF(ISNUMBER(SEARCH($R$1480:$R$1524, B573)), $R$1480:$R$1524, ""))</f>
        <v>Dole</v>
      </c>
      <c r="E573" t="str">
        <f t="shared" si="64"/>
        <v>Canned Fruit</v>
      </c>
      <c r="F573" t="str">
        <f t="shared" si="65"/>
        <v>Fruit &amp; Vegetables</v>
      </c>
      <c r="G573" t="s">
        <v>2416</v>
      </c>
      <c r="H573" cm="1">
        <f t="array" ref="H573">_xlfn.LET(
  _xlpm.txt, LOWER(TRIM(SUBSTITUTE(B573,"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I573" s="1">
        <f t="shared" si="66"/>
        <v>0.83650000000000002</v>
      </c>
      <c r="K573" t="str">
        <f t="shared" si="67"/>
        <v/>
      </c>
      <c r="L573" s="1" t="str">
        <f t="shared" si="68"/>
        <v/>
      </c>
      <c r="M573" s="2">
        <f t="shared" si="69"/>
        <v>83.65</v>
      </c>
      <c r="N573" s="1">
        <f t="shared" si="70"/>
        <v>0.83650000000000002</v>
      </c>
      <c r="O573" s="1">
        <v>83.65</v>
      </c>
      <c r="P573" s="3">
        <f t="shared" si="71"/>
        <v>16.73</v>
      </c>
    </row>
    <row r="574" spans="1:16" x14ac:dyDescent="0.2">
      <c r="A574" t="s">
        <v>2415</v>
      </c>
      <c r="B574" t="s">
        <v>2414</v>
      </c>
      <c r="D574" t="str" cm="1">
        <f t="array" ref="D574">_xlfn.TEXTJOIN("", TRUE, IF(ISNUMBER(SEARCH($R$1480:$R$1524, B574)), $R$1480:$R$1524, ""))</f>
        <v>Dole</v>
      </c>
      <c r="E574" t="str">
        <f t="shared" si="64"/>
        <v>Canned Fruit</v>
      </c>
      <c r="F574" t="str">
        <f t="shared" si="65"/>
        <v>Fruit &amp; Vegetables</v>
      </c>
      <c r="G574" t="s">
        <v>95</v>
      </c>
      <c r="H574" cm="1">
        <f t="array" ref="H574">_xlfn.LET(
  _xlpm.txt, LOWER(TRIM(SUBSTITUTE(B574,"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I574" s="1">
        <f t="shared" si="66"/>
        <v>9.8500000000000004E-2</v>
      </c>
      <c r="K574" t="str">
        <f t="shared" si="67"/>
        <v/>
      </c>
      <c r="L574" s="1" t="str">
        <f t="shared" si="68"/>
        <v/>
      </c>
      <c r="M574" s="2">
        <f t="shared" si="69"/>
        <v>9.85</v>
      </c>
      <c r="N574" s="1">
        <f t="shared" si="70"/>
        <v>9.849999999999999E-2</v>
      </c>
      <c r="O574" s="1">
        <v>9.85</v>
      </c>
      <c r="P574" s="3">
        <f t="shared" si="71"/>
        <v>1.97</v>
      </c>
    </row>
    <row r="575" spans="1:16" x14ac:dyDescent="0.2">
      <c r="A575" t="s">
        <v>2413</v>
      </c>
      <c r="B575" t="s">
        <v>2412</v>
      </c>
      <c r="D575" t="str" cm="1">
        <f t="array" ref="D575">_xlfn.TEXTJOIN("", TRUE, IF(ISNUMBER(SEARCH($R$1480:$R$1524, B575)), $R$1480:$R$1524, ""))</f>
        <v>Dole</v>
      </c>
      <c r="E575" t="str">
        <f t="shared" si="64"/>
        <v>Canned Fruit</v>
      </c>
      <c r="F575" t="str">
        <f t="shared" si="65"/>
        <v>Fruit &amp; Vegetables</v>
      </c>
      <c r="G575" t="s">
        <v>2411</v>
      </c>
      <c r="H575" cm="1">
        <f t="array" ref="H575">_xlfn.LET(
  _xlpm.txt, LOWER(TRIM(SUBSTITUTE(B575,"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</v>
      </c>
      <c r="I575" s="1">
        <f t="shared" si="66"/>
        <v>0.33500000000000002</v>
      </c>
      <c r="K575" t="str">
        <f t="shared" si="67"/>
        <v/>
      </c>
      <c r="L575" s="1" t="str">
        <f t="shared" si="68"/>
        <v/>
      </c>
      <c r="M575" s="2">
        <f t="shared" si="69"/>
        <v>33.5</v>
      </c>
      <c r="N575" s="1">
        <f t="shared" si="70"/>
        <v>0.33500000000000002</v>
      </c>
      <c r="O575" s="1">
        <v>33.5</v>
      </c>
      <c r="P575" s="3">
        <f t="shared" si="71"/>
        <v>2.68</v>
      </c>
    </row>
    <row r="576" spans="1:16" x14ac:dyDescent="0.2">
      <c r="A576" t="s">
        <v>2410</v>
      </c>
      <c r="B576" t="s">
        <v>2409</v>
      </c>
      <c r="D576" t="str" cm="1">
        <f t="array" ref="D576">_xlfn.TEXTJOIN("", TRUE, IF(ISNUMBER(SEARCH($R$1480:$R$1524, B576)), $R$1480:$R$1524, ""))</f>
        <v>Dole</v>
      </c>
      <c r="E576" t="str">
        <f t="shared" si="64"/>
        <v>Canned Fruit</v>
      </c>
      <c r="F576" t="str">
        <f t="shared" si="65"/>
        <v>Fruit &amp; Vegetables</v>
      </c>
      <c r="G576" t="s">
        <v>95</v>
      </c>
      <c r="H576" cm="1">
        <f t="array" ref="H576">_xlfn.LET(
  _xlpm.txt, LOWER(TRIM(SUBSTITUTE(B576,"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I576" s="1">
        <f t="shared" si="66"/>
        <v>9.8500000000000004E-2</v>
      </c>
      <c r="K576" t="str">
        <f t="shared" si="67"/>
        <v/>
      </c>
      <c r="L576" s="1" t="str">
        <f t="shared" si="68"/>
        <v/>
      </c>
      <c r="M576" s="2">
        <f t="shared" si="69"/>
        <v>9.85</v>
      </c>
      <c r="N576" s="1">
        <f t="shared" si="70"/>
        <v>9.849999999999999E-2</v>
      </c>
      <c r="O576" s="1">
        <v>9.85</v>
      </c>
      <c r="P576" s="3">
        <f t="shared" si="71"/>
        <v>1.97</v>
      </c>
    </row>
    <row r="577" spans="1:16" x14ac:dyDescent="0.2">
      <c r="A577" t="s">
        <v>2408</v>
      </c>
      <c r="B577" t="s">
        <v>2407</v>
      </c>
      <c r="C577">
        <v>6</v>
      </c>
      <c r="D577" t="str" cm="1">
        <f t="array" ref="D577">_xlfn.TEXTJOIN("", TRUE, IF(ISNUMBER(SEARCH($R$1480:$R$1524, B577)), $R$1480:$R$1524, ""))</f>
        <v>Dole</v>
      </c>
      <c r="E577" t="str">
        <f t="shared" si="64"/>
        <v>Canned Fruit</v>
      </c>
      <c r="F577" t="str">
        <f t="shared" si="65"/>
        <v>Fruit &amp; Vegetables</v>
      </c>
      <c r="G577" t="s">
        <v>2406</v>
      </c>
      <c r="H577" cm="1">
        <f t="array" ref="H577">_xlfn.LET(
  _xlpm.txt, LOWER(TRIM(SUBSTITUTE(B577,"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100</v>
      </c>
      <c r="I577" s="1">
        <f t="shared" si="66"/>
        <v>1.39</v>
      </c>
      <c r="K577" t="str">
        <f t="shared" si="67"/>
        <v/>
      </c>
      <c r="L577" s="1" t="str">
        <f t="shared" si="68"/>
        <v/>
      </c>
      <c r="M577" s="2">
        <f t="shared" si="69"/>
        <v>139</v>
      </c>
      <c r="N577" s="1">
        <f t="shared" si="70"/>
        <v>1.39</v>
      </c>
      <c r="O577" s="1">
        <v>139</v>
      </c>
      <c r="P577" s="3">
        <f t="shared" si="71"/>
        <v>139</v>
      </c>
    </row>
    <row r="578" spans="1:16" x14ac:dyDescent="0.2">
      <c r="A578" t="s">
        <v>2405</v>
      </c>
      <c r="B578" t="s">
        <v>2404</v>
      </c>
      <c r="C578">
        <v>12</v>
      </c>
      <c r="D578" t="str" cm="1">
        <f t="array" ref="D578">_xlfn.TEXTJOIN("", TRUE, IF(ISNUMBER(SEARCH($R$1480:$R$1524, B578)), $R$1480:$R$1524, ""))</f>
        <v>Dole</v>
      </c>
      <c r="E578" t="str">
        <f t="shared" ref="E578:E641" si="72">IF(OR(D578="Mission",D578="Nature's Own",D578="Sara Lee"),"Bread",
IF(OR(D578="Del Monte",D578="Dole",D578="Mott's"),"Canned Fruit",
IF(OR(D578="Goya",D578="Hunt's",D578="Birds Eye"),"Canned Vegetables",
IF(OR(D578="Fairlife",D578="Horizon Organic",D578="Lactaid",D578="Ben &amp; Jerry's"),"Milk",
IF(OR(D578="BelGioioso",D578="Kraft",D578="Philadelphia"),"Cheese",
IF(OR(D578="Chobani",D578="Oikos",D578="=Light + Fit"),"Yogurt",
IF(OR(D578="Barilla",D578="Annie's",D578="Rao's Homemade"),"Pasta",
IF(OR(D578="Hershey's",D578="Lay's",D578="Totino's",D578="Cheerios",D578="Jif",D578="Skippy",D578="Nature Valley",D578="OREO",D578="DiGiorno",D578="Eggo"),"Prepared Food",
IF(OR(D578="Ben's Original",D578="Lundberg",D578="Quaker"),"Rice",
IF(OR(D578="Bush's",D578="Hillshire Farm",D578="Oscar Mayer",D578="SPAM"),"Protein",
IF(OR(D578="Starbucks",D578="Sparkling Ice",D578="Coca-Cola",D578="San Pellegrino",D578="Gatorade",D578="Arizona"),"Beverages",
"Other")))))))))))</f>
        <v>Canned Fruit</v>
      </c>
      <c r="F578" t="str">
        <f t="shared" ref="F578:F641" si="73">IF(OR(E578="Bread",E578="Rice",E578="Pasta"), "Grain",
IF(OR(E578="Milk",E578="Cheese",E578="Yogurt"), "Dairy",
IF(OR(E578="Canned Fruit",E578="Canned Vegetables"), "Fruit &amp; Vegetables",
IF(E578="Prepared Food", "Prepared Food",
IF(E578="Protein", "Protein",
IF(E578="Beverages", "Beverages",
"Other"))))))</f>
        <v>Fruit &amp; Vegetables</v>
      </c>
      <c r="G578" t="s">
        <v>2403</v>
      </c>
      <c r="H578" cm="1">
        <f t="array" ref="H578">_xlfn.LET(
  _xlpm.txt, LOWER(TRIM(SUBSTITUTE(B578,"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</v>
      </c>
      <c r="I578" s="1">
        <f t="shared" ref="I578:I641" si="74">P578/H578</f>
        <v>3.86625</v>
      </c>
      <c r="K578" t="str">
        <f t="shared" ref="K578:K641" si="75">IF(J578="", "", IFERROR(LEFT(SUBSTITUTE(J578,"$",""), FIND("/", SUBSTITUTE(J578,"$","")) - 1), ""))</f>
        <v/>
      </c>
      <c r="L578" s="1" t="str">
        <f t="shared" ref="L578:L641" si="76">IF(K578="", "", SUBSTITUTE(K578, "¢", ""))</f>
        <v/>
      </c>
      <c r="M578" s="2">
        <f t="shared" ref="M578:M641" si="77">I578*100</f>
        <v>386.625</v>
      </c>
      <c r="N578" s="1">
        <f t="shared" ref="N578:N641" si="78">O578/100</f>
        <v>3.86625</v>
      </c>
      <c r="O578" s="1">
        <v>386.625</v>
      </c>
      <c r="P578" s="3">
        <f t="shared" si="71"/>
        <v>30.93</v>
      </c>
    </row>
    <row r="579" spans="1:16" x14ac:dyDescent="0.2">
      <c r="A579" t="s">
        <v>2402</v>
      </c>
      <c r="B579" t="s">
        <v>2401</v>
      </c>
      <c r="D579" t="str" cm="1">
        <f t="array" ref="D579">_xlfn.TEXTJOIN("", TRUE, IF(ISNUMBER(SEARCH($R$1480:$R$1524, B579)), $R$1480:$R$1524, ""))</f>
        <v>Dole</v>
      </c>
      <c r="E579" t="str">
        <f t="shared" si="72"/>
        <v>Canned Fruit</v>
      </c>
      <c r="F579" t="str">
        <f t="shared" si="73"/>
        <v>Fruit &amp; Vegetables</v>
      </c>
      <c r="G579" t="s">
        <v>2400</v>
      </c>
      <c r="H579" cm="1">
        <f t="array" ref="H579">_xlfn.LET(
  _xlpm.txt, LOWER(TRIM(SUBSTITUTE(B579,"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</v>
      </c>
      <c r="I579" s="1">
        <f t="shared" si="74"/>
        <v>0.43125000000000002</v>
      </c>
      <c r="K579" t="str">
        <f t="shared" si="75"/>
        <v/>
      </c>
      <c r="L579" s="1" t="str">
        <f t="shared" si="76"/>
        <v/>
      </c>
      <c r="M579" s="2">
        <f t="shared" si="77"/>
        <v>43.125</v>
      </c>
      <c r="N579" s="1">
        <f t="shared" si="78"/>
        <v>0.43125000000000002</v>
      </c>
      <c r="O579" s="1">
        <v>43.125</v>
      </c>
      <c r="P579" s="3">
        <f t="shared" si="71"/>
        <v>3.45</v>
      </c>
    </row>
    <row r="580" spans="1:16" x14ac:dyDescent="0.2">
      <c r="A580" t="s">
        <v>2399</v>
      </c>
      <c r="B580" t="s">
        <v>2398</v>
      </c>
      <c r="C580">
        <v>6</v>
      </c>
      <c r="D580" t="str" cm="1">
        <f t="array" ref="D580">_xlfn.TEXTJOIN("", TRUE, IF(ISNUMBER(SEARCH($R$1480:$R$1524, B580)), $R$1480:$R$1524, ""))</f>
        <v>Dole</v>
      </c>
      <c r="E580" t="str">
        <f t="shared" si="72"/>
        <v>Canned Fruit</v>
      </c>
      <c r="F580" t="str">
        <f t="shared" si="73"/>
        <v>Fruit &amp; Vegetables</v>
      </c>
      <c r="G580" t="s">
        <v>2397</v>
      </c>
      <c r="H580" cm="1">
        <f t="array" ref="H580">_xlfn.LET(
  _xlpm.txt, LOWER(TRIM(SUBSTITUTE(B580,"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100</v>
      </c>
      <c r="I580" s="1">
        <f t="shared" si="74"/>
        <v>1.1496999999999999</v>
      </c>
      <c r="K580" t="str">
        <f t="shared" si="75"/>
        <v/>
      </c>
      <c r="L580" s="1" t="str">
        <f t="shared" si="76"/>
        <v/>
      </c>
      <c r="M580" s="2">
        <f t="shared" si="77"/>
        <v>114.97</v>
      </c>
      <c r="N580" s="1">
        <f t="shared" si="78"/>
        <v>1.1496999999999999</v>
      </c>
      <c r="O580" s="1">
        <v>114.97</v>
      </c>
      <c r="P580" s="3">
        <f t="shared" si="71"/>
        <v>114.97</v>
      </c>
    </row>
    <row r="581" spans="1:16" x14ac:dyDescent="0.2">
      <c r="A581" t="s">
        <v>2396</v>
      </c>
      <c r="B581" t="s">
        <v>2395</v>
      </c>
      <c r="C581">
        <v>4</v>
      </c>
      <c r="D581" t="str" cm="1">
        <f t="array" ref="D581">_xlfn.TEXTJOIN("", TRUE, IF(ISNUMBER(SEARCH($R$1480:$R$1524, B581)), $R$1480:$R$1524, ""))</f>
        <v>Dole</v>
      </c>
      <c r="E581" t="str">
        <f t="shared" si="72"/>
        <v>Canned Fruit</v>
      </c>
      <c r="F581" t="str">
        <f t="shared" si="73"/>
        <v>Fruit &amp; Vegetables</v>
      </c>
      <c r="G581" t="s">
        <v>2394</v>
      </c>
      <c r="H581" cm="1">
        <f t="array" ref="H581">_xlfn.LET(
  _xlpm.txt, LOWER(TRIM(SUBSTITUTE(B581,"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I581" s="1">
        <f t="shared" si="74"/>
        <v>1.1815</v>
      </c>
      <c r="K581" t="str">
        <f t="shared" si="75"/>
        <v/>
      </c>
      <c r="L581" s="1" t="str">
        <f t="shared" si="76"/>
        <v/>
      </c>
      <c r="M581" s="2">
        <f t="shared" si="77"/>
        <v>118.15</v>
      </c>
      <c r="N581" s="1">
        <f t="shared" si="78"/>
        <v>1.1815</v>
      </c>
      <c r="O581" s="1">
        <v>118.15</v>
      </c>
      <c r="P581" s="3">
        <f t="shared" si="71"/>
        <v>23.63</v>
      </c>
    </row>
    <row r="582" spans="1:16" x14ac:dyDescent="0.2">
      <c r="A582" t="s">
        <v>2393</v>
      </c>
      <c r="B582" t="s">
        <v>2392</v>
      </c>
      <c r="C582">
        <v>12</v>
      </c>
      <c r="D582" t="str" cm="1">
        <f t="array" ref="D582">_xlfn.TEXTJOIN("", TRUE, IF(ISNUMBER(SEARCH($R$1480:$R$1524, B582)), $R$1480:$R$1524, ""))</f>
        <v>Dole</v>
      </c>
      <c r="E582" t="str">
        <f t="shared" si="72"/>
        <v>Canned Fruit</v>
      </c>
      <c r="F582" t="str">
        <f t="shared" si="73"/>
        <v>Fruit &amp; Vegetables</v>
      </c>
      <c r="G582" t="s">
        <v>2391</v>
      </c>
      <c r="H582" cm="1">
        <f t="array" ref="H582">_xlfn.LET(
  _xlpm.txt, LOWER(TRIM(SUBSTITUTE(B582,"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I582" s="1">
        <f t="shared" si="74"/>
        <v>2.2600000000000002</v>
      </c>
      <c r="K582" t="str">
        <f t="shared" si="75"/>
        <v/>
      </c>
      <c r="L582" s="1" t="str">
        <f t="shared" si="76"/>
        <v/>
      </c>
      <c r="M582" s="2">
        <f t="shared" si="77"/>
        <v>226.00000000000003</v>
      </c>
      <c r="N582" s="1">
        <f t="shared" si="78"/>
        <v>2.2600000000000002</v>
      </c>
      <c r="O582" s="1">
        <v>226.00000000000003</v>
      </c>
      <c r="P582" s="3">
        <f t="shared" si="71"/>
        <v>45.2</v>
      </c>
    </row>
    <row r="583" spans="1:16" x14ac:dyDescent="0.2">
      <c r="A583" t="s">
        <v>2390</v>
      </c>
      <c r="B583" t="s">
        <v>2389</v>
      </c>
      <c r="D583" t="str" cm="1">
        <f t="array" ref="D583">_xlfn.TEXTJOIN("", TRUE, IF(ISNUMBER(SEARCH($R$1480:$R$1524, B583)), $R$1480:$R$1524, ""))</f>
        <v>Dole</v>
      </c>
      <c r="E583" t="str">
        <f t="shared" si="72"/>
        <v>Canned Fruit</v>
      </c>
      <c r="F583" t="str">
        <f t="shared" si="73"/>
        <v>Fruit &amp; Vegetables</v>
      </c>
      <c r="G583" t="s">
        <v>95</v>
      </c>
      <c r="H583" cm="1">
        <f t="array" ref="H583">_xlfn.LET(
  _xlpm.txt, LOWER(TRIM(SUBSTITUTE(B583,"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</v>
      </c>
      <c r="I583" s="1">
        <f t="shared" si="74"/>
        <v>0.13133333333333333</v>
      </c>
      <c r="K583" t="str">
        <f t="shared" si="75"/>
        <v/>
      </c>
      <c r="L583" s="1" t="str">
        <f t="shared" si="76"/>
        <v/>
      </c>
      <c r="M583" s="2">
        <f t="shared" si="77"/>
        <v>13.133333333333333</v>
      </c>
      <c r="N583" s="1">
        <f t="shared" si="78"/>
        <v>0.13133333333333333</v>
      </c>
      <c r="O583" s="1">
        <v>13.133333333333333</v>
      </c>
      <c r="P583" s="3">
        <f t="shared" si="71"/>
        <v>1.97</v>
      </c>
    </row>
    <row r="584" spans="1:16" x14ac:dyDescent="0.2">
      <c r="A584" t="s">
        <v>2388</v>
      </c>
      <c r="B584" t="s">
        <v>2387</v>
      </c>
      <c r="D584" t="str" cm="1">
        <f t="array" ref="D584">_xlfn.TEXTJOIN("", TRUE, IF(ISNUMBER(SEARCH($R$1480:$R$1524, B584)), $R$1480:$R$1524, ""))</f>
        <v>Dole</v>
      </c>
      <c r="E584" t="str">
        <f t="shared" si="72"/>
        <v>Canned Fruit</v>
      </c>
      <c r="F584" t="str">
        <f t="shared" si="73"/>
        <v>Fruit &amp; Vegetables</v>
      </c>
      <c r="G584" t="s">
        <v>95</v>
      </c>
      <c r="H584" cm="1">
        <f t="array" ref="H584">_xlfn.LET(
  _xlpm.txt, LOWER(TRIM(SUBSTITUTE(B584,"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</v>
      </c>
      <c r="I584" s="1">
        <f t="shared" si="74"/>
        <v>0.13133333333333333</v>
      </c>
      <c r="K584" t="str">
        <f t="shared" si="75"/>
        <v/>
      </c>
      <c r="L584" s="1" t="str">
        <f t="shared" si="76"/>
        <v/>
      </c>
      <c r="M584" s="2">
        <f t="shared" si="77"/>
        <v>13.133333333333333</v>
      </c>
      <c r="N584" s="1">
        <f t="shared" si="78"/>
        <v>0.13133333333333333</v>
      </c>
      <c r="O584" s="1">
        <v>13.133333333333333</v>
      </c>
      <c r="P584" s="3">
        <f t="shared" si="71"/>
        <v>1.97</v>
      </c>
    </row>
    <row r="585" spans="1:16" x14ac:dyDescent="0.2">
      <c r="A585" t="s">
        <v>2386</v>
      </c>
      <c r="B585" t="s">
        <v>2385</v>
      </c>
      <c r="C585">
        <v>4</v>
      </c>
      <c r="D585" t="str" cm="1">
        <f t="array" ref="D585">_xlfn.TEXTJOIN("", TRUE, IF(ISNUMBER(SEARCH($R$1480:$R$1524, B585)), $R$1480:$R$1524, ""))</f>
        <v>Dole</v>
      </c>
      <c r="E585" t="str">
        <f t="shared" si="72"/>
        <v>Canned Fruit</v>
      </c>
      <c r="F585" t="str">
        <f t="shared" si="73"/>
        <v>Fruit &amp; Vegetables</v>
      </c>
      <c r="G585" t="s">
        <v>2384</v>
      </c>
      <c r="H585" cm="1">
        <f t="array" ref="H585">_xlfn.LET(
  _xlpm.txt, LOWER(TRIM(SUBSTITUTE(B585,"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I585" s="1">
        <f t="shared" si="74"/>
        <v>1.6960000000000002</v>
      </c>
      <c r="K585" t="str">
        <f t="shared" si="75"/>
        <v/>
      </c>
      <c r="L585" s="1" t="str">
        <f t="shared" si="76"/>
        <v/>
      </c>
      <c r="M585" s="2">
        <f t="shared" si="77"/>
        <v>169.60000000000002</v>
      </c>
      <c r="N585" s="1">
        <f t="shared" si="78"/>
        <v>1.6960000000000002</v>
      </c>
      <c r="O585" s="1">
        <v>169.60000000000002</v>
      </c>
      <c r="P585" s="3">
        <f t="shared" si="71"/>
        <v>33.92</v>
      </c>
    </row>
    <row r="586" spans="1:16" x14ac:dyDescent="0.2">
      <c r="A586" t="s">
        <v>2383</v>
      </c>
      <c r="B586" t="s">
        <v>2382</v>
      </c>
      <c r="C586">
        <v>5</v>
      </c>
      <c r="D586" t="str" cm="1">
        <f t="array" ref="D586">_xlfn.TEXTJOIN("", TRUE, IF(ISNUMBER(SEARCH($R$1480:$R$1524, B586)), $R$1480:$R$1524, ""))</f>
        <v>Dole</v>
      </c>
      <c r="E586" t="str">
        <f t="shared" si="72"/>
        <v>Canned Fruit</v>
      </c>
      <c r="F586" t="str">
        <f t="shared" si="73"/>
        <v>Fruit &amp; Vegetables</v>
      </c>
      <c r="G586" t="s">
        <v>2381</v>
      </c>
      <c r="H586" cm="1">
        <f t="array" ref="H586">_xlfn.LET(
  _xlpm.txt, LOWER(TRIM(SUBSTITUTE(B586,"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I586" s="1">
        <f t="shared" si="74"/>
        <v>1.7975000000000001</v>
      </c>
      <c r="K586" t="str">
        <f t="shared" si="75"/>
        <v/>
      </c>
      <c r="L586" s="1" t="str">
        <f t="shared" si="76"/>
        <v/>
      </c>
      <c r="M586" s="2">
        <f t="shared" si="77"/>
        <v>179.75</v>
      </c>
      <c r="N586" s="1">
        <f t="shared" si="78"/>
        <v>1.7975000000000001</v>
      </c>
      <c r="O586" s="1">
        <v>179.75</v>
      </c>
      <c r="P586" s="3">
        <f t="shared" ref="P586:P649" si="79">VALUE(MID(G586, FIND("$", G586) + 1, LEN(G586)))</f>
        <v>35.950000000000003</v>
      </c>
    </row>
    <row r="587" spans="1:16" x14ac:dyDescent="0.2">
      <c r="A587" t="s">
        <v>2380</v>
      </c>
      <c r="B587" t="s">
        <v>2379</v>
      </c>
      <c r="D587" t="str" cm="1">
        <f t="array" ref="D587">_xlfn.TEXTJOIN("", TRUE, IF(ISNUMBER(SEARCH($R$1480:$R$1524, B587)), $R$1480:$R$1524, ""))</f>
        <v>Eggo</v>
      </c>
      <c r="E587" t="str">
        <f t="shared" si="72"/>
        <v>Prepared Food</v>
      </c>
      <c r="F587" t="str">
        <f t="shared" si="73"/>
        <v>Prepared Food</v>
      </c>
      <c r="G587" t="s">
        <v>2337</v>
      </c>
      <c r="H587" t="str" cm="1">
        <f t="array" ref="H587">_xlfn.LET(
  _xlpm.txt, LOWER(TRIM(SUBSTITUTE(B587,"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587" t="e">
        <f t="shared" si="74"/>
        <v>#VALUE!</v>
      </c>
      <c r="J587" t="s">
        <v>2336</v>
      </c>
      <c r="K587" t="str">
        <f t="shared" si="75"/>
        <v>21.7 ¢</v>
      </c>
      <c r="L587" t="str">
        <f t="shared" si="76"/>
        <v xml:space="preserve">21.7 </v>
      </c>
      <c r="M587" s="1" t="e">
        <f t="shared" si="77"/>
        <v>#VALUE!</v>
      </c>
      <c r="N587" s="1">
        <f t="shared" si="78"/>
        <v>0.217</v>
      </c>
      <c r="O587" s="1">
        <v>21.7</v>
      </c>
      <c r="P587">
        <f t="shared" si="79"/>
        <v>2.67</v>
      </c>
    </row>
    <row r="588" spans="1:16" x14ac:dyDescent="0.2">
      <c r="A588" t="s">
        <v>2378</v>
      </c>
      <c r="B588" t="s">
        <v>2377</v>
      </c>
      <c r="D588" t="str" cm="1">
        <f t="array" ref="D588">_xlfn.TEXTJOIN("", TRUE, IF(ISNUMBER(SEARCH($R$1480:$R$1524, B588)), $R$1480:$R$1524, ""))</f>
        <v>Eggo</v>
      </c>
      <c r="E588" t="str">
        <f t="shared" si="72"/>
        <v>Prepared Food</v>
      </c>
      <c r="F588" t="str">
        <f t="shared" si="73"/>
        <v>Prepared Food</v>
      </c>
      <c r="G588" t="s">
        <v>931</v>
      </c>
      <c r="H588" t="str" cm="1">
        <f t="array" ref="H588">_xlfn.LET(
  _xlpm.txt, LOWER(TRIM(SUBSTITUTE(B588,"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588" t="e">
        <f t="shared" si="74"/>
        <v>#VALUE!</v>
      </c>
      <c r="J588" t="s">
        <v>2356</v>
      </c>
      <c r="K588" t="str">
        <f t="shared" si="75"/>
        <v>20.2 ¢</v>
      </c>
      <c r="L588" t="str">
        <f t="shared" si="76"/>
        <v xml:space="preserve">20.2 </v>
      </c>
      <c r="M588" s="1" t="e">
        <f t="shared" si="77"/>
        <v>#VALUE!</v>
      </c>
      <c r="N588" s="1">
        <f t="shared" si="78"/>
        <v>0.20199999999999999</v>
      </c>
      <c r="O588" s="1">
        <v>20.2</v>
      </c>
      <c r="P588">
        <f t="shared" si="79"/>
        <v>5.97</v>
      </c>
    </row>
    <row r="589" spans="1:16" x14ac:dyDescent="0.2">
      <c r="A589" t="s">
        <v>2376</v>
      </c>
      <c r="B589" t="s">
        <v>2375</v>
      </c>
      <c r="D589" t="str" cm="1">
        <f t="array" ref="D589">_xlfn.TEXTJOIN("", TRUE, IF(ISNUMBER(SEARCH($R$1480:$R$1524, B589)), $R$1480:$R$1524, ""))</f>
        <v>Eggo</v>
      </c>
      <c r="E589" t="str">
        <f t="shared" si="72"/>
        <v>Prepared Food</v>
      </c>
      <c r="F589" t="str">
        <f t="shared" si="73"/>
        <v>Prepared Food</v>
      </c>
      <c r="G589" t="s">
        <v>931</v>
      </c>
      <c r="H589" t="str" cm="1">
        <f t="array" ref="H589">_xlfn.LET(
  _xlpm.txt, LOWER(TRIM(SUBSTITUTE(B589,"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589" t="e">
        <f t="shared" si="74"/>
        <v>#VALUE!</v>
      </c>
      <c r="J589" t="s">
        <v>2356</v>
      </c>
      <c r="K589" t="str">
        <f t="shared" si="75"/>
        <v>20.2 ¢</v>
      </c>
      <c r="L589" t="str">
        <f t="shared" si="76"/>
        <v xml:space="preserve">20.2 </v>
      </c>
      <c r="M589" s="1" t="e">
        <f t="shared" si="77"/>
        <v>#VALUE!</v>
      </c>
      <c r="N589" s="1">
        <f t="shared" si="78"/>
        <v>0.20199999999999999</v>
      </c>
      <c r="O589" s="1">
        <v>20.2</v>
      </c>
      <c r="P589">
        <f t="shared" si="79"/>
        <v>5.97</v>
      </c>
    </row>
    <row r="590" spans="1:16" x14ac:dyDescent="0.2">
      <c r="A590" t="s">
        <v>2374</v>
      </c>
      <c r="B590" t="s">
        <v>2373</v>
      </c>
      <c r="D590" t="str" cm="1">
        <f t="array" ref="D590">_xlfn.TEXTJOIN("", TRUE, IF(ISNUMBER(SEARCH($R$1480:$R$1524, B590)), $R$1480:$R$1524, ""))</f>
        <v>Eggo</v>
      </c>
      <c r="E590" t="str">
        <f t="shared" si="72"/>
        <v>Prepared Food</v>
      </c>
      <c r="F590" t="str">
        <f t="shared" si="73"/>
        <v>Prepared Food</v>
      </c>
      <c r="G590" t="s">
        <v>2337</v>
      </c>
      <c r="H590" t="str" cm="1">
        <f t="array" ref="H590">_xlfn.LET(
  _xlpm.txt, LOWER(TRIM(SUBSTITUTE(B590,"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590" t="e">
        <f t="shared" si="74"/>
        <v>#VALUE!</v>
      </c>
      <c r="J590" t="s">
        <v>2336</v>
      </c>
      <c r="K590" t="str">
        <f t="shared" si="75"/>
        <v>21.7 ¢</v>
      </c>
      <c r="L590" t="str">
        <f t="shared" si="76"/>
        <v xml:space="preserve">21.7 </v>
      </c>
      <c r="M590" s="1" t="e">
        <f t="shared" si="77"/>
        <v>#VALUE!</v>
      </c>
      <c r="N590" s="1">
        <f t="shared" si="78"/>
        <v>0.217</v>
      </c>
      <c r="O590" s="1">
        <v>21.7</v>
      </c>
      <c r="P590">
        <f t="shared" si="79"/>
        <v>2.67</v>
      </c>
    </row>
    <row r="591" spans="1:16" x14ac:dyDescent="0.2">
      <c r="A591" t="s">
        <v>2372</v>
      </c>
      <c r="B591" t="s">
        <v>2371</v>
      </c>
      <c r="D591" t="str" cm="1">
        <f t="array" ref="D591">_xlfn.TEXTJOIN("", TRUE, IF(ISNUMBER(SEARCH($R$1480:$R$1524, B591)), $R$1480:$R$1524, ""))</f>
        <v>Eggo</v>
      </c>
      <c r="E591" t="str">
        <f t="shared" si="72"/>
        <v>Prepared Food</v>
      </c>
      <c r="F591" t="str">
        <f t="shared" si="73"/>
        <v>Prepared Food</v>
      </c>
      <c r="G591" t="s">
        <v>931</v>
      </c>
      <c r="H591" t="str" cm="1">
        <f t="array" ref="H591">_xlfn.LET(
  _xlpm.txt, LOWER(TRIM(SUBSTITUTE(B591,"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591" t="e">
        <f t="shared" si="74"/>
        <v>#VALUE!</v>
      </c>
      <c r="J591" t="s">
        <v>2356</v>
      </c>
      <c r="K591" t="str">
        <f t="shared" si="75"/>
        <v>20.2 ¢</v>
      </c>
      <c r="L591" t="str">
        <f t="shared" si="76"/>
        <v xml:space="preserve">20.2 </v>
      </c>
      <c r="M591" s="1" t="e">
        <f t="shared" si="77"/>
        <v>#VALUE!</v>
      </c>
      <c r="N591" s="1">
        <f t="shared" si="78"/>
        <v>0.20199999999999999</v>
      </c>
      <c r="O591" s="1">
        <v>20.2</v>
      </c>
      <c r="P591">
        <f t="shared" si="79"/>
        <v>5.97</v>
      </c>
    </row>
    <row r="592" spans="1:16" x14ac:dyDescent="0.2">
      <c r="A592" t="s">
        <v>2370</v>
      </c>
      <c r="B592" t="s">
        <v>2369</v>
      </c>
      <c r="D592" t="str" cm="1">
        <f t="array" ref="D592">_xlfn.TEXTJOIN("", TRUE, IF(ISNUMBER(SEARCH($R$1480:$R$1524, B592)), $R$1480:$R$1524, ""))</f>
        <v>Eggo</v>
      </c>
      <c r="E592" t="str">
        <f t="shared" si="72"/>
        <v>Prepared Food</v>
      </c>
      <c r="F592" t="str">
        <f t="shared" si="73"/>
        <v>Prepared Food</v>
      </c>
      <c r="G592" t="s">
        <v>625</v>
      </c>
      <c r="H592" t="str" cm="1">
        <f t="array" ref="H592">_xlfn.LET(
  _xlpm.txt, LOWER(TRIM(SUBSTITUTE(B592,"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592" t="e">
        <f t="shared" si="74"/>
        <v>#VALUE!</v>
      </c>
      <c r="J592" t="s">
        <v>2368</v>
      </c>
      <c r="K592" t="str">
        <f t="shared" si="75"/>
        <v>63.8 ¢</v>
      </c>
      <c r="L592" t="str">
        <f t="shared" si="76"/>
        <v xml:space="preserve">63.8 </v>
      </c>
      <c r="M592" s="1" t="e">
        <f t="shared" si="77"/>
        <v>#VALUE!</v>
      </c>
      <c r="N592" s="1">
        <f t="shared" si="78"/>
        <v>0.63800000000000001</v>
      </c>
      <c r="O592" s="1">
        <v>63.8</v>
      </c>
      <c r="P592">
        <f t="shared" si="79"/>
        <v>4.9800000000000004</v>
      </c>
    </row>
    <row r="593" spans="1:16" x14ac:dyDescent="0.2">
      <c r="A593" t="s">
        <v>2367</v>
      </c>
      <c r="B593" t="s">
        <v>2366</v>
      </c>
      <c r="D593" t="str" cm="1">
        <f t="array" ref="D593">_xlfn.TEXTJOIN("", TRUE, IF(ISNUMBER(SEARCH($R$1480:$R$1524, B593)), $R$1480:$R$1524, ""))</f>
        <v>Eggo</v>
      </c>
      <c r="E593" t="str">
        <f t="shared" si="72"/>
        <v>Prepared Food</v>
      </c>
      <c r="F593" t="str">
        <f t="shared" si="73"/>
        <v>Prepared Food</v>
      </c>
      <c r="G593" t="s">
        <v>2365</v>
      </c>
      <c r="H593" t="str" cm="1">
        <f t="array" ref="H593">_xlfn.LET(
  _xlpm.txt, LOWER(TRIM(SUBSTITUTE(B593,"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593" t="e">
        <f t="shared" si="74"/>
        <v>#VALUE!</v>
      </c>
      <c r="J593" t="s">
        <v>2336</v>
      </c>
      <c r="K593" t="str">
        <f t="shared" si="75"/>
        <v>21.7 ¢</v>
      </c>
      <c r="L593" t="str">
        <f t="shared" si="76"/>
        <v xml:space="preserve">21.7 </v>
      </c>
      <c r="M593" s="1" t="e">
        <f t="shared" si="77"/>
        <v>#VALUE!</v>
      </c>
      <c r="N593" s="1">
        <f t="shared" si="78"/>
        <v>0.217</v>
      </c>
      <c r="O593" s="1">
        <v>21.7</v>
      </c>
      <c r="P593">
        <f t="shared" si="79"/>
        <v>2.67</v>
      </c>
    </row>
    <row r="594" spans="1:16" x14ac:dyDescent="0.2">
      <c r="A594" t="s">
        <v>2364</v>
      </c>
      <c r="B594" t="s">
        <v>2363</v>
      </c>
      <c r="D594" t="str" cm="1">
        <f t="array" ref="D594">_xlfn.TEXTJOIN("", TRUE, IF(ISNUMBER(SEARCH($R$1480:$R$1524, B594)), $R$1480:$R$1524, ""))</f>
        <v>Eggo</v>
      </c>
      <c r="E594" t="str">
        <f t="shared" si="72"/>
        <v>Prepared Food</v>
      </c>
      <c r="F594" t="str">
        <f t="shared" si="73"/>
        <v>Prepared Food</v>
      </c>
      <c r="G594" t="s">
        <v>931</v>
      </c>
      <c r="H594" t="str" cm="1">
        <f t="array" ref="H594">_xlfn.LET(
  _xlpm.txt, LOWER(TRIM(SUBSTITUTE(B594,"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594" t="e">
        <f t="shared" si="74"/>
        <v>#VALUE!</v>
      </c>
      <c r="J594" t="s">
        <v>2356</v>
      </c>
      <c r="K594" t="str">
        <f t="shared" si="75"/>
        <v>20.2 ¢</v>
      </c>
      <c r="L594" t="str">
        <f t="shared" si="76"/>
        <v xml:space="preserve">20.2 </v>
      </c>
      <c r="M594" s="1" t="e">
        <f t="shared" si="77"/>
        <v>#VALUE!</v>
      </c>
      <c r="N594" s="1">
        <f t="shared" si="78"/>
        <v>0.20199999999999999</v>
      </c>
      <c r="O594" s="1">
        <v>20.2</v>
      </c>
      <c r="P594">
        <f t="shared" si="79"/>
        <v>5.97</v>
      </c>
    </row>
    <row r="595" spans="1:16" x14ac:dyDescent="0.2">
      <c r="A595" t="s">
        <v>2362</v>
      </c>
      <c r="B595" t="s">
        <v>2361</v>
      </c>
      <c r="D595" t="str" cm="1">
        <f t="array" ref="D595">_xlfn.TEXTJOIN("", TRUE, IF(ISNUMBER(SEARCH($R$1480:$R$1524, B595)), $R$1480:$R$1524, ""))</f>
        <v>Eggo</v>
      </c>
      <c r="E595" t="str">
        <f t="shared" si="72"/>
        <v>Prepared Food</v>
      </c>
      <c r="F595" t="str">
        <f t="shared" si="73"/>
        <v>Prepared Food</v>
      </c>
      <c r="G595" t="s">
        <v>309</v>
      </c>
      <c r="H595" t="str" cm="1">
        <f t="array" ref="H595">_xlfn.LET(
  _xlpm.txt, LOWER(TRIM(SUBSTITUTE(B595,"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595" t="e">
        <f t="shared" si="74"/>
        <v>#VALUE!</v>
      </c>
      <c r="J595" t="s">
        <v>676</v>
      </c>
      <c r="K595" t="str">
        <f t="shared" si="75"/>
        <v>23.5 ¢</v>
      </c>
      <c r="L595" t="str">
        <f t="shared" si="76"/>
        <v xml:space="preserve">23.5 </v>
      </c>
      <c r="M595" s="1" t="e">
        <f t="shared" si="77"/>
        <v>#VALUE!</v>
      </c>
      <c r="N595" s="1">
        <f t="shared" si="78"/>
        <v>0.23499999999999999</v>
      </c>
      <c r="O595" s="1">
        <v>23.5</v>
      </c>
      <c r="P595">
        <f t="shared" si="79"/>
        <v>2.98</v>
      </c>
    </row>
    <row r="596" spans="1:16" x14ac:dyDescent="0.2">
      <c r="A596" t="s">
        <v>2360</v>
      </c>
      <c r="B596" t="s">
        <v>2359</v>
      </c>
      <c r="D596" t="str" cm="1">
        <f t="array" ref="D596">_xlfn.TEXTJOIN("", TRUE, IF(ISNUMBER(SEARCH($R$1480:$R$1524, B596)), $R$1480:$R$1524, ""))</f>
        <v>Eggo</v>
      </c>
      <c r="E596" t="str">
        <f t="shared" si="72"/>
        <v>Prepared Food</v>
      </c>
      <c r="F596" t="str">
        <f t="shared" si="73"/>
        <v>Prepared Food</v>
      </c>
      <c r="G596" t="s">
        <v>2337</v>
      </c>
      <c r="H596" t="str" cm="1">
        <f t="array" ref="H596">_xlfn.LET(
  _xlpm.txt, LOWER(TRIM(SUBSTITUTE(B596,"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596" t="e">
        <f t="shared" si="74"/>
        <v>#VALUE!</v>
      </c>
      <c r="J596" t="s">
        <v>2336</v>
      </c>
      <c r="K596" t="str">
        <f t="shared" si="75"/>
        <v>21.7 ¢</v>
      </c>
      <c r="L596" t="str">
        <f t="shared" si="76"/>
        <v xml:space="preserve">21.7 </v>
      </c>
      <c r="M596" s="1" t="e">
        <f t="shared" si="77"/>
        <v>#VALUE!</v>
      </c>
      <c r="N596" s="1">
        <f t="shared" si="78"/>
        <v>0.217</v>
      </c>
      <c r="O596" s="1">
        <v>21.7</v>
      </c>
      <c r="P596">
        <f t="shared" si="79"/>
        <v>2.67</v>
      </c>
    </row>
    <row r="597" spans="1:16" x14ac:dyDescent="0.2">
      <c r="A597" t="s">
        <v>2358</v>
      </c>
      <c r="B597" t="s">
        <v>2357</v>
      </c>
      <c r="D597" t="str" cm="1">
        <f t="array" ref="D597">_xlfn.TEXTJOIN("", TRUE, IF(ISNUMBER(SEARCH($R$1480:$R$1524, B597)), $R$1480:$R$1524, ""))</f>
        <v>Eggo</v>
      </c>
      <c r="E597" t="str">
        <f t="shared" si="72"/>
        <v>Prepared Food</v>
      </c>
      <c r="F597" t="str">
        <f t="shared" si="73"/>
        <v>Prepared Food</v>
      </c>
      <c r="G597" t="s">
        <v>931</v>
      </c>
      <c r="H597" t="str" cm="1">
        <f t="array" ref="H597">_xlfn.LET(
  _xlpm.txt, LOWER(TRIM(SUBSTITUTE(B597,"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597" t="e">
        <f t="shared" si="74"/>
        <v>#VALUE!</v>
      </c>
      <c r="J597" t="s">
        <v>2356</v>
      </c>
      <c r="K597" t="str">
        <f t="shared" si="75"/>
        <v>20.2 ¢</v>
      </c>
      <c r="L597" t="str">
        <f t="shared" si="76"/>
        <v xml:space="preserve">20.2 </v>
      </c>
      <c r="M597" s="1" t="e">
        <f t="shared" si="77"/>
        <v>#VALUE!</v>
      </c>
      <c r="N597" s="1">
        <f t="shared" si="78"/>
        <v>0.20199999999999999</v>
      </c>
      <c r="O597" s="1">
        <v>20.2</v>
      </c>
      <c r="P597">
        <f t="shared" si="79"/>
        <v>5.97</v>
      </c>
    </row>
    <row r="598" spans="1:16" x14ac:dyDescent="0.2">
      <c r="A598" t="s">
        <v>2355</v>
      </c>
      <c r="B598" t="s">
        <v>2354</v>
      </c>
      <c r="D598" t="str" cm="1">
        <f t="array" ref="D598">_xlfn.TEXTJOIN("", TRUE, IF(ISNUMBER(SEARCH($R$1480:$R$1524, B598)), $R$1480:$R$1524, ""))</f>
        <v>Eggo</v>
      </c>
      <c r="E598" t="str">
        <f t="shared" si="72"/>
        <v>Prepared Food</v>
      </c>
      <c r="F598" t="str">
        <f t="shared" si="73"/>
        <v>Prepared Food</v>
      </c>
      <c r="G598" t="s">
        <v>2353</v>
      </c>
      <c r="H598" t="str" cm="1">
        <f t="array" ref="H598">_xlfn.LET(
  _xlpm.txt, LOWER(TRIM(SUBSTITUTE(B598,"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598" t="e">
        <f t="shared" si="74"/>
        <v>#VALUE!</v>
      </c>
      <c r="K598" t="str">
        <f t="shared" si="75"/>
        <v/>
      </c>
      <c r="L598" t="str">
        <f t="shared" si="76"/>
        <v/>
      </c>
      <c r="M598" s="1" t="e">
        <f t="shared" si="77"/>
        <v>#VALUE!</v>
      </c>
      <c r="N598" s="1">
        <f t="shared" si="78"/>
        <v>0</v>
      </c>
      <c r="P598">
        <f t="shared" si="79"/>
        <v>24.5</v>
      </c>
    </row>
    <row r="599" spans="1:16" x14ac:dyDescent="0.2">
      <c r="A599" t="s">
        <v>2352</v>
      </c>
      <c r="B599" t="s">
        <v>2351</v>
      </c>
      <c r="D599" t="str" cm="1">
        <f t="array" ref="D599">_xlfn.TEXTJOIN("", TRUE, IF(ISNUMBER(SEARCH($R$1480:$R$1524, B599)), $R$1480:$R$1524, ""))</f>
        <v>Eggo</v>
      </c>
      <c r="E599" t="str">
        <f t="shared" si="72"/>
        <v>Prepared Food</v>
      </c>
      <c r="F599" t="str">
        <f t="shared" si="73"/>
        <v>Prepared Food</v>
      </c>
      <c r="G599" t="s">
        <v>2337</v>
      </c>
      <c r="H599" t="str" cm="1">
        <f t="array" ref="H599">_xlfn.LET(
  _xlpm.txt, LOWER(TRIM(SUBSTITUTE(B599,"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599" t="e">
        <f t="shared" si="74"/>
        <v>#VALUE!</v>
      </c>
      <c r="J599" t="s">
        <v>2350</v>
      </c>
      <c r="K599" t="str">
        <f t="shared" si="75"/>
        <v>24.7 ¢</v>
      </c>
      <c r="L599" t="str">
        <f t="shared" si="76"/>
        <v xml:space="preserve">24.7 </v>
      </c>
      <c r="M599" s="1" t="e">
        <f t="shared" si="77"/>
        <v>#VALUE!</v>
      </c>
      <c r="N599" s="1">
        <f t="shared" si="78"/>
        <v>0.247</v>
      </c>
      <c r="O599" s="1">
        <v>24.7</v>
      </c>
      <c r="P599">
        <f t="shared" si="79"/>
        <v>2.67</v>
      </c>
    </row>
    <row r="600" spans="1:16" x14ac:dyDescent="0.2">
      <c r="A600" t="s">
        <v>2349</v>
      </c>
      <c r="B600" t="s">
        <v>2348</v>
      </c>
      <c r="D600" t="str" cm="1">
        <f t="array" ref="D600">_xlfn.TEXTJOIN("", TRUE, IF(ISNUMBER(SEARCH($R$1480:$R$1524, B600)), $R$1480:$R$1524, ""))</f>
        <v>Eggo</v>
      </c>
      <c r="E600" t="str">
        <f t="shared" si="72"/>
        <v>Prepared Food</v>
      </c>
      <c r="F600" t="str">
        <f t="shared" si="73"/>
        <v>Prepared Food</v>
      </c>
      <c r="G600" t="s">
        <v>931</v>
      </c>
      <c r="H600" t="str" cm="1">
        <f t="array" ref="H600">_xlfn.LET(
  _xlpm.txt, LOWER(TRIM(SUBSTITUTE(B600,"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600" t="e">
        <f t="shared" si="74"/>
        <v>#VALUE!</v>
      </c>
      <c r="J600" t="s">
        <v>102</v>
      </c>
      <c r="K600" t="str">
        <f t="shared" si="75"/>
        <v>23.1 ¢</v>
      </c>
      <c r="L600" t="str">
        <f t="shared" si="76"/>
        <v xml:space="preserve">23.1 </v>
      </c>
      <c r="M600" s="1" t="e">
        <f t="shared" si="77"/>
        <v>#VALUE!</v>
      </c>
      <c r="N600" s="1">
        <f t="shared" si="78"/>
        <v>0.23100000000000001</v>
      </c>
      <c r="O600" s="1">
        <v>23.1</v>
      </c>
      <c r="P600">
        <f t="shared" si="79"/>
        <v>5.97</v>
      </c>
    </row>
    <row r="601" spans="1:16" x14ac:dyDescent="0.2">
      <c r="A601" t="s">
        <v>2347</v>
      </c>
      <c r="B601" t="s">
        <v>2346</v>
      </c>
      <c r="D601" t="str" cm="1">
        <f t="array" ref="D601">_xlfn.TEXTJOIN("", TRUE, IF(ISNUMBER(SEARCH($R$1480:$R$1524, B601)), $R$1480:$R$1524, ""))</f>
        <v>Eggo</v>
      </c>
      <c r="E601" t="str">
        <f t="shared" si="72"/>
        <v>Prepared Food</v>
      </c>
      <c r="F601" t="str">
        <f t="shared" si="73"/>
        <v>Prepared Food</v>
      </c>
      <c r="G601" t="s">
        <v>1628</v>
      </c>
      <c r="H601" t="str" cm="1">
        <f t="array" ref="H601">_xlfn.LET(
  _xlpm.txt, LOWER(TRIM(SUBSTITUTE(B601,"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601" t="e">
        <f t="shared" si="74"/>
        <v>#VALUE!</v>
      </c>
      <c r="J601" t="s">
        <v>2345</v>
      </c>
      <c r="K601" t="str">
        <f t="shared" si="75"/>
        <v>21.2 ¢</v>
      </c>
      <c r="L601" t="str">
        <f t="shared" si="76"/>
        <v xml:space="preserve">21.2 </v>
      </c>
      <c r="M601" s="1" t="e">
        <f t="shared" si="77"/>
        <v>#VALUE!</v>
      </c>
      <c r="N601" s="1">
        <f t="shared" si="78"/>
        <v>0.21199999999999999</v>
      </c>
      <c r="O601" s="1">
        <v>21.2</v>
      </c>
      <c r="P601">
        <f t="shared" si="79"/>
        <v>5.98</v>
      </c>
    </row>
    <row r="602" spans="1:16" x14ac:dyDescent="0.2">
      <c r="A602" t="s">
        <v>2344</v>
      </c>
      <c r="B602" t="s">
        <v>2343</v>
      </c>
      <c r="D602" t="str" cm="1">
        <f t="array" ref="D602">_xlfn.TEXTJOIN("", TRUE, IF(ISNUMBER(SEARCH($R$1480:$R$1524, B602)), $R$1480:$R$1524, ""))</f>
        <v>Eggo</v>
      </c>
      <c r="E602" t="str">
        <f t="shared" si="72"/>
        <v>Prepared Food</v>
      </c>
      <c r="F602" t="str">
        <f t="shared" si="73"/>
        <v>Prepared Food</v>
      </c>
      <c r="G602" t="s">
        <v>625</v>
      </c>
      <c r="H602" t="str" cm="1">
        <f t="array" ref="H602">_xlfn.LET(
  _xlpm.txt, LOWER(TRIM(SUBSTITUTE(B602,"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602" t="e">
        <f t="shared" si="74"/>
        <v>#VALUE!</v>
      </c>
      <c r="J602" t="s">
        <v>2340</v>
      </c>
      <c r="K602" t="str">
        <f t="shared" si="75"/>
        <v>40.5 ¢</v>
      </c>
      <c r="L602" t="str">
        <f t="shared" si="76"/>
        <v xml:space="preserve">40.5 </v>
      </c>
      <c r="M602" s="1" t="e">
        <f t="shared" si="77"/>
        <v>#VALUE!</v>
      </c>
      <c r="N602" s="1">
        <f t="shared" si="78"/>
        <v>0.40500000000000003</v>
      </c>
      <c r="O602" s="1">
        <v>40.5</v>
      </c>
      <c r="P602">
        <f t="shared" si="79"/>
        <v>4.9800000000000004</v>
      </c>
    </row>
    <row r="603" spans="1:16" x14ac:dyDescent="0.2">
      <c r="A603" t="s">
        <v>2342</v>
      </c>
      <c r="B603" t="s">
        <v>2341</v>
      </c>
      <c r="D603" t="str" cm="1">
        <f t="array" ref="D603">_xlfn.TEXTJOIN("", TRUE, IF(ISNUMBER(SEARCH($R$1480:$R$1524, B603)), $R$1480:$R$1524, ""))</f>
        <v>Eggo</v>
      </c>
      <c r="E603" t="str">
        <f t="shared" si="72"/>
        <v>Prepared Food</v>
      </c>
      <c r="F603" t="str">
        <f t="shared" si="73"/>
        <v>Prepared Food</v>
      </c>
      <c r="G603" t="s">
        <v>625</v>
      </c>
      <c r="H603" t="str" cm="1">
        <f t="array" ref="H603">_xlfn.LET(
  _xlpm.txt, LOWER(TRIM(SUBSTITUTE(B603,"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603" t="e">
        <f t="shared" si="74"/>
        <v>#VALUE!</v>
      </c>
      <c r="J603" t="s">
        <v>2340</v>
      </c>
      <c r="K603" t="str">
        <f t="shared" si="75"/>
        <v>40.5 ¢</v>
      </c>
      <c r="L603" t="str">
        <f t="shared" si="76"/>
        <v xml:space="preserve">40.5 </v>
      </c>
      <c r="M603" s="1" t="e">
        <f t="shared" si="77"/>
        <v>#VALUE!</v>
      </c>
      <c r="N603" s="1">
        <f t="shared" si="78"/>
        <v>0.40500000000000003</v>
      </c>
      <c r="O603" s="1">
        <v>40.5</v>
      </c>
      <c r="P603">
        <f t="shared" si="79"/>
        <v>4.9800000000000004</v>
      </c>
    </row>
    <row r="604" spans="1:16" x14ac:dyDescent="0.2">
      <c r="A604" t="s">
        <v>2339</v>
      </c>
      <c r="B604" t="s">
        <v>2338</v>
      </c>
      <c r="D604" t="str" cm="1">
        <f t="array" ref="D604">_xlfn.TEXTJOIN("", TRUE, IF(ISNUMBER(SEARCH($R$1480:$R$1524, B604)), $R$1480:$R$1524, ""))</f>
        <v>Eggo</v>
      </c>
      <c r="E604" t="str">
        <f t="shared" si="72"/>
        <v>Prepared Food</v>
      </c>
      <c r="F604" t="str">
        <f t="shared" si="73"/>
        <v>Prepared Food</v>
      </c>
      <c r="G604" t="s">
        <v>2337</v>
      </c>
      <c r="H604" t="str" cm="1">
        <f t="array" ref="H604">_xlfn.LET(
  _xlpm.txt, LOWER(TRIM(SUBSTITUTE(B604,"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604" t="e">
        <f t="shared" si="74"/>
        <v>#VALUE!</v>
      </c>
      <c r="J604" t="s">
        <v>2336</v>
      </c>
      <c r="K604" t="str">
        <f t="shared" si="75"/>
        <v>21.7 ¢</v>
      </c>
      <c r="L604" t="str">
        <f t="shared" si="76"/>
        <v xml:space="preserve">21.7 </v>
      </c>
      <c r="M604" s="1" t="e">
        <f t="shared" si="77"/>
        <v>#VALUE!</v>
      </c>
      <c r="N604" s="1">
        <f t="shared" si="78"/>
        <v>0.217</v>
      </c>
      <c r="O604" s="1">
        <v>21.7</v>
      </c>
      <c r="P604">
        <f t="shared" si="79"/>
        <v>2.67</v>
      </c>
    </row>
    <row r="605" spans="1:16" x14ac:dyDescent="0.2">
      <c r="A605" t="s">
        <v>2335</v>
      </c>
      <c r="B605" t="s">
        <v>2334</v>
      </c>
      <c r="D605" t="str" cm="1">
        <f t="array" ref="D605">_xlfn.TEXTJOIN("", TRUE, IF(ISNUMBER(SEARCH($R$1480:$R$1524, B605)), $R$1480:$R$1524, ""))</f>
        <v>Eggo</v>
      </c>
      <c r="E605" t="str">
        <f t="shared" si="72"/>
        <v>Prepared Food</v>
      </c>
      <c r="F605" t="str">
        <f t="shared" si="73"/>
        <v>Prepared Food</v>
      </c>
      <c r="G605" t="s">
        <v>1081</v>
      </c>
      <c r="H605" t="str" cm="1">
        <f t="array" ref="H605">_xlfn.LET(
  _xlpm.txt, LOWER(TRIM(SUBSTITUTE(B605,"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605" t="e">
        <f t="shared" si="74"/>
        <v>#VALUE!</v>
      </c>
      <c r="J605" t="s">
        <v>2329</v>
      </c>
      <c r="K605" t="str">
        <f t="shared" si="75"/>
        <v>31.2 ¢</v>
      </c>
      <c r="L605" t="str">
        <f t="shared" si="76"/>
        <v xml:space="preserve">31.2 </v>
      </c>
      <c r="M605" s="1" t="e">
        <f t="shared" si="77"/>
        <v>#VALUE!</v>
      </c>
      <c r="N605" s="1">
        <f t="shared" si="78"/>
        <v>0.312</v>
      </c>
      <c r="O605" s="1">
        <v>31.2</v>
      </c>
      <c r="P605">
        <f t="shared" si="79"/>
        <v>3.62</v>
      </c>
    </row>
    <row r="606" spans="1:16" x14ac:dyDescent="0.2">
      <c r="A606" t="s">
        <v>2333</v>
      </c>
      <c r="B606" t="s">
        <v>2332</v>
      </c>
      <c r="D606" t="str" cm="1">
        <f t="array" ref="D606">_xlfn.TEXTJOIN("", TRUE, IF(ISNUMBER(SEARCH($R$1480:$R$1524, B606)), $R$1480:$R$1524, ""))</f>
        <v>Eggo</v>
      </c>
      <c r="E606" t="str">
        <f t="shared" si="72"/>
        <v>Prepared Food</v>
      </c>
      <c r="F606" t="str">
        <f t="shared" si="73"/>
        <v>Prepared Food</v>
      </c>
      <c r="G606" t="s">
        <v>1081</v>
      </c>
      <c r="H606" t="str" cm="1">
        <f t="array" ref="H606">_xlfn.LET(
  _xlpm.txt, LOWER(TRIM(SUBSTITUTE(B606,"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606" t="e">
        <f t="shared" si="74"/>
        <v>#VALUE!</v>
      </c>
      <c r="J606" t="s">
        <v>2329</v>
      </c>
      <c r="K606" t="str">
        <f t="shared" si="75"/>
        <v>31.2 ¢</v>
      </c>
      <c r="L606" t="str">
        <f t="shared" si="76"/>
        <v xml:space="preserve">31.2 </v>
      </c>
      <c r="M606" s="1" t="e">
        <f t="shared" si="77"/>
        <v>#VALUE!</v>
      </c>
      <c r="N606" s="1">
        <f t="shared" si="78"/>
        <v>0.312</v>
      </c>
      <c r="O606" s="1">
        <v>31.2</v>
      </c>
      <c r="P606">
        <f t="shared" si="79"/>
        <v>3.62</v>
      </c>
    </row>
    <row r="607" spans="1:16" x14ac:dyDescent="0.2">
      <c r="A607" t="s">
        <v>2331</v>
      </c>
      <c r="B607" t="s">
        <v>2330</v>
      </c>
      <c r="D607" t="str" cm="1">
        <f t="array" ref="D607">_xlfn.TEXTJOIN("", TRUE, IF(ISNUMBER(SEARCH($R$1480:$R$1524, B607)), $R$1480:$R$1524, ""))</f>
        <v>Eggo</v>
      </c>
      <c r="E607" t="str">
        <f t="shared" si="72"/>
        <v>Prepared Food</v>
      </c>
      <c r="F607" t="str">
        <f t="shared" si="73"/>
        <v>Prepared Food</v>
      </c>
      <c r="G607" t="s">
        <v>1081</v>
      </c>
      <c r="H607" t="str" cm="1">
        <f t="array" ref="H607">_xlfn.LET(
  _xlpm.txt, LOWER(TRIM(SUBSTITUTE(B607,"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607" t="e">
        <f t="shared" si="74"/>
        <v>#VALUE!</v>
      </c>
      <c r="J607" t="s">
        <v>2329</v>
      </c>
      <c r="K607" t="str">
        <f t="shared" si="75"/>
        <v>31.2 ¢</v>
      </c>
      <c r="L607" t="str">
        <f t="shared" si="76"/>
        <v xml:space="preserve">31.2 </v>
      </c>
      <c r="M607" s="1" t="e">
        <f t="shared" si="77"/>
        <v>#VALUE!</v>
      </c>
      <c r="N607" s="1">
        <f t="shared" si="78"/>
        <v>0.312</v>
      </c>
      <c r="O607" s="1">
        <v>31.2</v>
      </c>
      <c r="P607">
        <f t="shared" si="79"/>
        <v>3.62</v>
      </c>
    </row>
    <row r="608" spans="1:16" x14ac:dyDescent="0.2">
      <c r="A608" t="s">
        <v>2328</v>
      </c>
      <c r="B608" t="s">
        <v>2327</v>
      </c>
      <c r="D608" t="str" cm="1">
        <f t="array" ref="D608">_xlfn.TEXTJOIN("", TRUE, IF(ISNUMBER(SEARCH($R$1480:$R$1524, B608)), $R$1480:$R$1524, ""))</f>
        <v>Eggo</v>
      </c>
      <c r="E608" t="str">
        <f t="shared" si="72"/>
        <v>Prepared Food</v>
      </c>
      <c r="F608" t="str">
        <f t="shared" si="73"/>
        <v>Prepared Food</v>
      </c>
      <c r="G608" t="s">
        <v>2326</v>
      </c>
      <c r="H608" t="str" cm="1">
        <f t="array" ref="H608">_xlfn.LET(
  _xlpm.txt, LOWER(TRIM(SUBSTITUTE(B608,"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608" t="e">
        <f t="shared" si="74"/>
        <v>#VALUE!</v>
      </c>
      <c r="J608" t="s">
        <v>2325</v>
      </c>
      <c r="K608" t="str">
        <f t="shared" si="75"/>
        <v>25.3 ¢</v>
      </c>
      <c r="L608" t="str">
        <f t="shared" si="76"/>
        <v xml:space="preserve">25.3 </v>
      </c>
      <c r="M608" s="1" t="e">
        <f t="shared" si="77"/>
        <v>#VALUE!</v>
      </c>
      <c r="N608" s="1">
        <f t="shared" si="78"/>
        <v>0.253</v>
      </c>
      <c r="O608" s="1">
        <v>25.3</v>
      </c>
      <c r="P608">
        <f t="shared" si="79"/>
        <v>5.86</v>
      </c>
    </row>
    <row r="609" spans="1:16" x14ac:dyDescent="0.2">
      <c r="A609" t="s">
        <v>2324</v>
      </c>
      <c r="B609" t="s">
        <v>2323</v>
      </c>
      <c r="D609" t="str" cm="1">
        <f t="array" ref="D609">_xlfn.TEXTJOIN("", TRUE, IF(ISNUMBER(SEARCH($R$1480:$R$1524, B609)), $R$1480:$R$1524, ""))</f>
        <v>Eggo</v>
      </c>
      <c r="E609" t="str">
        <f t="shared" si="72"/>
        <v>Prepared Food</v>
      </c>
      <c r="F609" t="str">
        <f t="shared" si="73"/>
        <v>Prepared Food</v>
      </c>
      <c r="G609" t="s">
        <v>2322</v>
      </c>
      <c r="H609" t="str" cm="1">
        <f t="array" ref="H609">_xlfn.LET(
  _xlpm.txt, LOWER(TRIM(SUBSTITUTE(B609,"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609" t="e">
        <f t="shared" si="74"/>
        <v>#VALUE!</v>
      </c>
      <c r="K609" t="str">
        <f t="shared" si="75"/>
        <v/>
      </c>
      <c r="L609" t="str">
        <f t="shared" si="76"/>
        <v/>
      </c>
      <c r="M609" s="1" t="e">
        <f t="shared" si="77"/>
        <v>#VALUE!</v>
      </c>
      <c r="N609" s="1">
        <f t="shared" si="78"/>
        <v>0</v>
      </c>
      <c r="P609">
        <f t="shared" si="79"/>
        <v>37.979999999999997</v>
      </c>
    </row>
    <row r="610" spans="1:16" x14ac:dyDescent="0.2">
      <c r="A610" t="s">
        <v>2321</v>
      </c>
      <c r="B610" t="s">
        <v>2320</v>
      </c>
      <c r="D610" t="str" cm="1">
        <f t="array" ref="D610">_xlfn.TEXTJOIN("", TRUE, IF(ISNUMBER(SEARCH($R$1480:$R$1524, B610)), $R$1480:$R$1524, ""))</f>
        <v>Eggo</v>
      </c>
      <c r="E610" t="str">
        <f t="shared" si="72"/>
        <v>Prepared Food</v>
      </c>
      <c r="F610" t="str">
        <f t="shared" si="73"/>
        <v>Prepared Food</v>
      </c>
      <c r="G610" t="s">
        <v>2319</v>
      </c>
      <c r="H610" t="str" cm="1">
        <f t="array" ref="H610">_xlfn.LET(
  _xlpm.txt, LOWER(TRIM(SUBSTITUTE(B610,"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610" t="e">
        <f t="shared" si="74"/>
        <v>#VALUE!</v>
      </c>
      <c r="K610" t="str">
        <f t="shared" si="75"/>
        <v/>
      </c>
      <c r="L610" t="str">
        <f t="shared" si="76"/>
        <v/>
      </c>
      <c r="M610" s="1" t="e">
        <f t="shared" si="77"/>
        <v>#VALUE!</v>
      </c>
      <c r="N610" s="1">
        <f t="shared" si="78"/>
        <v>0</v>
      </c>
      <c r="P610">
        <f t="shared" si="79"/>
        <v>32.979999999999997</v>
      </c>
    </row>
    <row r="611" spans="1:16" x14ac:dyDescent="0.2">
      <c r="A611" t="s">
        <v>2318</v>
      </c>
      <c r="B611" t="s">
        <v>2317</v>
      </c>
      <c r="D611" t="str" cm="1">
        <f t="array" ref="D611">_xlfn.TEXTJOIN("", TRUE, IF(ISNUMBER(SEARCH($R$1480:$R$1524, B611)), $R$1480:$R$1524, ""))</f>
        <v>Fairlife</v>
      </c>
      <c r="E611" t="str">
        <f t="shared" si="72"/>
        <v>Milk</v>
      </c>
      <c r="F611" t="str">
        <f t="shared" si="73"/>
        <v>Dairy</v>
      </c>
      <c r="G611" t="s">
        <v>847</v>
      </c>
      <c r="H611" cm="1">
        <f t="array" ref="H611">_xlfn.LET(
  _xlpm.txt, LOWER(TRIM(SUBSTITUTE(B611,"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52</v>
      </c>
      <c r="I611" s="1">
        <f t="shared" si="74"/>
        <v>9.5576923076923073E-2</v>
      </c>
      <c r="K611" t="str">
        <f t="shared" si="75"/>
        <v/>
      </c>
      <c r="L611" s="1" t="str">
        <f t="shared" si="76"/>
        <v/>
      </c>
      <c r="M611" s="2">
        <f t="shared" si="77"/>
        <v>9.5576923076923066</v>
      </c>
      <c r="N611" s="1">
        <f t="shared" si="78"/>
        <v>9.5576923076923059E-2</v>
      </c>
      <c r="O611" s="1">
        <v>9.5576923076923066</v>
      </c>
      <c r="P611" s="3">
        <f t="shared" si="79"/>
        <v>4.97</v>
      </c>
    </row>
    <row r="612" spans="1:16" x14ac:dyDescent="0.2">
      <c r="A612" t="s">
        <v>2316</v>
      </c>
      <c r="B612" t="s">
        <v>2315</v>
      </c>
      <c r="D612" t="str" cm="1">
        <f t="array" ref="D612">_xlfn.TEXTJOIN("", TRUE, IF(ISNUMBER(SEARCH($R$1480:$R$1524, B612)), $R$1480:$R$1524, ""))</f>
        <v>Fairlife</v>
      </c>
      <c r="E612" t="str">
        <f t="shared" si="72"/>
        <v>Milk</v>
      </c>
      <c r="F612" t="str">
        <f t="shared" si="73"/>
        <v>Dairy</v>
      </c>
      <c r="G612" t="s">
        <v>847</v>
      </c>
      <c r="H612" cm="1">
        <f t="array" ref="H612">_xlfn.LET(
  _xlpm.txt, LOWER(TRIM(SUBSTITUTE(B612,"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52</v>
      </c>
      <c r="I612" s="1">
        <f t="shared" si="74"/>
        <v>9.5576923076923073E-2</v>
      </c>
      <c r="K612" t="str">
        <f t="shared" si="75"/>
        <v/>
      </c>
      <c r="L612" s="1" t="str">
        <f t="shared" si="76"/>
        <v/>
      </c>
      <c r="M612" s="2">
        <f t="shared" si="77"/>
        <v>9.5576923076923066</v>
      </c>
      <c r="N612" s="1">
        <f t="shared" si="78"/>
        <v>9.5576923076923059E-2</v>
      </c>
      <c r="O612" s="1">
        <v>9.5576923076923066</v>
      </c>
      <c r="P612" s="3">
        <f t="shared" si="79"/>
        <v>4.97</v>
      </c>
    </row>
    <row r="613" spans="1:16" x14ac:dyDescent="0.2">
      <c r="A613" t="s">
        <v>2314</v>
      </c>
      <c r="B613" t="s">
        <v>2313</v>
      </c>
      <c r="D613" t="str" cm="1">
        <f t="array" ref="D613">_xlfn.TEXTJOIN("", TRUE, IF(ISNUMBER(SEARCH($R$1480:$R$1524, B613)), $R$1480:$R$1524, ""))</f>
        <v>Fairlife</v>
      </c>
      <c r="E613" t="str">
        <f t="shared" si="72"/>
        <v>Milk</v>
      </c>
      <c r="F613" t="str">
        <f t="shared" si="73"/>
        <v>Dairy</v>
      </c>
      <c r="G613" t="s">
        <v>847</v>
      </c>
      <c r="H613" cm="1">
        <f t="array" ref="H613">_xlfn.LET(
  _xlpm.txt, LOWER(TRIM(SUBSTITUTE(B613,"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52</v>
      </c>
      <c r="I613" s="1">
        <f t="shared" si="74"/>
        <v>9.5576923076923073E-2</v>
      </c>
      <c r="K613" t="str">
        <f t="shared" si="75"/>
        <v/>
      </c>
      <c r="L613" s="1" t="str">
        <f t="shared" si="76"/>
        <v/>
      </c>
      <c r="M613" s="2">
        <f t="shared" si="77"/>
        <v>9.5576923076923066</v>
      </c>
      <c r="N613" s="1">
        <f t="shared" si="78"/>
        <v>9.5576923076923059E-2</v>
      </c>
      <c r="O613" s="1">
        <v>9.5576923076923066</v>
      </c>
      <c r="P613" s="3">
        <f t="shared" si="79"/>
        <v>4.97</v>
      </c>
    </row>
    <row r="614" spans="1:16" x14ac:dyDescent="0.2">
      <c r="A614" t="s">
        <v>2312</v>
      </c>
      <c r="B614" t="s">
        <v>2311</v>
      </c>
      <c r="D614" t="str" cm="1">
        <f t="array" ref="D614">_xlfn.TEXTJOIN("", TRUE, IF(ISNUMBER(SEARCH($R$1480:$R$1524, B614)), $R$1480:$R$1524, ""))</f>
        <v>Fairlife</v>
      </c>
      <c r="E614" t="str">
        <f t="shared" si="72"/>
        <v>Milk</v>
      </c>
      <c r="F614" t="str">
        <f t="shared" si="73"/>
        <v>Dairy</v>
      </c>
      <c r="G614" t="s">
        <v>847</v>
      </c>
      <c r="H614" cm="1">
        <f t="array" ref="H614">_xlfn.LET(
  _xlpm.txt, LOWER(TRIM(SUBSTITUTE(B614,"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52</v>
      </c>
      <c r="I614" s="1">
        <f t="shared" si="74"/>
        <v>9.5576923076923073E-2</v>
      </c>
      <c r="K614" t="str">
        <f t="shared" si="75"/>
        <v/>
      </c>
      <c r="L614" s="1" t="str">
        <f t="shared" si="76"/>
        <v/>
      </c>
      <c r="M614" s="2">
        <f t="shared" si="77"/>
        <v>9.5576923076923066</v>
      </c>
      <c r="N614" s="1">
        <f t="shared" si="78"/>
        <v>9.5576923076923059E-2</v>
      </c>
      <c r="O614" s="1">
        <v>9.5576923076923066</v>
      </c>
      <c r="P614" s="3">
        <f t="shared" si="79"/>
        <v>4.97</v>
      </c>
    </row>
    <row r="615" spans="1:16" x14ac:dyDescent="0.2">
      <c r="A615" t="s">
        <v>2310</v>
      </c>
      <c r="B615" t="s">
        <v>2309</v>
      </c>
      <c r="C615">
        <v>12</v>
      </c>
      <c r="D615" t="str" cm="1">
        <f t="array" ref="D615">_xlfn.TEXTJOIN("", TRUE, IF(ISNUMBER(SEARCH($R$1480:$R$1524, B615)), $R$1480:$R$1524, ""))</f>
        <v>Fairlife</v>
      </c>
      <c r="E615" t="str">
        <f t="shared" si="72"/>
        <v>Milk</v>
      </c>
      <c r="F615" t="str">
        <f t="shared" si="73"/>
        <v>Dairy</v>
      </c>
      <c r="G615" t="s">
        <v>2308</v>
      </c>
      <c r="H615" cm="1">
        <f t="array" ref="H615">_xlfn.LET(
  _xlpm.txt, LOWER(TRIM(SUBSTITUTE(B615,"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14</v>
      </c>
      <c r="I615" s="1">
        <f t="shared" si="74"/>
        <v>2.7850000000000001</v>
      </c>
      <c r="K615" t="str">
        <f t="shared" si="75"/>
        <v/>
      </c>
      <c r="L615" s="1" t="str">
        <f t="shared" si="76"/>
        <v/>
      </c>
      <c r="M615" s="2">
        <f t="shared" si="77"/>
        <v>278.5</v>
      </c>
      <c r="N615" s="1">
        <f t="shared" si="78"/>
        <v>2.7850000000000001</v>
      </c>
      <c r="O615" s="1">
        <v>278.5</v>
      </c>
      <c r="P615" s="3">
        <f t="shared" si="79"/>
        <v>38.99</v>
      </c>
    </row>
    <row r="616" spans="1:16" x14ac:dyDescent="0.2">
      <c r="A616" t="s">
        <v>2307</v>
      </c>
      <c r="B616" t="s">
        <v>2306</v>
      </c>
      <c r="C616">
        <v>12</v>
      </c>
      <c r="D616" t="str" cm="1">
        <f t="array" ref="D616">_xlfn.TEXTJOIN("", TRUE, IF(ISNUMBER(SEARCH($R$1480:$R$1524, B616)), $R$1480:$R$1524, ""))</f>
        <v>Fairlife</v>
      </c>
      <c r="E616" t="str">
        <f t="shared" si="72"/>
        <v>Milk</v>
      </c>
      <c r="F616" t="str">
        <f t="shared" si="73"/>
        <v>Dairy</v>
      </c>
      <c r="G616" t="s">
        <v>2305</v>
      </c>
      <c r="H616" cm="1">
        <f t="array" ref="H616">_xlfn.LET(
  _xlpm.txt, LOWER(TRIM(SUBSTITUTE(B616,"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14</v>
      </c>
      <c r="I616" s="1">
        <f t="shared" si="74"/>
        <v>2.605</v>
      </c>
      <c r="K616" t="str">
        <f t="shared" si="75"/>
        <v/>
      </c>
      <c r="L616" s="1" t="str">
        <f t="shared" si="76"/>
        <v/>
      </c>
      <c r="M616" s="2">
        <f t="shared" si="77"/>
        <v>260.5</v>
      </c>
      <c r="N616" s="1">
        <f t="shared" si="78"/>
        <v>2.605</v>
      </c>
      <c r="O616" s="1">
        <v>260.5</v>
      </c>
      <c r="P616" s="3">
        <f t="shared" si="79"/>
        <v>36.47</v>
      </c>
    </row>
    <row r="617" spans="1:16" x14ac:dyDescent="0.2">
      <c r="A617" t="s">
        <v>2304</v>
      </c>
      <c r="B617" t="s">
        <v>2303</v>
      </c>
      <c r="C617">
        <v>12</v>
      </c>
      <c r="D617" t="str" cm="1">
        <f t="array" ref="D617">_xlfn.TEXTJOIN("", TRUE, IF(ISNUMBER(SEARCH($R$1480:$R$1524, B617)), $R$1480:$R$1524, ""))</f>
        <v>Fairlife</v>
      </c>
      <c r="E617" t="str">
        <f t="shared" si="72"/>
        <v>Milk</v>
      </c>
      <c r="F617" t="str">
        <f t="shared" si="73"/>
        <v>Dairy</v>
      </c>
      <c r="G617" t="s">
        <v>2302</v>
      </c>
      <c r="H617" cm="1">
        <f t="array" ref="H617">_xlfn.LET(
  _xlpm.txt, LOWER(TRIM(SUBSTITUTE(B617,"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14</v>
      </c>
      <c r="I617" s="1">
        <f t="shared" si="74"/>
        <v>2.6257142857142854</v>
      </c>
      <c r="K617" t="str">
        <f t="shared" si="75"/>
        <v/>
      </c>
      <c r="L617" s="1" t="str">
        <f t="shared" si="76"/>
        <v/>
      </c>
      <c r="M617" s="2">
        <f t="shared" si="77"/>
        <v>262.57142857142856</v>
      </c>
      <c r="N617" s="1">
        <f t="shared" si="78"/>
        <v>2.6257142857142854</v>
      </c>
      <c r="O617" s="1">
        <v>262.57142857142856</v>
      </c>
      <c r="P617" s="3">
        <f t="shared" si="79"/>
        <v>36.76</v>
      </c>
    </row>
    <row r="618" spans="1:16" x14ac:dyDescent="0.2">
      <c r="A618" t="s">
        <v>2301</v>
      </c>
      <c r="B618" t="s">
        <v>2300</v>
      </c>
      <c r="D618" t="str" cm="1">
        <f t="array" ref="D618">_xlfn.TEXTJOIN("", TRUE, IF(ISNUMBER(SEARCH($R$1480:$R$1524, B618)), $R$1480:$R$1524, ""))</f>
        <v>Cheerios</v>
      </c>
      <c r="E618" t="str">
        <f t="shared" si="72"/>
        <v>Prepared Food</v>
      </c>
      <c r="F618" t="str">
        <f t="shared" si="73"/>
        <v>Prepared Food</v>
      </c>
      <c r="G618" t="s">
        <v>57</v>
      </c>
      <c r="H618" cm="1">
        <f t="array" ref="H618">_xlfn.LET(
  _xlpm.txt, LOWER(TRIM(SUBSTITUTE(B618,"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18.399999999999999</v>
      </c>
      <c r="I618" s="1">
        <f t="shared" si="74"/>
        <v>0.26793478260869563</v>
      </c>
      <c r="J618" t="s">
        <v>957</v>
      </c>
      <c r="K618" t="str">
        <f t="shared" si="75"/>
        <v>26.8 ¢</v>
      </c>
      <c r="L618" s="1" t="str">
        <f t="shared" si="76"/>
        <v xml:space="preserve">26.8 </v>
      </c>
      <c r="M618" s="2">
        <f t="shared" si="77"/>
        <v>26.793478260869563</v>
      </c>
      <c r="N618" s="1">
        <f t="shared" si="78"/>
        <v>0.26800000000000002</v>
      </c>
      <c r="O618" s="1">
        <v>26.8</v>
      </c>
      <c r="P618">
        <f t="shared" si="79"/>
        <v>4.93</v>
      </c>
    </row>
    <row r="619" spans="1:16" x14ac:dyDescent="0.2">
      <c r="A619" t="s">
        <v>2299</v>
      </c>
      <c r="B619" t="s">
        <v>2298</v>
      </c>
      <c r="D619" t="str" cm="1">
        <f t="array" ref="D619">_xlfn.TEXTJOIN("", TRUE, IF(ISNUMBER(SEARCH($R$1480:$R$1524, B619)), $R$1480:$R$1524, ""))</f>
        <v>Cheerios</v>
      </c>
      <c r="E619" t="str">
        <f t="shared" si="72"/>
        <v>Prepared Food</v>
      </c>
      <c r="F619" t="str">
        <f t="shared" si="73"/>
        <v>Prepared Food</v>
      </c>
      <c r="G619" t="s">
        <v>57</v>
      </c>
      <c r="H619" cm="1">
        <f t="array" ref="H619">_xlfn.LET(
  _xlpm.txt, LOWER(TRIM(SUBSTITUTE(B619,"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18.399999999999999</v>
      </c>
      <c r="I619" s="1">
        <f t="shared" si="74"/>
        <v>0.26793478260869563</v>
      </c>
      <c r="J619" t="s">
        <v>957</v>
      </c>
      <c r="K619" t="str">
        <f t="shared" si="75"/>
        <v>26.8 ¢</v>
      </c>
      <c r="L619" s="1" t="str">
        <f t="shared" si="76"/>
        <v xml:space="preserve">26.8 </v>
      </c>
      <c r="M619" s="2">
        <f t="shared" si="77"/>
        <v>26.793478260869563</v>
      </c>
      <c r="N619" s="1">
        <f t="shared" si="78"/>
        <v>0.26800000000000002</v>
      </c>
      <c r="O619" s="1">
        <v>26.8</v>
      </c>
      <c r="P619">
        <f t="shared" si="79"/>
        <v>4.93</v>
      </c>
    </row>
    <row r="620" spans="1:16" x14ac:dyDescent="0.2">
      <c r="A620" t="s">
        <v>2297</v>
      </c>
      <c r="B620" t="s">
        <v>2296</v>
      </c>
      <c r="C620">
        <v>12</v>
      </c>
      <c r="D620" t="str" cm="1">
        <f t="array" ref="D620">_xlfn.TEXTJOIN("", TRUE, IF(ISNUMBER(SEARCH($R$1480:$R$1524, B620)), $R$1480:$R$1524, ""))</f>
        <v>Gatorade</v>
      </c>
      <c r="E620" t="str">
        <f t="shared" si="72"/>
        <v>Beverages</v>
      </c>
      <c r="F620" t="str">
        <f t="shared" si="73"/>
        <v>Beverages</v>
      </c>
      <c r="G620" t="s">
        <v>2295</v>
      </c>
      <c r="H620" cm="1">
        <f t="array" ref="H620">_xlfn.LET(
  _xlpm.txt, LOWER(TRIM(SUBSTITUTE(B620,"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I620" s="1">
        <f t="shared" si="74"/>
        <v>0.89250000000000007</v>
      </c>
      <c r="J620" t="s">
        <v>2294</v>
      </c>
      <c r="K620" t="str">
        <f t="shared" si="75"/>
        <v>7.4 ¢</v>
      </c>
      <c r="L620" s="1" t="str">
        <f t="shared" si="76"/>
        <v xml:space="preserve">7.4 </v>
      </c>
      <c r="M620" s="2">
        <f t="shared" si="77"/>
        <v>89.25</v>
      </c>
      <c r="N620" s="1">
        <f t="shared" si="78"/>
        <v>7.400000000000001E-2</v>
      </c>
      <c r="O620" s="1">
        <v>7.4</v>
      </c>
      <c r="P620">
        <f t="shared" si="79"/>
        <v>10.71</v>
      </c>
    </row>
    <row r="621" spans="1:16" x14ac:dyDescent="0.2">
      <c r="A621" t="s">
        <v>2293</v>
      </c>
      <c r="B621" t="s">
        <v>2292</v>
      </c>
      <c r="C621">
        <v>8</v>
      </c>
      <c r="D621" t="str" cm="1">
        <f t="array" ref="D621">_xlfn.TEXTJOIN("", TRUE, IF(ISNUMBER(SEARCH($R$1480:$R$1524, B621)), $R$1480:$R$1524, ""))</f>
        <v>Gatorade</v>
      </c>
      <c r="E621" t="str">
        <f t="shared" si="72"/>
        <v>Beverages</v>
      </c>
      <c r="F621" t="str">
        <f t="shared" si="73"/>
        <v>Beverages</v>
      </c>
      <c r="G621" t="s">
        <v>534</v>
      </c>
      <c r="H621" cm="1">
        <f t="array" ref="H621">_xlfn.LET(
  _xlpm.txt, LOWER(TRIM(SUBSTITUTE(B621,"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I621" s="1">
        <f t="shared" si="74"/>
        <v>0.34900000000000003</v>
      </c>
      <c r="J621" t="s">
        <v>2140</v>
      </c>
      <c r="K621" t="str">
        <f t="shared" si="75"/>
        <v>4.4 ¢</v>
      </c>
      <c r="L621" s="1" t="str">
        <f t="shared" si="76"/>
        <v xml:space="preserve">4.4 </v>
      </c>
      <c r="M621" s="2">
        <f t="shared" si="77"/>
        <v>34.900000000000006</v>
      </c>
      <c r="N621" s="1">
        <f t="shared" si="78"/>
        <v>4.4000000000000004E-2</v>
      </c>
      <c r="O621" s="1">
        <v>4.4000000000000004</v>
      </c>
      <c r="P621">
        <f t="shared" si="79"/>
        <v>6.98</v>
      </c>
    </row>
    <row r="622" spans="1:16" x14ac:dyDescent="0.2">
      <c r="A622" t="s">
        <v>2291</v>
      </c>
      <c r="B622" t="s">
        <v>2290</v>
      </c>
      <c r="D622" t="str" cm="1">
        <f t="array" ref="D622">_xlfn.TEXTJOIN("", TRUE, IF(ISNUMBER(SEARCH($R$1480:$R$1524, B622)), $R$1480:$R$1524, ""))</f>
        <v>Gatorade</v>
      </c>
      <c r="E622" t="str">
        <f t="shared" si="72"/>
        <v>Beverages</v>
      </c>
      <c r="F622" t="str">
        <f t="shared" si="73"/>
        <v>Beverages</v>
      </c>
      <c r="G622" t="s">
        <v>2197</v>
      </c>
      <c r="H622" cm="1">
        <f t="array" ref="H622">_xlfn.LET(
  _xlpm.txt, LOWER(TRIM(SUBSTITUTE(B622,"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I622" s="1">
        <f t="shared" si="74"/>
        <v>0.66500000000000004</v>
      </c>
      <c r="J622" t="s">
        <v>2146</v>
      </c>
      <c r="K622" t="str">
        <f t="shared" si="75"/>
        <v>5.5 ¢</v>
      </c>
      <c r="L622" s="1" t="str">
        <f t="shared" si="76"/>
        <v xml:space="preserve">5.5 </v>
      </c>
      <c r="M622" s="2">
        <f t="shared" si="77"/>
        <v>66.5</v>
      </c>
      <c r="N622" s="1">
        <f t="shared" si="78"/>
        <v>5.5E-2</v>
      </c>
      <c r="O622" s="1">
        <v>5.5</v>
      </c>
      <c r="P622">
        <f t="shared" si="79"/>
        <v>7.98</v>
      </c>
    </row>
    <row r="623" spans="1:16" x14ac:dyDescent="0.2">
      <c r="A623" t="s">
        <v>2289</v>
      </c>
      <c r="B623" t="s">
        <v>2288</v>
      </c>
      <c r="D623" t="str" cm="1">
        <f t="array" ref="D623">_xlfn.TEXTJOIN("", TRUE, IF(ISNUMBER(SEARCH($R$1480:$R$1524, B623)), $R$1480:$R$1524, ""))</f>
        <v>Gatorade</v>
      </c>
      <c r="E623" t="str">
        <f t="shared" si="72"/>
        <v>Beverages</v>
      </c>
      <c r="F623" t="str">
        <f t="shared" si="73"/>
        <v>Beverages</v>
      </c>
      <c r="G623" t="s">
        <v>2287</v>
      </c>
      <c r="H623" cm="1">
        <f t="array" ref="H623">_xlfn.LET(
  _xlpm.txt, LOWER(TRIM(SUBSTITUTE(B623,"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16.899999999999999</v>
      </c>
      <c r="I623" s="1">
        <f t="shared" si="74"/>
        <v>5.9171597633136098E-2</v>
      </c>
      <c r="J623" t="s">
        <v>2286</v>
      </c>
      <c r="K623" t="str">
        <f t="shared" si="75"/>
        <v>5.9 ¢</v>
      </c>
      <c r="L623" s="1" t="str">
        <f t="shared" si="76"/>
        <v xml:space="preserve">5.9 </v>
      </c>
      <c r="M623" s="2">
        <f t="shared" si="77"/>
        <v>5.9171597633136095</v>
      </c>
      <c r="N623" s="1">
        <f t="shared" si="78"/>
        <v>5.9000000000000004E-2</v>
      </c>
      <c r="O623" s="1">
        <v>5.9</v>
      </c>
      <c r="P623">
        <f t="shared" si="79"/>
        <v>1</v>
      </c>
    </row>
    <row r="624" spans="1:16" x14ac:dyDescent="0.2">
      <c r="A624" t="s">
        <v>2285</v>
      </c>
      <c r="B624" t="s">
        <v>2284</v>
      </c>
      <c r="D624" t="str" cm="1">
        <f t="array" ref="D624">_xlfn.TEXTJOIN("", TRUE, IF(ISNUMBER(SEARCH($R$1480:$R$1524, B624)), $R$1480:$R$1524, ""))</f>
        <v>Gatorade</v>
      </c>
      <c r="E624" t="str">
        <f t="shared" si="72"/>
        <v>Beverages</v>
      </c>
      <c r="F624" t="str">
        <f t="shared" si="73"/>
        <v>Beverages</v>
      </c>
      <c r="G624" t="s">
        <v>381</v>
      </c>
      <c r="H624" cm="1">
        <f t="array" ref="H624">_xlfn.LET(
  _xlpm.txt, LOWER(TRIM(SUBSTITUTE(B624,"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28</v>
      </c>
      <c r="I624" s="1">
        <f t="shared" si="74"/>
        <v>0.10678571428571429</v>
      </c>
      <c r="J624" t="s">
        <v>2283</v>
      </c>
      <c r="K624" t="str">
        <f t="shared" si="75"/>
        <v>10.7 ¢</v>
      </c>
      <c r="L624" s="1" t="str">
        <f t="shared" si="76"/>
        <v xml:space="preserve">10.7 </v>
      </c>
      <c r="M624" s="2">
        <f t="shared" si="77"/>
        <v>10.678571428571429</v>
      </c>
      <c r="N624" s="1">
        <f t="shared" si="78"/>
        <v>0.107</v>
      </c>
      <c r="O624" s="1">
        <v>10.7</v>
      </c>
      <c r="P624">
        <f t="shared" si="79"/>
        <v>2.99</v>
      </c>
    </row>
    <row r="625" spans="1:16" x14ac:dyDescent="0.2">
      <c r="A625" t="s">
        <v>2282</v>
      </c>
      <c r="B625" t="s">
        <v>2281</v>
      </c>
      <c r="C625">
        <v>12</v>
      </c>
      <c r="D625" t="str" cm="1">
        <f t="array" ref="D625">_xlfn.TEXTJOIN("", TRUE, IF(ISNUMBER(SEARCH($R$1480:$R$1524, B625)), $R$1480:$R$1524, ""))</f>
        <v>Gatorade</v>
      </c>
      <c r="E625" t="str">
        <f t="shared" si="72"/>
        <v>Beverages</v>
      </c>
      <c r="F625" t="str">
        <f t="shared" si="73"/>
        <v>Beverages</v>
      </c>
      <c r="G625" t="s">
        <v>2007</v>
      </c>
      <c r="H625" cm="1">
        <f t="array" ref="H625">_xlfn.LET(
  _xlpm.txt, LOWER(TRIM(SUBSTITUTE(B625,"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I625" s="1">
        <f t="shared" si="74"/>
        <v>0.66500000000000004</v>
      </c>
      <c r="J625" t="s">
        <v>2146</v>
      </c>
      <c r="K625" t="str">
        <f t="shared" si="75"/>
        <v>5.5 ¢</v>
      </c>
      <c r="L625" s="1" t="str">
        <f t="shared" si="76"/>
        <v xml:space="preserve">5.5 </v>
      </c>
      <c r="M625" s="2">
        <f t="shared" si="77"/>
        <v>66.5</v>
      </c>
      <c r="N625" s="1">
        <f t="shared" si="78"/>
        <v>5.5E-2</v>
      </c>
      <c r="O625" s="1">
        <v>5.5</v>
      </c>
      <c r="P625">
        <f t="shared" si="79"/>
        <v>7.98</v>
      </c>
    </row>
    <row r="626" spans="1:16" x14ac:dyDescent="0.2">
      <c r="A626" t="s">
        <v>2280</v>
      </c>
      <c r="B626" t="s">
        <v>2279</v>
      </c>
      <c r="C626">
        <v>8</v>
      </c>
      <c r="D626" t="str" cm="1">
        <f t="array" ref="D626">_xlfn.TEXTJOIN("", TRUE, IF(ISNUMBER(SEARCH($R$1480:$R$1524, B626)), $R$1480:$R$1524, ""))</f>
        <v>Gatorade</v>
      </c>
      <c r="E626" t="str">
        <f t="shared" si="72"/>
        <v>Beverages</v>
      </c>
      <c r="F626" t="str">
        <f t="shared" si="73"/>
        <v>Beverages</v>
      </c>
      <c r="G626" t="s">
        <v>534</v>
      </c>
      <c r="H626" cm="1">
        <f t="array" ref="H626">_xlfn.LET(
  _xlpm.txt, LOWER(TRIM(SUBSTITUTE(B626,"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I626" s="1">
        <f t="shared" si="74"/>
        <v>0.34900000000000003</v>
      </c>
      <c r="J626" t="s">
        <v>2140</v>
      </c>
      <c r="K626" t="str">
        <f t="shared" si="75"/>
        <v>4.4 ¢</v>
      </c>
      <c r="L626" s="1" t="str">
        <f t="shared" si="76"/>
        <v xml:space="preserve">4.4 </v>
      </c>
      <c r="M626" s="2">
        <f t="shared" si="77"/>
        <v>34.900000000000006</v>
      </c>
      <c r="N626" s="1">
        <f t="shared" si="78"/>
        <v>4.4000000000000004E-2</v>
      </c>
      <c r="O626" s="1">
        <v>4.4000000000000004</v>
      </c>
      <c r="P626">
        <f t="shared" si="79"/>
        <v>6.98</v>
      </c>
    </row>
    <row r="627" spans="1:16" ht="16" customHeight="1" x14ac:dyDescent="0.2">
      <c r="A627" t="s">
        <v>2278</v>
      </c>
      <c r="B627" t="s">
        <v>2277</v>
      </c>
      <c r="C627">
        <v>12</v>
      </c>
      <c r="D627" t="str" cm="1">
        <f t="array" ref="D627">_xlfn.TEXTJOIN("", TRUE, IF(ISNUMBER(SEARCH($R$1480:$R$1524, B627)), $R$1480:$R$1524, ""))</f>
        <v>Gatorade</v>
      </c>
      <c r="E627" t="str">
        <f t="shared" si="72"/>
        <v>Beverages</v>
      </c>
      <c r="F627" t="str">
        <f t="shared" si="73"/>
        <v>Beverages</v>
      </c>
      <c r="G627" t="s">
        <v>2007</v>
      </c>
      <c r="H627" cm="1">
        <f t="array" ref="H627">_xlfn.LET(
  _xlpm.txt, LOWER(TRIM(SUBSTITUTE(B627,"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I627" s="1">
        <f t="shared" si="74"/>
        <v>0.66500000000000004</v>
      </c>
      <c r="J627" t="s">
        <v>2146</v>
      </c>
      <c r="K627" t="str">
        <f t="shared" si="75"/>
        <v>5.5 ¢</v>
      </c>
      <c r="L627" s="1" t="str">
        <f t="shared" si="76"/>
        <v xml:space="preserve">5.5 </v>
      </c>
      <c r="M627" s="2">
        <f t="shared" si="77"/>
        <v>66.5</v>
      </c>
      <c r="N627" s="1">
        <f t="shared" si="78"/>
        <v>5.5E-2</v>
      </c>
      <c r="O627" s="1">
        <v>5.5</v>
      </c>
      <c r="P627">
        <f t="shared" si="79"/>
        <v>7.98</v>
      </c>
    </row>
    <row r="628" spans="1:16" ht="15" customHeight="1" x14ac:dyDescent="0.2">
      <c r="A628" t="s">
        <v>2276</v>
      </c>
      <c r="B628" t="s">
        <v>2275</v>
      </c>
      <c r="C628">
        <v>8</v>
      </c>
      <c r="D628" t="str" cm="1">
        <f t="array" ref="D628">_xlfn.TEXTJOIN("", TRUE, IF(ISNUMBER(SEARCH($R$1480:$R$1524, B628)), $R$1480:$R$1524, ""))</f>
        <v>Gatorade</v>
      </c>
      <c r="E628" t="str">
        <f t="shared" si="72"/>
        <v>Beverages</v>
      </c>
      <c r="F628" t="str">
        <f t="shared" si="73"/>
        <v>Beverages</v>
      </c>
      <c r="G628" t="s">
        <v>534</v>
      </c>
      <c r="H628" cm="1">
        <f t="array" ref="H628">_xlfn.LET(
  _xlpm.txt, LOWER(TRIM(SUBSTITUTE(B628,"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I628" s="1">
        <f t="shared" si="74"/>
        <v>0.34900000000000003</v>
      </c>
      <c r="J628" t="s">
        <v>2140</v>
      </c>
      <c r="K628" t="str">
        <f t="shared" si="75"/>
        <v>4.4 ¢</v>
      </c>
      <c r="L628" s="1" t="str">
        <f t="shared" si="76"/>
        <v xml:space="preserve">4.4 </v>
      </c>
      <c r="M628" s="2">
        <f t="shared" si="77"/>
        <v>34.900000000000006</v>
      </c>
      <c r="N628" s="1">
        <f t="shared" si="78"/>
        <v>4.4000000000000004E-2</v>
      </c>
      <c r="O628" s="1">
        <v>4.4000000000000004</v>
      </c>
      <c r="P628">
        <f t="shared" si="79"/>
        <v>6.98</v>
      </c>
    </row>
    <row r="629" spans="1:16" x14ac:dyDescent="0.2">
      <c r="A629" t="s">
        <v>2274</v>
      </c>
      <c r="B629" t="s">
        <v>2273</v>
      </c>
      <c r="C629">
        <v>18</v>
      </c>
      <c r="D629" t="str" cm="1">
        <f t="array" ref="D629">_xlfn.TEXTJOIN("", TRUE, IF(ISNUMBER(SEARCH($R$1480:$R$1524, B629)), $R$1480:$R$1524, ""))</f>
        <v>Gatorade</v>
      </c>
      <c r="E629" t="str">
        <f t="shared" si="72"/>
        <v>Beverages</v>
      </c>
      <c r="F629" t="str">
        <f t="shared" si="73"/>
        <v>Beverages</v>
      </c>
      <c r="G629" t="s">
        <v>2272</v>
      </c>
      <c r="H629" cm="1">
        <f t="array" ref="H629">_xlfn.LET(
  _xlpm.txt, LOWER(TRIM(SUBSTITUTE(B629,"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I629" s="1">
        <f t="shared" si="74"/>
        <v>2.4083333333333332</v>
      </c>
      <c r="J629" t="s">
        <v>2271</v>
      </c>
      <c r="K629" t="str">
        <f t="shared" si="75"/>
        <v>13.4 ¢</v>
      </c>
      <c r="L629" s="1" t="str">
        <f t="shared" si="76"/>
        <v xml:space="preserve">13.4 </v>
      </c>
      <c r="M629" s="2">
        <f t="shared" si="77"/>
        <v>240.83333333333331</v>
      </c>
      <c r="N629" s="1">
        <f t="shared" si="78"/>
        <v>0.13400000000000001</v>
      </c>
      <c r="O629" s="1">
        <v>13.4</v>
      </c>
      <c r="P629">
        <f t="shared" si="79"/>
        <v>28.9</v>
      </c>
    </row>
    <row r="630" spans="1:16" x14ac:dyDescent="0.2">
      <c r="A630" t="s">
        <v>2270</v>
      </c>
      <c r="B630" t="s">
        <v>2269</v>
      </c>
      <c r="D630" t="str" cm="1">
        <f t="array" ref="D630">_xlfn.TEXTJOIN("", TRUE, IF(ISNUMBER(SEARCH($R$1480:$R$1524, B630)), $R$1480:$R$1524, ""))</f>
        <v>Gatorade</v>
      </c>
      <c r="E630" t="str">
        <f t="shared" si="72"/>
        <v>Beverages</v>
      </c>
      <c r="F630" t="str">
        <f t="shared" si="73"/>
        <v>Beverages</v>
      </c>
      <c r="G630" t="s">
        <v>1330</v>
      </c>
      <c r="H630" cm="1">
        <f t="array" ref="H630">_xlfn.LET(
  _xlpm.txt, LOWER(TRIM(SUBSTITUTE(B630,"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28</v>
      </c>
      <c r="I630" s="1">
        <f t="shared" si="74"/>
        <v>6.142857142857143E-2</v>
      </c>
      <c r="J630" t="s">
        <v>2137</v>
      </c>
      <c r="K630" t="str">
        <f t="shared" si="75"/>
        <v>6.1 ¢</v>
      </c>
      <c r="L630" s="1" t="str">
        <f t="shared" si="76"/>
        <v xml:space="preserve">6.1 </v>
      </c>
      <c r="M630" s="2">
        <f t="shared" si="77"/>
        <v>6.1428571428571432</v>
      </c>
      <c r="N630" s="1">
        <f t="shared" si="78"/>
        <v>6.0999999999999999E-2</v>
      </c>
      <c r="O630" s="1">
        <v>6.1</v>
      </c>
      <c r="P630">
        <f t="shared" si="79"/>
        <v>1.72</v>
      </c>
    </row>
    <row r="631" spans="1:16" x14ac:dyDescent="0.2">
      <c r="A631" t="s">
        <v>2268</v>
      </c>
      <c r="B631" t="s">
        <v>2267</v>
      </c>
      <c r="D631" t="str" cm="1">
        <f t="array" ref="D631">_xlfn.TEXTJOIN("", TRUE, IF(ISNUMBER(SEARCH($R$1480:$R$1524, B631)), $R$1480:$R$1524, ""))</f>
        <v>Gatorade</v>
      </c>
      <c r="E631" t="str">
        <f t="shared" si="72"/>
        <v>Beverages</v>
      </c>
      <c r="F631" t="str">
        <f t="shared" si="73"/>
        <v>Beverages</v>
      </c>
      <c r="G631" t="s">
        <v>2260</v>
      </c>
      <c r="H631" t="str" cm="1">
        <f t="array" ref="H631">_xlfn.LET(
  _xlpm.txt, LOWER(TRIM(SUBSTITUTE(B631,"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631" t="e">
        <f t="shared" si="74"/>
        <v>#VALUE!</v>
      </c>
      <c r="J631" t="s">
        <v>2259</v>
      </c>
      <c r="K631" t="str">
        <f t="shared" si="75"/>
        <v>4.37</v>
      </c>
      <c r="L631" t="str">
        <f t="shared" si="76"/>
        <v>4.37</v>
      </c>
      <c r="M631" s="1" t="e">
        <f t="shared" si="77"/>
        <v>#VALUE!</v>
      </c>
      <c r="N631" s="1">
        <f t="shared" si="78"/>
        <v>4.3700000000000003E-2</v>
      </c>
      <c r="O631" s="1">
        <v>4.37</v>
      </c>
      <c r="P631">
        <f t="shared" si="79"/>
        <v>4.37</v>
      </c>
    </row>
    <row r="632" spans="1:16" x14ac:dyDescent="0.2">
      <c r="A632" t="s">
        <v>2266</v>
      </c>
      <c r="B632" t="s">
        <v>2265</v>
      </c>
      <c r="D632" t="str" cm="1">
        <f t="array" ref="D632">_xlfn.TEXTJOIN("", TRUE, IF(ISNUMBER(SEARCH($R$1480:$R$1524, B632)), $R$1480:$R$1524, ""))</f>
        <v>Gatorade</v>
      </c>
      <c r="E632" t="str">
        <f t="shared" si="72"/>
        <v>Beverages</v>
      </c>
      <c r="F632" t="str">
        <f t="shared" si="73"/>
        <v>Beverages</v>
      </c>
      <c r="G632" t="s">
        <v>2260</v>
      </c>
      <c r="H632" t="str" cm="1">
        <f t="array" ref="H632">_xlfn.LET(
  _xlpm.txt, LOWER(TRIM(SUBSTITUTE(B632,"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632" t="e">
        <f t="shared" si="74"/>
        <v>#VALUE!</v>
      </c>
      <c r="J632" t="s">
        <v>2259</v>
      </c>
      <c r="K632" t="str">
        <f t="shared" si="75"/>
        <v>4.37</v>
      </c>
      <c r="L632" t="str">
        <f t="shared" si="76"/>
        <v>4.37</v>
      </c>
      <c r="M632" s="1" t="e">
        <f t="shared" si="77"/>
        <v>#VALUE!</v>
      </c>
      <c r="N632" s="1">
        <f t="shared" si="78"/>
        <v>4.3700000000000003E-2</v>
      </c>
      <c r="O632" s="1">
        <v>4.37</v>
      </c>
      <c r="P632">
        <f t="shared" si="79"/>
        <v>4.37</v>
      </c>
    </row>
    <row r="633" spans="1:16" x14ac:dyDescent="0.2">
      <c r="A633" t="s">
        <v>2264</v>
      </c>
      <c r="B633" t="s">
        <v>2263</v>
      </c>
      <c r="C633">
        <v>10</v>
      </c>
      <c r="D633" t="str" cm="1">
        <f t="array" ref="D633">_xlfn.TEXTJOIN("", TRUE, IF(ISNUMBER(SEARCH($R$1480:$R$1524, B633)), $R$1480:$R$1524, ""))</f>
        <v>Gatorade</v>
      </c>
      <c r="E633" t="str">
        <f t="shared" si="72"/>
        <v>Beverages</v>
      </c>
      <c r="F633" t="str">
        <f t="shared" si="73"/>
        <v>Beverages</v>
      </c>
      <c r="G633" t="s">
        <v>2260</v>
      </c>
      <c r="H633" t="str" cm="1">
        <f t="array" ref="H633">_xlfn.LET(
  _xlpm.txt, LOWER(TRIM(SUBSTITUTE(B633,"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633" t="e">
        <f t="shared" si="74"/>
        <v>#VALUE!</v>
      </c>
      <c r="J633" t="s">
        <v>2259</v>
      </c>
      <c r="K633" t="str">
        <f t="shared" si="75"/>
        <v>4.37</v>
      </c>
      <c r="L633" t="str">
        <f t="shared" si="76"/>
        <v>4.37</v>
      </c>
      <c r="M633" s="1" t="e">
        <f t="shared" si="77"/>
        <v>#VALUE!</v>
      </c>
      <c r="N633" s="1">
        <f t="shared" si="78"/>
        <v>4.3700000000000003E-2</v>
      </c>
      <c r="O633" s="1">
        <v>4.37</v>
      </c>
      <c r="P633">
        <f t="shared" si="79"/>
        <v>4.37</v>
      </c>
    </row>
    <row r="634" spans="1:16" x14ac:dyDescent="0.2">
      <c r="A634" t="s">
        <v>2262</v>
      </c>
      <c r="B634" t="s">
        <v>2261</v>
      </c>
      <c r="C634">
        <v>10</v>
      </c>
      <c r="D634" t="str" cm="1">
        <f t="array" ref="D634">_xlfn.TEXTJOIN("", TRUE, IF(ISNUMBER(SEARCH($R$1480:$R$1524, B634)), $R$1480:$R$1524, ""))</f>
        <v>Gatorade</v>
      </c>
      <c r="E634" t="str">
        <f t="shared" si="72"/>
        <v>Beverages</v>
      </c>
      <c r="F634" t="str">
        <f t="shared" si="73"/>
        <v>Beverages</v>
      </c>
      <c r="G634" t="s">
        <v>2260</v>
      </c>
      <c r="H634" t="str" cm="1">
        <f t="array" ref="H634">_xlfn.LET(
  _xlpm.txt, LOWER(TRIM(SUBSTITUTE(B634,"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634" t="e">
        <f t="shared" si="74"/>
        <v>#VALUE!</v>
      </c>
      <c r="J634" t="s">
        <v>2259</v>
      </c>
      <c r="K634" t="str">
        <f t="shared" si="75"/>
        <v>4.37</v>
      </c>
      <c r="L634" t="str">
        <f t="shared" si="76"/>
        <v>4.37</v>
      </c>
      <c r="M634" s="1" t="e">
        <f t="shared" si="77"/>
        <v>#VALUE!</v>
      </c>
      <c r="N634" s="1">
        <f t="shared" si="78"/>
        <v>4.3700000000000003E-2</v>
      </c>
      <c r="O634" s="1">
        <v>4.37</v>
      </c>
      <c r="P634">
        <f t="shared" si="79"/>
        <v>4.37</v>
      </c>
    </row>
    <row r="635" spans="1:16" x14ac:dyDescent="0.2">
      <c r="A635" t="s">
        <v>2258</v>
      </c>
      <c r="B635" t="s">
        <v>2257</v>
      </c>
      <c r="D635" t="str" cm="1">
        <f t="array" ref="D635">_xlfn.TEXTJOIN("", TRUE, IF(ISNUMBER(SEARCH($R$1480:$R$1524, B635)), $R$1480:$R$1524, ""))</f>
        <v>Gatorade</v>
      </c>
      <c r="E635" t="str">
        <f t="shared" si="72"/>
        <v>Beverages</v>
      </c>
      <c r="F635" t="str">
        <f t="shared" si="73"/>
        <v>Beverages</v>
      </c>
      <c r="G635" t="s">
        <v>1330</v>
      </c>
      <c r="H635" cm="1">
        <f t="array" ref="H635">_xlfn.LET(
  _xlpm.txt, LOWER(TRIM(SUBSTITUTE(B635,"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28</v>
      </c>
      <c r="I635" s="1">
        <f t="shared" si="74"/>
        <v>6.142857142857143E-2</v>
      </c>
      <c r="J635" t="s">
        <v>2137</v>
      </c>
      <c r="K635" t="str">
        <f t="shared" si="75"/>
        <v>6.1 ¢</v>
      </c>
      <c r="L635" s="1" t="str">
        <f t="shared" si="76"/>
        <v xml:space="preserve">6.1 </v>
      </c>
      <c r="M635" s="2">
        <f t="shared" si="77"/>
        <v>6.1428571428571432</v>
      </c>
      <c r="N635" s="1">
        <f t="shared" si="78"/>
        <v>6.0999999999999999E-2</v>
      </c>
      <c r="O635" s="1">
        <v>6.1</v>
      </c>
      <c r="P635">
        <f t="shared" si="79"/>
        <v>1.72</v>
      </c>
    </row>
    <row r="636" spans="1:16" x14ac:dyDescent="0.2">
      <c r="A636" t="s">
        <v>2256</v>
      </c>
      <c r="B636" t="s">
        <v>2255</v>
      </c>
      <c r="D636" t="str" cm="1">
        <f t="array" ref="D636">_xlfn.TEXTJOIN("", TRUE, IF(ISNUMBER(SEARCH($R$1480:$R$1524, B636)), $R$1480:$R$1524, ""))</f>
        <v>Gatorade</v>
      </c>
      <c r="E636" t="str">
        <f t="shared" si="72"/>
        <v>Beverages</v>
      </c>
      <c r="F636" t="str">
        <f t="shared" si="73"/>
        <v>Beverages</v>
      </c>
      <c r="G636" t="s">
        <v>1994</v>
      </c>
      <c r="H636" cm="1">
        <f t="array" ref="H636">_xlfn.LET(
  _xlpm.txt, LOWER(TRIM(SUBSTITUTE(B636,"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I636" s="1">
        <f t="shared" si="74"/>
        <v>0.14399999999999999</v>
      </c>
      <c r="J636" t="s">
        <v>2242</v>
      </c>
      <c r="K636" t="str">
        <f t="shared" si="75"/>
        <v>14.4 ¢</v>
      </c>
      <c r="L636" s="1" t="str">
        <f t="shared" si="76"/>
        <v xml:space="preserve">14.4 </v>
      </c>
      <c r="M636" s="2">
        <f t="shared" si="77"/>
        <v>14.399999999999999</v>
      </c>
      <c r="N636" s="1">
        <f t="shared" si="78"/>
        <v>0.14400000000000002</v>
      </c>
      <c r="O636" s="1">
        <v>14.4</v>
      </c>
      <c r="P636">
        <f t="shared" si="79"/>
        <v>2.88</v>
      </c>
    </row>
    <row r="637" spans="1:16" x14ac:dyDescent="0.2">
      <c r="A637" t="s">
        <v>2254</v>
      </c>
      <c r="B637" t="s">
        <v>2253</v>
      </c>
      <c r="D637" t="str" cm="1">
        <f t="array" ref="D637">_xlfn.TEXTJOIN("", TRUE, IF(ISNUMBER(SEARCH($R$1480:$R$1524, B637)), $R$1480:$R$1524, ""))</f>
        <v>Gatorade</v>
      </c>
      <c r="E637" t="str">
        <f t="shared" si="72"/>
        <v>Beverages</v>
      </c>
      <c r="F637" t="str">
        <f t="shared" si="73"/>
        <v>Beverages</v>
      </c>
      <c r="G637" t="s">
        <v>1994</v>
      </c>
      <c r="H637" cm="1">
        <f t="array" ref="H637">_xlfn.LET(
  _xlpm.txt, LOWER(TRIM(SUBSTITUTE(B637,"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I637" s="1">
        <f t="shared" si="74"/>
        <v>0.14399999999999999</v>
      </c>
      <c r="J637" t="s">
        <v>2242</v>
      </c>
      <c r="K637" t="str">
        <f t="shared" si="75"/>
        <v>14.4 ¢</v>
      </c>
      <c r="L637" s="1" t="str">
        <f t="shared" si="76"/>
        <v xml:space="preserve">14.4 </v>
      </c>
      <c r="M637" s="2">
        <f t="shared" si="77"/>
        <v>14.399999999999999</v>
      </c>
      <c r="N637" s="1">
        <f t="shared" si="78"/>
        <v>0.14400000000000002</v>
      </c>
      <c r="O637" s="1">
        <v>14.4</v>
      </c>
      <c r="P637">
        <f t="shared" si="79"/>
        <v>2.88</v>
      </c>
    </row>
    <row r="638" spans="1:16" x14ac:dyDescent="0.2">
      <c r="A638" t="s">
        <v>2252</v>
      </c>
      <c r="B638" t="s">
        <v>2251</v>
      </c>
      <c r="D638" t="str" cm="1">
        <f t="array" ref="D638">_xlfn.TEXTJOIN("", TRUE, IF(ISNUMBER(SEARCH($R$1480:$R$1524, B638)), $R$1480:$R$1524, ""))</f>
        <v>Gatorade</v>
      </c>
      <c r="E638" t="str">
        <f t="shared" si="72"/>
        <v>Beverages</v>
      </c>
      <c r="F638" t="str">
        <f t="shared" si="73"/>
        <v>Beverages</v>
      </c>
      <c r="G638" t="s">
        <v>1994</v>
      </c>
      <c r="H638" cm="1">
        <f t="array" ref="H638">_xlfn.LET(
  _xlpm.txt, LOWER(TRIM(SUBSTITUTE(B638,"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I638" s="1">
        <f t="shared" si="74"/>
        <v>0.14399999999999999</v>
      </c>
      <c r="J638" t="s">
        <v>2242</v>
      </c>
      <c r="K638" t="str">
        <f t="shared" si="75"/>
        <v>14.4 ¢</v>
      </c>
      <c r="L638" s="1" t="str">
        <f t="shared" si="76"/>
        <v xml:space="preserve">14.4 </v>
      </c>
      <c r="M638" s="2">
        <f t="shared" si="77"/>
        <v>14.399999999999999</v>
      </c>
      <c r="N638" s="1">
        <f t="shared" si="78"/>
        <v>0.14400000000000002</v>
      </c>
      <c r="O638" s="1">
        <v>14.4</v>
      </c>
      <c r="P638">
        <f t="shared" si="79"/>
        <v>2.88</v>
      </c>
    </row>
    <row r="639" spans="1:16" x14ac:dyDescent="0.2">
      <c r="A639" t="s">
        <v>2250</v>
      </c>
      <c r="B639" t="s">
        <v>2249</v>
      </c>
      <c r="C639">
        <v>1</v>
      </c>
      <c r="D639" t="str" cm="1">
        <f t="array" ref="D639">_xlfn.TEXTJOIN("", TRUE, IF(ISNUMBER(SEARCH($R$1480:$R$1524, B639)), $R$1480:$R$1524, ""))</f>
        <v>Gatorade</v>
      </c>
      <c r="E639" t="str">
        <f t="shared" si="72"/>
        <v>Beverages</v>
      </c>
      <c r="F639" t="str">
        <f t="shared" si="73"/>
        <v>Beverages</v>
      </c>
      <c r="G639" t="s">
        <v>2248</v>
      </c>
      <c r="H639" cm="1">
        <f t="array" ref="H639">_xlfn.LET(
  _xlpm.txt, LOWER(TRIM(SUBSTITUTE(B639,"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I639" s="1">
        <f t="shared" si="74"/>
        <v>0.19500000000000001</v>
      </c>
      <c r="J639" t="s">
        <v>2247</v>
      </c>
      <c r="K639" t="str">
        <f t="shared" si="75"/>
        <v>19.5 ¢</v>
      </c>
      <c r="L639" s="1" t="str">
        <f t="shared" si="76"/>
        <v xml:space="preserve">19.5 </v>
      </c>
      <c r="M639" s="2">
        <f t="shared" si="77"/>
        <v>19.5</v>
      </c>
      <c r="N639" s="1">
        <f t="shared" si="78"/>
        <v>0.19500000000000001</v>
      </c>
      <c r="O639" s="1">
        <v>19.5</v>
      </c>
      <c r="P639">
        <f t="shared" si="79"/>
        <v>3.9</v>
      </c>
    </row>
    <row r="640" spans="1:16" x14ac:dyDescent="0.2">
      <c r="A640" t="s">
        <v>2246</v>
      </c>
      <c r="B640" t="s">
        <v>2245</v>
      </c>
      <c r="D640" t="str" cm="1">
        <f t="array" ref="D640">_xlfn.TEXTJOIN("", TRUE, IF(ISNUMBER(SEARCH($R$1480:$R$1524, B640)), $R$1480:$R$1524, ""))</f>
        <v>Gatorade</v>
      </c>
      <c r="E640" t="str">
        <f t="shared" si="72"/>
        <v>Beverages</v>
      </c>
      <c r="F640" t="str">
        <f t="shared" si="73"/>
        <v>Beverages</v>
      </c>
      <c r="G640" t="s">
        <v>1994</v>
      </c>
      <c r="H640" cm="1">
        <f t="array" ref="H640">_xlfn.LET(
  _xlpm.txt, LOWER(TRIM(SUBSTITUTE(B640,"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I640" s="1">
        <f t="shared" si="74"/>
        <v>0.14399999999999999</v>
      </c>
      <c r="J640" t="s">
        <v>2242</v>
      </c>
      <c r="K640" t="str">
        <f t="shared" si="75"/>
        <v>14.4 ¢</v>
      </c>
      <c r="L640" s="1" t="str">
        <f t="shared" si="76"/>
        <v xml:space="preserve">14.4 </v>
      </c>
      <c r="M640" s="2">
        <f t="shared" si="77"/>
        <v>14.399999999999999</v>
      </c>
      <c r="N640" s="1">
        <f t="shared" si="78"/>
        <v>0.14400000000000002</v>
      </c>
      <c r="O640" s="1">
        <v>14.4</v>
      </c>
      <c r="P640">
        <f t="shared" si="79"/>
        <v>2.88</v>
      </c>
    </row>
    <row r="641" spans="1:16" x14ac:dyDescent="0.2">
      <c r="A641" t="s">
        <v>2244</v>
      </c>
      <c r="B641" t="s">
        <v>2243</v>
      </c>
      <c r="D641" t="str" cm="1">
        <f t="array" ref="D641">_xlfn.TEXTJOIN("", TRUE, IF(ISNUMBER(SEARCH($R$1480:$R$1524, B641)), $R$1480:$R$1524, ""))</f>
        <v>Gatorade</v>
      </c>
      <c r="E641" t="str">
        <f t="shared" si="72"/>
        <v>Beverages</v>
      </c>
      <c r="F641" t="str">
        <f t="shared" si="73"/>
        <v>Beverages</v>
      </c>
      <c r="G641" t="s">
        <v>1994</v>
      </c>
      <c r="H641" cm="1">
        <f t="array" ref="H641">_xlfn.LET(
  _xlpm.txt, LOWER(TRIM(SUBSTITUTE(B641,"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I641" s="1">
        <f t="shared" si="74"/>
        <v>0.14399999999999999</v>
      </c>
      <c r="J641" t="s">
        <v>2242</v>
      </c>
      <c r="K641" t="str">
        <f t="shared" si="75"/>
        <v>14.4 ¢</v>
      </c>
      <c r="L641" s="1" t="str">
        <f t="shared" si="76"/>
        <v xml:space="preserve">14.4 </v>
      </c>
      <c r="M641" s="2">
        <f t="shared" si="77"/>
        <v>14.399999999999999</v>
      </c>
      <c r="N641" s="1">
        <f t="shared" si="78"/>
        <v>0.14400000000000002</v>
      </c>
      <c r="O641" s="1">
        <v>14.4</v>
      </c>
      <c r="P641">
        <f t="shared" si="79"/>
        <v>2.88</v>
      </c>
    </row>
    <row r="642" spans="1:16" x14ac:dyDescent="0.2">
      <c r="A642" t="s">
        <v>2241</v>
      </c>
      <c r="B642" t="s">
        <v>2240</v>
      </c>
      <c r="D642" t="str" cm="1">
        <f t="array" ref="D642">_xlfn.TEXTJOIN("", TRUE, IF(ISNUMBER(SEARCH($R$1480:$R$1524, B642)), $R$1480:$R$1524, ""))</f>
        <v>Gatorade</v>
      </c>
      <c r="E642" t="str">
        <f t="shared" ref="E642:E705" si="80">IF(OR(D642="Mission",D642="Nature's Own",D642="Sara Lee"),"Bread",
IF(OR(D642="Del Monte",D642="Dole",D642="Mott's"),"Canned Fruit",
IF(OR(D642="Goya",D642="Hunt's",D642="Birds Eye"),"Canned Vegetables",
IF(OR(D642="Fairlife",D642="Horizon Organic",D642="Lactaid",D642="Ben &amp; Jerry's"),"Milk",
IF(OR(D642="BelGioioso",D642="Kraft",D642="Philadelphia"),"Cheese",
IF(OR(D642="Chobani",D642="Oikos",D642="=Light + Fit"),"Yogurt",
IF(OR(D642="Barilla",D642="Annie's",D642="Rao's Homemade"),"Pasta",
IF(OR(D642="Hershey's",D642="Lay's",D642="Totino's",D642="Cheerios",D642="Jif",D642="Skippy",D642="Nature Valley",D642="OREO",D642="DiGiorno",D642="Eggo"),"Prepared Food",
IF(OR(D642="Ben's Original",D642="Lundberg",D642="Quaker"),"Rice",
IF(OR(D642="Bush's",D642="Hillshire Farm",D642="Oscar Mayer",D642="SPAM"),"Protein",
IF(OR(D642="Starbucks",D642="Sparkling Ice",D642="Coca-Cola",D642="San Pellegrino",D642="Gatorade",D642="Arizona"),"Beverages",
"Other")))))))))))</f>
        <v>Beverages</v>
      </c>
      <c r="F642" t="str">
        <f t="shared" ref="F642:F705" si="81">IF(OR(E642="Bread",E642="Rice",E642="Pasta"), "Grain",
IF(OR(E642="Milk",E642="Cheese",E642="Yogurt"), "Dairy",
IF(OR(E642="Canned Fruit",E642="Canned Vegetables"), "Fruit &amp; Vegetables",
IF(E642="Prepared Food", "Prepared Food",
IF(E642="Protein", "Protein",
IF(E642="Beverages", "Beverages",
"Other"))))))</f>
        <v>Beverages</v>
      </c>
      <c r="G642" t="s">
        <v>2239</v>
      </c>
      <c r="H642" cm="1">
        <f t="array" ref="H642">_xlfn.LET(
  _xlpm.txt, LOWER(TRIM(SUBSTITUTE(B642,"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I642" s="1">
        <f t="shared" ref="I642:I705" si="82">P642/H642</f>
        <v>0.20049999999999998</v>
      </c>
      <c r="J642" t="s">
        <v>2238</v>
      </c>
      <c r="K642" t="str">
        <f t="shared" ref="K642:K705" si="83">IF(J642="", "", IFERROR(LEFT(SUBSTITUTE(J642,"$",""), FIND("/", SUBSTITUTE(J642,"$","")) - 1), ""))</f>
        <v>20.1 ¢</v>
      </c>
      <c r="L642" s="1" t="str">
        <f t="shared" ref="L642:L705" si="84">IF(K642="", "", SUBSTITUTE(K642, "¢", ""))</f>
        <v xml:space="preserve">20.1 </v>
      </c>
      <c r="M642" s="2">
        <f t="shared" ref="M642:M705" si="85">I642*100</f>
        <v>20.049999999999997</v>
      </c>
      <c r="N642" s="1">
        <f t="shared" ref="N642:N705" si="86">O642/100</f>
        <v>0.20100000000000001</v>
      </c>
      <c r="O642" s="1">
        <v>20.100000000000001</v>
      </c>
      <c r="P642">
        <f t="shared" si="79"/>
        <v>4.01</v>
      </c>
    </row>
    <row r="643" spans="1:16" x14ac:dyDescent="0.2">
      <c r="A643" t="s">
        <v>2237</v>
      </c>
      <c r="B643" t="s">
        <v>2236</v>
      </c>
      <c r="D643" t="str" cm="1">
        <f t="array" ref="D643">_xlfn.TEXTJOIN("", TRUE, IF(ISNUMBER(SEARCH($R$1480:$R$1524, B643)), $R$1480:$R$1524, ""))</f>
        <v>Gatorade</v>
      </c>
      <c r="E643" t="str">
        <f t="shared" si="80"/>
        <v>Beverages</v>
      </c>
      <c r="F643" t="str">
        <f t="shared" si="81"/>
        <v>Beverages</v>
      </c>
      <c r="G643" t="s">
        <v>822</v>
      </c>
      <c r="H643" cm="1">
        <f t="array" ref="H643">_xlfn.LET(
  _xlpm.txt, LOWER(TRIM(SUBSTITUTE(B643,"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I643" s="1">
        <f t="shared" si="82"/>
        <v>0.11399999999999999</v>
      </c>
      <c r="J643" t="s">
        <v>2235</v>
      </c>
      <c r="K643" t="str">
        <f t="shared" si="83"/>
        <v>11.4 ¢</v>
      </c>
      <c r="L643" s="1" t="str">
        <f t="shared" si="84"/>
        <v xml:space="preserve">11.4 </v>
      </c>
      <c r="M643" s="2">
        <f t="shared" si="85"/>
        <v>11.399999999999999</v>
      </c>
      <c r="N643" s="1">
        <f t="shared" si="86"/>
        <v>0.114</v>
      </c>
      <c r="O643" s="1">
        <v>11.4</v>
      </c>
      <c r="P643">
        <f t="shared" si="79"/>
        <v>2.2799999999999998</v>
      </c>
    </row>
    <row r="644" spans="1:16" x14ac:dyDescent="0.2">
      <c r="A644" t="s">
        <v>2234</v>
      </c>
      <c r="B644" t="s">
        <v>2233</v>
      </c>
      <c r="C644">
        <v>4</v>
      </c>
      <c r="D644" t="str" cm="1">
        <f t="array" ref="D644">_xlfn.TEXTJOIN("", TRUE, IF(ISNUMBER(SEARCH($R$1480:$R$1524, B644)), $R$1480:$R$1524, ""))</f>
        <v>Gatorade</v>
      </c>
      <c r="E644" t="str">
        <f t="shared" si="80"/>
        <v>Beverages</v>
      </c>
      <c r="F644" t="str">
        <f t="shared" si="81"/>
        <v>Beverages</v>
      </c>
      <c r="G644" t="s">
        <v>2230</v>
      </c>
      <c r="H644" cm="1">
        <f t="array" ref="H644">_xlfn.LET(
  _xlpm.txt, LOWER(TRIM(SUBSTITUTE(B644,"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3.25</v>
      </c>
      <c r="I644" s="1">
        <f t="shared" si="82"/>
        <v>2.4584615384615387</v>
      </c>
      <c r="K644" t="str">
        <f t="shared" si="83"/>
        <v/>
      </c>
      <c r="L644" s="1" t="str">
        <f t="shared" si="84"/>
        <v/>
      </c>
      <c r="M644" s="2">
        <f t="shared" si="85"/>
        <v>245.84615384615387</v>
      </c>
      <c r="N644" s="1">
        <f t="shared" si="86"/>
        <v>2.4580000000000002</v>
      </c>
      <c r="O644" s="1">
        <v>245.8</v>
      </c>
      <c r="P644">
        <f t="shared" si="79"/>
        <v>7.99</v>
      </c>
    </row>
    <row r="645" spans="1:16" x14ac:dyDescent="0.2">
      <c r="A645" t="s">
        <v>2232</v>
      </c>
      <c r="B645" t="s">
        <v>2231</v>
      </c>
      <c r="C645">
        <v>4</v>
      </c>
      <c r="D645" t="str" cm="1">
        <f t="array" ref="D645">_xlfn.TEXTJOIN("", TRUE, IF(ISNUMBER(SEARCH($R$1480:$R$1524, B645)), $R$1480:$R$1524, ""))</f>
        <v>Gatorade</v>
      </c>
      <c r="E645" t="str">
        <f t="shared" si="80"/>
        <v>Beverages</v>
      </c>
      <c r="F645" t="str">
        <f t="shared" si="81"/>
        <v>Beverages</v>
      </c>
      <c r="G645" t="s">
        <v>2230</v>
      </c>
      <c r="H645" cm="1">
        <f t="array" ref="H645">_xlfn.LET(
  _xlpm.txt, LOWER(TRIM(SUBSTITUTE(B645,"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3.25</v>
      </c>
      <c r="I645" s="1">
        <f t="shared" si="82"/>
        <v>2.4584615384615387</v>
      </c>
      <c r="K645" t="str">
        <f t="shared" si="83"/>
        <v/>
      </c>
      <c r="L645" s="1" t="str">
        <f t="shared" si="84"/>
        <v/>
      </c>
      <c r="M645" s="2">
        <f t="shared" si="85"/>
        <v>245.84615384615387</v>
      </c>
      <c r="N645" s="1">
        <f t="shared" si="86"/>
        <v>2.4580000000000002</v>
      </c>
      <c r="O645" s="1">
        <v>245.8</v>
      </c>
      <c r="P645">
        <f t="shared" si="79"/>
        <v>7.99</v>
      </c>
    </row>
    <row r="646" spans="1:16" x14ac:dyDescent="0.2">
      <c r="A646" t="s">
        <v>2229</v>
      </c>
      <c r="B646" t="s">
        <v>2228</v>
      </c>
      <c r="C646">
        <v>6</v>
      </c>
      <c r="D646" t="str" cm="1">
        <f t="array" ref="D646">_xlfn.TEXTJOIN("", TRUE, IF(ISNUMBER(SEARCH($R$1480:$R$1524, B646)), $R$1480:$R$1524, ""))</f>
        <v>Gatorade</v>
      </c>
      <c r="E646" t="str">
        <f t="shared" si="80"/>
        <v>Beverages</v>
      </c>
      <c r="F646" t="str">
        <f t="shared" si="81"/>
        <v>Beverages</v>
      </c>
      <c r="G646" t="s">
        <v>2223</v>
      </c>
      <c r="H646" cm="1">
        <f t="array" ref="H646">_xlfn.LET(
  _xlpm.txt, LOWER(TRIM(SUBSTITUTE(B646,"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2.1</v>
      </c>
      <c r="I646" s="1">
        <f t="shared" si="82"/>
        <v>3.3190476190476188</v>
      </c>
      <c r="J646" t="s">
        <v>2222</v>
      </c>
      <c r="K646" t="str">
        <f t="shared" si="83"/>
        <v>3.32</v>
      </c>
      <c r="L646" s="1" t="str">
        <f t="shared" si="84"/>
        <v>3.32</v>
      </c>
      <c r="M646" s="2">
        <f t="shared" si="85"/>
        <v>331.90476190476187</v>
      </c>
      <c r="N646" s="1">
        <f t="shared" si="86"/>
        <v>3.32E-2</v>
      </c>
      <c r="O646" s="1">
        <v>3.32</v>
      </c>
      <c r="P646">
        <f t="shared" si="79"/>
        <v>6.97</v>
      </c>
    </row>
    <row r="647" spans="1:16" x14ac:dyDescent="0.2">
      <c r="A647" t="s">
        <v>2227</v>
      </c>
      <c r="B647" t="s">
        <v>2226</v>
      </c>
      <c r="C647">
        <v>6</v>
      </c>
      <c r="D647" t="str" cm="1">
        <f t="array" ref="D647">_xlfn.TEXTJOIN("", TRUE, IF(ISNUMBER(SEARCH($R$1480:$R$1524, B647)), $R$1480:$R$1524, ""))</f>
        <v>Gatorade</v>
      </c>
      <c r="E647" t="str">
        <f t="shared" si="80"/>
        <v>Beverages</v>
      </c>
      <c r="F647" t="str">
        <f t="shared" si="81"/>
        <v>Beverages</v>
      </c>
      <c r="G647" t="s">
        <v>2223</v>
      </c>
      <c r="H647" cm="1">
        <f t="array" ref="H647">_xlfn.LET(
  _xlpm.txt, LOWER(TRIM(SUBSTITUTE(B647,"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2.1</v>
      </c>
      <c r="I647" s="1">
        <f t="shared" si="82"/>
        <v>3.3190476190476188</v>
      </c>
      <c r="J647" t="s">
        <v>2222</v>
      </c>
      <c r="K647" t="str">
        <f t="shared" si="83"/>
        <v>3.32</v>
      </c>
      <c r="L647" s="1" t="str">
        <f t="shared" si="84"/>
        <v>3.32</v>
      </c>
      <c r="M647" s="2">
        <f t="shared" si="85"/>
        <v>331.90476190476187</v>
      </c>
      <c r="N647" s="1">
        <f t="shared" si="86"/>
        <v>3.32E-2</v>
      </c>
      <c r="O647" s="1">
        <v>3.32</v>
      </c>
      <c r="P647">
        <f t="shared" si="79"/>
        <v>6.97</v>
      </c>
    </row>
    <row r="648" spans="1:16" x14ac:dyDescent="0.2">
      <c r="A648" t="s">
        <v>2225</v>
      </c>
      <c r="B648" t="s">
        <v>2224</v>
      </c>
      <c r="C648">
        <v>6</v>
      </c>
      <c r="D648" t="str" cm="1">
        <f t="array" ref="D648">_xlfn.TEXTJOIN("", TRUE, IF(ISNUMBER(SEARCH($R$1480:$R$1524, B648)), $R$1480:$R$1524, ""))</f>
        <v>Gatorade</v>
      </c>
      <c r="E648" t="str">
        <f t="shared" si="80"/>
        <v>Beverages</v>
      </c>
      <c r="F648" t="str">
        <f t="shared" si="81"/>
        <v>Beverages</v>
      </c>
      <c r="G648" t="s">
        <v>2223</v>
      </c>
      <c r="H648" cm="1">
        <f t="array" ref="H648">_xlfn.LET(
  _xlpm.txt, LOWER(TRIM(SUBSTITUTE(B648,"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2.1</v>
      </c>
      <c r="I648" s="1">
        <f t="shared" si="82"/>
        <v>3.3190476190476188</v>
      </c>
      <c r="J648" t="s">
        <v>2222</v>
      </c>
      <c r="K648" t="str">
        <f t="shared" si="83"/>
        <v>3.32</v>
      </c>
      <c r="L648" s="1" t="str">
        <f t="shared" si="84"/>
        <v>3.32</v>
      </c>
      <c r="M648" s="2">
        <f t="shared" si="85"/>
        <v>331.90476190476187</v>
      </c>
      <c r="N648" s="1">
        <f t="shared" si="86"/>
        <v>3.32E-2</v>
      </c>
      <c r="O648" s="1">
        <v>3.32</v>
      </c>
      <c r="P648">
        <f t="shared" si="79"/>
        <v>6.97</v>
      </c>
    </row>
    <row r="649" spans="1:16" x14ac:dyDescent="0.2">
      <c r="A649" t="s">
        <v>2221</v>
      </c>
      <c r="B649" t="s">
        <v>2220</v>
      </c>
      <c r="D649" t="str" cm="1">
        <f t="array" ref="D649">_xlfn.TEXTJOIN("", TRUE, IF(ISNUMBER(SEARCH($R$1480:$R$1524, B649)), $R$1480:$R$1524, ""))</f>
        <v>Gatorade</v>
      </c>
      <c r="E649" t="str">
        <f t="shared" si="80"/>
        <v>Beverages</v>
      </c>
      <c r="F649" t="str">
        <f t="shared" si="81"/>
        <v>Beverages</v>
      </c>
      <c r="G649" t="s">
        <v>2219</v>
      </c>
      <c r="H649" t="str" cm="1">
        <f t="array" ref="H649">_xlfn.LET(
  _xlpm.txt, LOWER(TRIM(SUBSTITUTE(B649,"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649" t="e">
        <f t="shared" si="82"/>
        <v>#VALUE!</v>
      </c>
      <c r="K649" t="str">
        <f t="shared" si="83"/>
        <v/>
      </c>
      <c r="L649" t="str">
        <f t="shared" si="84"/>
        <v/>
      </c>
      <c r="M649" s="1" t="e">
        <f t="shared" si="85"/>
        <v>#VALUE!</v>
      </c>
      <c r="N649" s="1">
        <f t="shared" si="86"/>
        <v>0</v>
      </c>
      <c r="P649">
        <f t="shared" si="79"/>
        <v>23.96</v>
      </c>
    </row>
    <row r="650" spans="1:16" x14ac:dyDescent="0.2">
      <c r="A650" t="s">
        <v>2218</v>
      </c>
      <c r="B650" t="s">
        <v>2217</v>
      </c>
      <c r="C650">
        <v>18</v>
      </c>
      <c r="D650" t="str" cm="1">
        <f t="array" ref="D650">_xlfn.TEXTJOIN("", TRUE, IF(ISNUMBER(SEARCH($R$1480:$R$1524, B650)), $R$1480:$R$1524, ""))</f>
        <v>Gatorade</v>
      </c>
      <c r="E650" t="str">
        <f t="shared" si="80"/>
        <v>Beverages</v>
      </c>
      <c r="F650" t="str">
        <f t="shared" si="81"/>
        <v>Beverages</v>
      </c>
      <c r="G650" t="s">
        <v>2160</v>
      </c>
      <c r="H650" cm="1">
        <f t="array" ref="H650">_xlfn.LET(
  _xlpm.txt, LOWER(TRIM(SUBSTITUTE(B650,"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I650" s="1">
        <f t="shared" si="82"/>
        <v>0.99833333333333341</v>
      </c>
      <c r="J650" t="s">
        <v>2146</v>
      </c>
      <c r="K650" t="str">
        <f t="shared" si="83"/>
        <v>5.5 ¢</v>
      </c>
      <c r="L650" s="1" t="str">
        <f t="shared" si="84"/>
        <v xml:space="preserve">5.5 </v>
      </c>
      <c r="M650" s="2">
        <f t="shared" si="85"/>
        <v>99.833333333333343</v>
      </c>
      <c r="N650" s="1">
        <f t="shared" si="86"/>
        <v>5.5E-2</v>
      </c>
      <c r="O650" s="1">
        <v>5.5</v>
      </c>
      <c r="P650">
        <f t="shared" ref="P650:P713" si="87">VALUE(MID(G650, FIND("$", G650) + 1, LEN(G650)))</f>
        <v>11.98</v>
      </c>
    </row>
    <row r="651" spans="1:16" x14ac:dyDescent="0.2">
      <c r="A651" t="s">
        <v>2216</v>
      </c>
      <c r="B651" t="s">
        <v>2215</v>
      </c>
      <c r="C651">
        <v>18</v>
      </c>
      <c r="D651" t="str" cm="1">
        <f t="array" ref="D651">_xlfn.TEXTJOIN("", TRUE, IF(ISNUMBER(SEARCH($R$1480:$R$1524, B651)), $R$1480:$R$1524, ""))</f>
        <v>Gatorade</v>
      </c>
      <c r="E651" t="str">
        <f t="shared" si="80"/>
        <v>Beverages</v>
      </c>
      <c r="F651" t="str">
        <f t="shared" si="81"/>
        <v>Beverages</v>
      </c>
      <c r="G651" t="s">
        <v>2160</v>
      </c>
      <c r="H651" cm="1">
        <f t="array" ref="H651">_xlfn.LET(
  _xlpm.txt, LOWER(TRIM(SUBSTITUTE(B651,"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I651" s="1">
        <f t="shared" si="82"/>
        <v>0.99833333333333341</v>
      </c>
      <c r="J651" t="s">
        <v>2146</v>
      </c>
      <c r="K651" t="str">
        <f t="shared" si="83"/>
        <v>5.5 ¢</v>
      </c>
      <c r="L651" s="1" t="str">
        <f t="shared" si="84"/>
        <v xml:space="preserve">5.5 </v>
      </c>
      <c r="M651" s="2">
        <f t="shared" si="85"/>
        <v>99.833333333333343</v>
      </c>
      <c r="N651" s="1">
        <f t="shared" si="86"/>
        <v>5.5E-2</v>
      </c>
      <c r="O651" s="1">
        <v>5.5</v>
      </c>
      <c r="P651">
        <f t="shared" si="87"/>
        <v>11.98</v>
      </c>
    </row>
    <row r="652" spans="1:16" x14ac:dyDescent="0.2">
      <c r="A652" t="s">
        <v>2214</v>
      </c>
      <c r="B652" t="s">
        <v>2213</v>
      </c>
      <c r="C652">
        <v>18</v>
      </c>
      <c r="D652" t="str" cm="1">
        <f t="array" ref="D652">_xlfn.TEXTJOIN("", TRUE, IF(ISNUMBER(SEARCH($R$1480:$R$1524, B652)), $R$1480:$R$1524, ""))</f>
        <v>Gatorade</v>
      </c>
      <c r="E652" t="str">
        <f t="shared" si="80"/>
        <v>Beverages</v>
      </c>
      <c r="F652" t="str">
        <f t="shared" si="81"/>
        <v>Beverages</v>
      </c>
      <c r="G652" t="s">
        <v>2212</v>
      </c>
      <c r="H652" cm="1">
        <f t="array" ref="H652">_xlfn.LET(
  _xlpm.txt, LOWER(TRIM(SUBSTITUTE(B652,"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I652" s="1">
        <f t="shared" si="82"/>
        <v>0.99833333333333341</v>
      </c>
      <c r="J652" t="s">
        <v>2146</v>
      </c>
      <c r="K652" t="str">
        <f t="shared" si="83"/>
        <v>5.5 ¢</v>
      </c>
      <c r="L652" s="1" t="str">
        <f t="shared" si="84"/>
        <v xml:space="preserve">5.5 </v>
      </c>
      <c r="M652" s="2">
        <f t="shared" si="85"/>
        <v>99.833333333333343</v>
      </c>
      <c r="N652" s="1">
        <f t="shared" si="86"/>
        <v>5.5E-2</v>
      </c>
      <c r="O652" s="1">
        <v>5.5</v>
      </c>
      <c r="P652">
        <f t="shared" si="87"/>
        <v>11.98</v>
      </c>
    </row>
    <row r="653" spans="1:16" x14ac:dyDescent="0.2">
      <c r="A653" t="s">
        <v>2211</v>
      </c>
      <c r="B653" t="s">
        <v>2210</v>
      </c>
      <c r="D653" t="str" cm="1">
        <f t="array" ref="D653">_xlfn.TEXTJOIN("", TRUE, IF(ISNUMBER(SEARCH($R$1480:$R$1524, B653)), $R$1480:$R$1524, ""))</f>
        <v>Gatorade</v>
      </c>
      <c r="E653" t="str">
        <f t="shared" si="80"/>
        <v>Beverages</v>
      </c>
      <c r="F653" t="str">
        <f t="shared" si="81"/>
        <v>Beverages</v>
      </c>
      <c r="G653" t="s">
        <v>2209</v>
      </c>
      <c r="H653" cm="1">
        <f t="array" ref="H653">_xlfn.LET(
  _xlpm.txt, LOWER(TRIM(SUBSTITUTE(B653,"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28</v>
      </c>
      <c r="I653" s="1">
        <f t="shared" si="82"/>
        <v>0.10642857142857143</v>
      </c>
      <c r="J653" t="s">
        <v>2208</v>
      </c>
      <c r="K653" t="str">
        <f t="shared" si="83"/>
        <v>10.6 ¢</v>
      </c>
      <c r="L653" s="1" t="str">
        <f t="shared" si="84"/>
        <v xml:space="preserve">10.6 </v>
      </c>
      <c r="M653" s="2">
        <f t="shared" si="85"/>
        <v>10.642857142857142</v>
      </c>
      <c r="N653" s="1">
        <f t="shared" si="86"/>
        <v>0.106</v>
      </c>
      <c r="O653" s="1">
        <v>10.6</v>
      </c>
      <c r="P653">
        <f t="shared" si="87"/>
        <v>2.98</v>
      </c>
    </row>
    <row r="654" spans="1:16" x14ac:dyDescent="0.2">
      <c r="A654" t="s">
        <v>2207</v>
      </c>
      <c r="B654" t="s">
        <v>2206</v>
      </c>
      <c r="C654">
        <v>6</v>
      </c>
      <c r="D654" t="str" cm="1">
        <f t="array" ref="D654">_xlfn.TEXTJOIN("", TRUE, IF(ISNUMBER(SEARCH($R$1480:$R$1524, B654)), $R$1480:$R$1524, ""))</f>
        <v>Gatorade</v>
      </c>
      <c r="E654" t="str">
        <f t="shared" si="80"/>
        <v>Beverages</v>
      </c>
      <c r="F654" t="str">
        <f t="shared" si="81"/>
        <v>Beverages</v>
      </c>
      <c r="G654" t="s">
        <v>398</v>
      </c>
      <c r="H654" cm="1">
        <f t="array" ref="H654">_xlfn.LET(
  _xlpm.txt, LOWER(TRIM(SUBSTITUTE(B654,"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I654" s="1">
        <f t="shared" si="82"/>
        <v>0.37333333333333335</v>
      </c>
      <c r="J654" t="s">
        <v>2149</v>
      </c>
      <c r="K654" t="str">
        <f t="shared" si="83"/>
        <v>6.2 ¢</v>
      </c>
      <c r="L654" s="1" t="str">
        <f t="shared" si="84"/>
        <v xml:space="preserve">6.2 </v>
      </c>
      <c r="M654" s="2">
        <f t="shared" si="85"/>
        <v>37.333333333333336</v>
      </c>
      <c r="N654" s="1">
        <f t="shared" si="86"/>
        <v>6.2E-2</v>
      </c>
      <c r="O654" s="1">
        <v>6.2</v>
      </c>
      <c r="P654">
        <f t="shared" si="87"/>
        <v>4.4800000000000004</v>
      </c>
    </row>
    <row r="655" spans="1:16" x14ac:dyDescent="0.2">
      <c r="A655" t="s">
        <v>2205</v>
      </c>
      <c r="B655" t="s">
        <v>2204</v>
      </c>
      <c r="C655">
        <v>12</v>
      </c>
      <c r="D655" t="str" cm="1">
        <f t="array" ref="D655">_xlfn.TEXTJOIN("", TRUE, IF(ISNUMBER(SEARCH($R$1480:$R$1524, B655)), $R$1480:$R$1524, ""))</f>
        <v>Gatorade</v>
      </c>
      <c r="E655" t="str">
        <f t="shared" si="80"/>
        <v>Beverages</v>
      </c>
      <c r="F655" t="str">
        <f t="shared" si="81"/>
        <v>Beverages</v>
      </c>
      <c r="G655" t="s">
        <v>2007</v>
      </c>
      <c r="H655" cm="1">
        <f t="array" ref="H655">_xlfn.LET(
  _xlpm.txt, LOWER(TRIM(SUBSTITUTE(B655,"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I655" s="1">
        <f t="shared" si="82"/>
        <v>0.66500000000000004</v>
      </c>
      <c r="J655" t="s">
        <v>2146</v>
      </c>
      <c r="K655" t="str">
        <f t="shared" si="83"/>
        <v>5.5 ¢</v>
      </c>
      <c r="L655" s="1" t="str">
        <f t="shared" si="84"/>
        <v xml:space="preserve">5.5 </v>
      </c>
      <c r="M655" s="2">
        <f t="shared" si="85"/>
        <v>66.5</v>
      </c>
      <c r="N655" s="1">
        <f t="shared" si="86"/>
        <v>5.5E-2</v>
      </c>
      <c r="O655" s="1">
        <v>5.5</v>
      </c>
      <c r="P655">
        <f t="shared" si="87"/>
        <v>7.98</v>
      </c>
    </row>
    <row r="656" spans="1:16" x14ac:dyDescent="0.2">
      <c r="A656" t="s">
        <v>2203</v>
      </c>
      <c r="B656" t="s">
        <v>2202</v>
      </c>
      <c r="D656" t="str" cm="1">
        <f t="array" ref="D656">_xlfn.TEXTJOIN("", TRUE, IF(ISNUMBER(SEARCH($R$1480:$R$1524, B656)), $R$1480:$R$1524, ""))</f>
        <v>Gatorade</v>
      </c>
      <c r="E656" t="str">
        <f t="shared" si="80"/>
        <v>Beverages</v>
      </c>
      <c r="F656" t="str">
        <f t="shared" si="81"/>
        <v>Beverages</v>
      </c>
      <c r="G656" t="s">
        <v>2160</v>
      </c>
      <c r="H656" cm="1">
        <f t="array" ref="H656">_xlfn.LET(
  _xlpm.txt, LOWER(TRIM(SUBSTITUTE(B656,"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51</v>
      </c>
      <c r="I656" s="1">
        <f t="shared" si="82"/>
        <v>0.23490196078431375</v>
      </c>
      <c r="J656" t="s">
        <v>676</v>
      </c>
      <c r="K656" t="str">
        <f t="shared" si="83"/>
        <v>23.5 ¢</v>
      </c>
      <c r="L656" s="1" t="str">
        <f t="shared" si="84"/>
        <v xml:space="preserve">23.5 </v>
      </c>
      <c r="M656" s="2">
        <f t="shared" si="85"/>
        <v>23.490196078431374</v>
      </c>
      <c r="N656" s="1">
        <f t="shared" si="86"/>
        <v>0.23499999999999999</v>
      </c>
      <c r="O656" s="1">
        <v>23.5</v>
      </c>
      <c r="P656">
        <f t="shared" si="87"/>
        <v>11.98</v>
      </c>
    </row>
    <row r="657" spans="1:16" x14ac:dyDescent="0.2">
      <c r="A657" t="s">
        <v>2201</v>
      </c>
      <c r="B657" t="s">
        <v>2200</v>
      </c>
      <c r="C657">
        <v>6</v>
      </c>
      <c r="D657" t="str" cm="1">
        <f t="array" ref="D657">_xlfn.TEXTJOIN("", TRUE, IF(ISNUMBER(SEARCH($R$1480:$R$1524, B657)), $R$1480:$R$1524, ""))</f>
        <v>Gatorade</v>
      </c>
      <c r="E657" t="str">
        <f t="shared" si="80"/>
        <v>Beverages</v>
      </c>
      <c r="F657" t="str">
        <f t="shared" si="81"/>
        <v>Beverages</v>
      </c>
      <c r="G657" t="s">
        <v>398</v>
      </c>
      <c r="H657" cm="1">
        <f t="array" ref="H657">_xlfn.LET(
  _xlpm.txt, LOWER(TRIM(SUBSTITUTE(B657,"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I657" s="1">
        <f t="shared" si="82"/>
        <v>0.37333333333333335</v>
      </c>
      <c r="J657" t="s">
        <v>2149</v>
      </c>
      <c r="K657" t="str">
        <f t="shared" si="83"/>
        <v>6.2 ¢</v>
      </c>
      <c r="L657" s="1" t="str">
        <f t="shared" si="84"/>
        <v xml:space="preserve">6.2 </v>
      </c>
      <c r="M657" s="2">
        <f t="shared" si="85"/>
        <v>37.333333333333336</v>
      </c>
      <c r="N657" s="1">
        <f t="shared" si="86"/>
        <v>6.2E-2</v>
      </c>
      <c r="O657" s="1">
        <v>6.2</v>
      </c>
      <c r="P657">
        <f t="shared" si="87"/>
        <v>4.4800000000000004</v>
      </c>
    </row>
    <row r="658" spans="1:16" x14ac:dyDescent="0.2">
      <c r="A658" t="s">
        <v>2199</v>
      </c>
      <c r="B658" t="s">
        <v>2198</v>
      </c>
      <c r="C658">
        <v>12</v>
      </c>
      <c r="D658" t="str" cm="1">
        <f t="array" ref="D658">_xlfn.TEXTJOIN("", TRUE, IF(ISNUMBER(SEARCH($R$1480:$R$1524, B658)), $R$1480:$R$1524, ""))</f>
        <v>Gatorade</v>
      </c>
      <c r="E658" t="str">
        <f t="shared" si="80"/>
        <v>Beverages</v>
      </c>
      <c r="F658" t="str">
        <f t="shared" si="81"/>
        <v>Beverages</v>
      </c>
      <c r="G658" t="s">
        <v>2197</v>
      </c>
      <c r="H658" cm="1">
        <f t="array" ref="H658">_xlfn.LET(
  _xlpm.txt, LOWER(TRIM(SUBSTITUTE(B658,"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I658" s="1">
        <f t="shared" si="82"/>
        <v>0.66500000000000004</v>
      </c>
      <c r="J658" t="s">
        <v>2146</v>
      </c>
      <c r="K658" t="str">
        <f t="shared" si="83"/>
        <v>5.5 ¢</v>
      </c>
      <c r="L658" s="1" t="str">
        <f t="shared" si="84"/>
        <v xml:space="preserve">5.5 </v>
      </c>
      <c r="M658" s="2">
        <f t="shared" si="85"/>
        <v>66.5</v>
      </c>
      <c r="N658" s="1">
        <f t="shared" si="86"/>
        <v>5.5E-2</v>
      </c>
      <c r="O658" s="1">
        <v>5.5</v>
      </c>
      <c r="P658">
        <f t="shared" si="87"/>
        <v>7.98</v>
      </c>
    </row>
    <row r="659" spans="1:16" x14ac:dyDescent="0.2">
      <c r="A659" t="s">
        <v>2196</v>
      </c>
      <c r="B659" t="s">
        <v>2195</v>
      </c>
      <c r="D659" t="str" cm="1">
        <f t="array" ref="D659">_xlfn.TEXTJOIN("", TRUE, IF(ISNUMBER(SEARCH($R$1480:$R$1524, B659)), $R$1480:$R$1524, ""))</f>
        <v>Gatorade</v>
      </c>
      <c r="E659" t="str">
        <f t="shared" si="80"/>
        <v>Beverages</v>
      </c>
      <c r="F659" t="str">
        <f t="shared" si="81"/>
        <v>Beverages</v>
      </c>
      <c r="G659" t="s">
        <v>2143</v>
      </c>
      <c r="H659" cm="1">
        <f t="array" ref="H659">_xlfn.LET(
  _xlpm.txt, LOWER(TRIM(SUBSTITUTE(B659,"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I659" s="1">
        <f t="shared" si="82"/>
        <v>0.34900000000000003</v>
      </c>
      <c r="J659" t="s">
        <v>2140</v>
      </c>
      <c r="K659" t="str">
        <f t="shared" si="83"/>
        <v>4.4 ¢</v>
      </c>
      <c r="L659" s="1" t="str">
        <f t="shared" si="84"/>
        <v xml:space="preserve">4.4 </v>
      </c>
      <c r="M659" s="2">
        <f t="shared" si="85"/>
        <v>34.900000000000006</v>
      </c>
      <c r="N659" s="1">
        <f t="shared" si="86"/>
        <v>4.4000000000000004E-2</v>
      </c>
      <c r="O659" s="1">
        <v>4.4000000000000004</v>
      </c>
      <c r="P659">
        <f t="shared" si="87"/>
        <v>6.98</v>
      </c>
    </row>
    <row r="660" spans="1:16" x14ac:dyDescent="0.2">
      <c r="A660" t="s">
        <v>2194</v>
      </c>
      <c r="B660" t="s">
        <v>2193</v>
      </c>
      <c r="C660">
        <v>6</v>
      </c>
      <c r="D660" t="str" cm="1">
        <f t="array" ref="D660">_xlfn.TEXTJOIN("", TRUE, IF(ISNUMBER(SEARCH($R$1480:$R$1524, B660)), $R$1480:$R$1524, ""))</f>
        <v>Gatorade</v>
      </c>
      <c r="E660" t="str">
        <f t="shared" si="80"/>
        <v>Beverages</v>
      </c>
      <c r="F660" t="str">
        <f t="shared" si="81"/>
        <v>Beverages</v>
      </c>
      <c r="G660" t="s">
        <v>398</v>
      </c>
      <c r="H660" cm="1">
        <f t="array" ref="H660">_xlfn.LET(
  _xlpm.txt, LOWER(TRIM(SUBSTITUTE(B660,"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I660" s="1">
        <f t="shared" si="82"/>
        <v>0.37333333333333335</v>
      </c>
      <c r="J660" t="s">
        <v>2149</v>
      </c>
      <c r="K660" t="str">
        <f t="shared" si="83"/>
        <v>6.2 ¢</v>
      </c>
      <c r="L660" s="1" t="str">
        <f t="shared" si="84"/>
        <v xml:space="preserve">6.2 </v>
      </c>
      <c r="M660" s="2">
        <f t="shared" si="85"/>
        <v>37.333333333333336</v>
      </c>
      <c r="N660" s="1">
        <f t="shared" si="86"/>
        <v>6.2E-2</v>
      </c>
      <c r="O660" s="1">
        <v>6.2</v>
      </c>
      <c r="P660">
        <f t="shared" si="87"/>
        <v>4.4800000000000004</v>
      </c>
    </row>
    <row r="661" spans="1:16" x14ac:dyDescent="0.2">
      <c r="A661" t="s">
        <v>2192</v>
      </c>
      <c r="B661" t="s">
        <v>2191</v>
      </c>
      <c r="C661">
        <v>8</v>
      </c>
      <c r="D661" t="str" cm="1">
        <f t="array" ref="D661">_xlfn.TEXTJOIN("", TRUE, IF(ISNUMBER(SEARCH($R$1480:$R$1524, B661)), $R$1480:$R$1524, ""))</f>
        <v>Gatorade</v>
      </c>
      <c r="E661" t="str">
        <f t="shared" si="80"/>
        <v>Beverages</v>
      </c>
      <c r="F661" t="str">
        <f t="shared" si="81"/>
        <v>Beverages</v>
      </c>
      <c r="G661" t="s">
        <v>534</v>
      </c>
      <c r="H661" cm="1">
        <f t="array" ref="H661">_xlfn.LET(
  _xlpm.txt, LOWER(TRIM(SUBSTITUTE(B661,"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I661" s="1">
        <f t="shared" si="82"/>
        <v>0.34900000000000003</v>
      </c>
      <c r="J661" t="s">
        <v>2140</v>
      </c>
      <c r="K661" t="str">
        <f t="shared" si="83"/>
        <v>4.4 ¢</v>
      </c>
      <c r="L661" s="1" t="str">
        <f t="shared" si="84"/>
        <v xml:space="preserve">4.4 </v>
      </c>
      <c r="M661" s="2">
        <f t="shared" si="85"/>
        <v>34.900000000000006</v>
      </c>
      <c r="N661" s="1">
        <f t="shared" si="86"/>
        <v>4.4000000000000004E-2</v>
      </c>
      <c r="O661" s="1">
        <v>4.4000000000000004</v>
      </c>
      <c r="P661">
        <f t="shared" si="87"/>
        <v>6.98</v>
      </c>
    </row>
    <row r="662" spans="1:16" x14ac:dyDescent="0.2">
      <c r="A662" t="s">
        <v>2190</v>
      </c>
      <c r="B662" t="s">
        <v>2189</v>
      </c>
      <c r="D662" t="str" cm="1">
        <f t="array" ref="D662">_xlfn.TEXTJOIN("", TRUE, IF(ISNUMBER(SEARCH($R$1480:$R$1524, B662)), $R$1480:$R$1524, ""))</f>
        <v>Gatorade</v>
      </c>
      <c r="E662" t="str">
        <f t="shared" si="80"/>
        <v>Beverages</v>
      </c>
      <c r="F662" t="str">
        <f t="shared" si="81"/>
        <v>Beverages</v>
      </c>
      <c r="G662" t="s">
        <v>1330</v>
      </c>
      <c r="H662" cm="1">
        <f t="array" ref="H662">_xlfn.LET(
  _xlpm.txt, LOWER(TRIM(SUBSTITUTE(B662,"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28</v>
      </c>
      <c r="I662" s="1">
        <f t="shared" si="82"/>
        <v>6.142857142857143E-2</v>
      </c>
      <c r="J662" t="s">
        <v>2137</v>
      </c>
      <c r="K662" t="str">
        <f t="shared" si="83"/>
        <v>6.1 ¢</v>
      </c>
      <c r="L662" s="1" t="str">
        <f t="shared" si="84"/>
        <v xml:space="preserve">6.1 </v>
      </c>
      <c r="M662" s="2">
        <f t="shared" si="85"/>
        <v>6.1428571428571432</v>
      </c>
      <c r="N662" s="1">
        <f t="shared" si="86"/>
        <v>6.0999999999999999E-2</v>
      </c>
      <c r="O662" s="1">
        <v>6.1</v>
      </c>
      <c r="P662">
        <f t="shared" si="87"/>
        <v>1.72</v>
      </c>
    </row>
    <row r="663" spans="1:16" x14ac:dyDescent="0.2">
      <c r="A663" t="s">
        <v>2188</v>
      </c>
      <c r="B663" t="s">
        <v>2187</v>
      </c>
      <c r="D663" t="str" cm="1">
        <f t="array" ref="D663">_xlfn.TEXTJOIN("", TRUE, IF(ISNUMBER(SEARCH($R$1480:$R$1524, B663)), $R$1480:$R$1524, ""))</f>
        <v>Gatorade</v>
      </c>
      <c r="E663" t="str">
        <f t="shared" si="80"/>
        <v>Beverages</v>
      </c>
      <c r="F663" t="str">
        <f t="shared" si="81"/>
        <v>Beverages</v>
      </c>
      <c r="G663" t="s">
        <v>2186</v>
      </c>
      <c r="H663" cm="1">
        <f t="array" ref="H663">_xlfn.LET(
  _xlpm.txt, LOWER(TRIM(SUBSTITUTE(B663,"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I663" s="1">
        <f t="shared" si="82"/>
        <v>0.82499999999999996</v>
      </c>
      <c r="J663" t="s">
        <v>2185</v>
      </c>
      <c r="K663" t="str">
        <f t="shared" si="83"/>
        <v>10.3 ¢</v>
      </c>
      <c r="L663" s="1" t="str">
        <f t="shared" si="84"/>
        <v xml:space="preserve">10.3 </v>
      </c>
      <c r="M663" s="2">
        <f t="shared" si="85"/>
        <v>82.5</v>
      </c>
      <c r="N663" s="1">
        <f t="shared" si="86"/>
        <v>0.10300000000000001</v>
      </c>
      <c r="O663" s="1">
        <v>10.3</v>
      </c>
      <c r="P663">
        <f t="shared" si="87"/>
        <v>16.5</v>
      </c>
    </row>
    <row r="664" spans="1:16" x14ac:dyDescent="0.2">
      <c r="A664" t="s">
        <v>2184</v>
      </c>
      <c r="B664" t="s">
        <v>2183</v>
      </c>
      <c r="D664" t="str" cm="1">
        <f t="array" ref="D664">_xlfn.TEXTJOIN("", TRUE, IF(ISNUMBER(SEARCH($R$1480:$R$1524, B664)), $R$1480:$R$1524, ""))</f>
        <v>Gatorade</v>
      </c>
      <c r="E664" t="str">
        <f t="shared" si="80"/>
        <v>Beverages</v>
      </c>
      <c r="F664" t="str">
        <f t="shared" si="81"/>
        <v>Beverages</v>
      </c>
      <c r="G664" t="s">
        <v>1330</v>
      </c>
      <c r="H664" cm="1">
        <f t="array" ref="H664">_xlfn.LET(
  _xlpm.txt, LOWER(TRIM(SUBSTITUTE(B664,"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28</v>
      </c>
      <c r="I664" s="1">
        <f t="shared" si="82"/>
        <v>6.142857142857143E-2</v>
      </c>
      <c r="J664" t="s">
        <v>2137</v>
      </c>
      <c r="K664" t="str">
        <f t="shared" si="83"/>
        <v>6.1 ¢</v>
      </c>
      <c r="L664" s="1" t="str">
        <f t="shared" si="84"/>
        <v xml:space="preserve">6.1 </v>
      </c>
      <c r="M664" s="2">
        <f t="shared" si="85"/>
        <v>6.1428571428571432</v>
      </c>
      <c r="N664" s="1">
        <f t="shared" si="86"/>
        <v>6.0999999999999999E-2</v>
      </c>
      <c r="O664" s="1">
        <v>6.1</v>
      </c>
      <c r="P664">
        <f t="shared" si="87"/>
        <v>1.72</v>
      </c>
    </row>
    <row r="665" spans="1:16" x14ac:dyDescent="0.2">
      <c r="A665" t="s">
        <v>2182</v>
      </c>
      <c r="B665" t="s">
        <v>2181</v>
      </c>
      <c r="D665" t="str" cm="1">
        <f t="array" ref="D665">_xlfn.TEXTJOIN("", TRUE, IF(ISNUMBER(SEARCH($R$1480:$R$1524, B665)), $R$1480:$R$1524, ""))</f>
        <v>Gatorade</v>
      </c>
      <c r="E665" t="str">
        <f t="shared" si="80"/>
        <v>Beverages</v>
      </c>
      <c r="F665" t="str">
        <f t="shared" si="81"/>
        <v>Beverages</v>
      </c>
      <c r="G665" t="s">
        <v>1330</v>
      </c>
      <c r="H665" cm="1">
        <f t="array" ref="H665">_xlfn.LET(
  _xlpm.txt, LOWER(TRIM(SUBSTITUTE(B665,"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28</v>
      </c>
      <c r="I665" s="1">
        <f t="shared" si="82"/>
        <v>6.142857142857143E-2</v>
      </c>
      <c r="J665" t="s">
        <v>2137</v>
      </c>
      <c r="K665" t="str">
        <f t="shared" si="83"/>
        <v>6.1 ¢</v>
      </c>
      <c r="L665" s="1" t="str">
        <f t="shared" si="84"/>
        <v xml:space="preserve">6.1 </v>
      </c>
      <c r="M665" s="2">
        <f t="shared" si="85"/>
        <v>6.1428571428571432</v>
      </c>
      <c r="N665" s="1">
        <f t="shared" si="86"/>
        <v>6.0999999999999999E-2</v>
      </c>
      <c r="O665" s="1">
        <v>6.1</v>
      </c>
      <c r="P665">
        <f t="shared" si="87"/>
        <v>1.72</v>
      </c>
    </row>
    <row r="666" spans="1:16" x14ac:dyDescent="0.2">
      <c r="A666" t="s">
        <v>2180</v>
      </c>
      <c r="B666" t="s">
        <v>2179</v>
      </c>
      <c r="C666">
        <v>6</v>
      </c>
      <c r="D666" t="str" cm="1">
        <f t="array" ref="D666">_xlfn.TEXTJOIN("", TRUE, IF(ISNUMBER(SEARCH($R$1480:$R$1524, B666)), $R$1480:$R$1524, ""))</f>
        <v>Gatorade</v>
      </c>
      <c r="E666" t="str">
        <f t="shared" si="80"/>
        <v>Beverages</v>
      </c>
      <c r="F666" t="str">
        <f t="shared" si="81"/>
        <v>Beverages</v>
      </c>
      <c r="G666" t="s">
        <v>398</v>
      </c>
      <c r="H666" cm="1">
        <f t="array" ref="H666">_xlfn.LET(
  _xlpm.txt, LOWER(TRIM(SUBSTITUTE(B666,"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I666" s="1">
        <f t="shared" si="82"/>
        <v>0.37333333333333335</v>
      </c>
      <c r="J666" t="s">
        <v>2149</v>
      </c>
      <c r="K666" t="str">
        <f t="shared" si="83"/>
        <v>6.2 ¢</v>
      </c>
      <c r="L666" s="1" t="str">
        <f t="shared" si="84"/>
        <v xml:space="preserve">6.2 </v>
      </c>
      <c r="M666" s="2">
        <f t="shared" si="85"/>
        <v>37.333333333333336</v>
      </c>
      <c r="N666" s="1">
        <f t="shared" si="86"/>
        <v>6.2E-2</v>
      </c>
      <c r="O666" s="1">
        <v>6.2</v>
      </c>
      <c r="P666">
        <f t="shared" si="87"/>
        <v>4.4800000000000004</v>
      </c>
    </row>
    <row r="667" spans="1:16" x14ac:dyDescent="0.2">
      <c r="A667" t="s">
        <v>2178</v>
      </c>
      <c r="B667" t="s">
        <v>2177</v>
      </c>
      <c r="C667">
        <v>8</v>
      </c>
      <c r="D667" t="str" cm="1">
        <f t="array" ref="D667">_xlfn.TEXTJOIN("", TRUE, IF(ISNUMBER(SEARCH($R$1480:$R$1524, B667)), $R$1480:$R$1524, ""))</f>
        <v>Gatorade</v>
      </c>
      <c r="E667" t="str">
        <f t="shared" si="80"/>
        <v>Beverages</v>
      </c>
      <c r="F667" t="str">
        <f t="shared" si="81"/>
        <v>Beverages</v>
      </c>
      <c r="G667" t="s">
        <v>534</v>
      </c>
      <c r="H667" cm="1">
        <f t="array" ref="H667">_xlfn.LET(
  _xlpm.txt, LOWER(TRIM(SUBSTITUTE(B667,"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I667" s="1">
        <f t="shared" si="82"/>
        <v>0.34900000000000003</v>
      </c>
      <c r="J667" t="s">
        <v>2140</v>
      </c>
      <c r="K667" t="str">
        <f t="shared" si="83"/>
        <v>4.4 ¢</v>
      </c>
      <c r="L667" s="1" t="str">
        <f t="shared" si="84"/>
        <v xml:space="preserve">4.4 </v>
      </c>
      <c r="M667" s="2">
        <f t="shared" si="85"/>
        <v>34.900000000000006</v>
      </c>
      <c r="N667" s="1">
        <f t="shared" si="86"/>
        <v>4.4000000000000004E-2</v>
      </c>
      <c r="O667" s="1">
        <v>4.4000000000000004</v>
      </c>
      <c r="P667">
        <f t="shared" si="87"/>
        <v>6.98</v>
      </c>
    </row>
    <row r="668" spans="1:16" x14ac:dyDescent="0.2">
      <c r="A668" t="s">
        <v>2176</v>
      </c>
      <c r="B668" t="s">
        <v>2175</v>
      </c>
      <c r="D668" t="str" cm="1">
        <f t="array" ref="D668">_xlfn.TEXTJOIN("", TRUE, IF(ISNUMBER(SEARCH($R$1480:$R$1524, B668)), $R$1480:$R$1524, ""))</f>
        <v>Gatorade</v>
      </c>
      <c r="E668" t="str">
        <f t="shared" si="80"/>
        <v>Beverages</v>
      </c>
      <c r="F668" t="str">
        <f t="shared" si="81"/>
        <v>Beverages</v>
      </c>
      <c r="G668" t="s">
        <v>1330</v>
      </c>
      <c r="H668" t="str" cm="1">
        <f t="array" ref="H668">_xlfn.LET(
  _xlpm.txt, LOWER(TRIM(SUBSTITUTE(B668,"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668" t="e">
        <f t="shared" si="82"/>
        <v>#VALUE!</v>
      </c>
      <c r="J668" t="s">
        <v>2137</v>
      </c>
      <c r="K668" t="str">
        <f t="shared" si="83"/>
        <v>6.1 ¢</v>
      </c>
      <c r="L668" t="str">
        <f t="shared" si="84"/>
        <v xml:space="preserve">6.1 </v>
      </c>
      <c r="M668" s="1" t="e">
        <f t="shared" si="85"/>
        <v>#VALUE!</v>
      </c>
      <c r="N668" s="1">
        <f t="shared" si="86"/>
        <v>6.0999999999999999E-2</v>
      </c>
      <c r="O668" s="1">
        <v>6.1</v>
      </c>
      <c r="P668">
        <f t="shared" si="87"/>
        <v>1.72</v>
      </c>
    </row>
    <row r="669" spans="1:16" x14ac:dyDescent="0.2">
      <c r="A669" t="s">
        <v>2174</v>
      </c>
      <c r="B669" t="s">
        <v>2173</v>
      </c>
      <c r="C669">
        <v>12</v>
      </c>
      <c r="D669" t="str" cm="1">
        <f t="array" ref="D669">_xlfn.TEXTJOIN("", TRUE, IF(ISNUMBER(SEARCH($R$1480:$R$1524, B669)), $R$1480:$R$1524, ""))</f>
        <v>Gatorade</v>
      </c>
      <c r="E669" t="str">
        <f t="shared" si="80"/>
        <v>Beverages</v>
      </c>
      <c r="F669" t="str">
        <f t="shared" si="81"/>
        <v>Beverages</v>
      </c>
      <c r="G669" t="s">
        <v>188</v>
      </c>
      <c r="H669" cm="1">
        <f t="array" ref="H669">_xlfn.LET(
  _xlpm.txt, LOWER(TRIM(SUBSTITUTE(B669,"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I669" s="1">
        <f t="shared" si="82"/>
        <v>0.54900000000000004</v>
      </c>
      <c r="J669" t="s">
        <v>2172</v>
      </c>
      <c r="K669" t="str">
        <f t="shared" si="83"/>
        <v>4.6 ¢</v>
      </c>
      <c r="L669" s="1" t="str">
        <f t="shared" si="84"/>
        <v xml:space="preserve">4.6 </v>
      </c>
      <c r="M669" s="2">
        <f t="shared" si="85"/>
        <v>54.900000000000006</v>
      </c>
      <c r="N669" s="1">
        <f t="shared" si="86"/>
        <v>4.5999999999999999E-2</v>
      </c>
      <c r="O669" s="1">
        <v>4.5999999999999996</v>
      </c>
      <c r="P669">
        <f t="shared" si="87"/>
        <v>10.98</v>
      </c>
    </row>
    <row r="670" spans="1:16" x14ac:dyDescent="0.2">
      <c r="A670" t="s">
        <v>2171</v>
      </c>
      <c r="B670" t="s">
        <v>2170</v>
      </c>
      <c r="D670" t="str" cm="1">
        <f t="array" ref="D670">_xlfn.TEXTJOIN("", TRUE, IF(ISNUMBER(SEARCH($R$1480:$R$1524, B670)), $R$1480:$R$1524, ""))</f>
        <v>Gatorade</v>
      </c>
      <c r="E670" t="str">
        <f t="shared" si="80"/>
        <v>Beverages</v>
      </c>
      <c r="F670" t="str">
        <f t="shared" si="81"/>
        <v>Beverages</v>
      </c>
      <c r="G670" t="s">
        <v>1330</v>
      </c>
      <c r="H670" cm="1">
        <f t="array" ref="H670">_xlfn.LET(
  _xlpm.txt, LOWER(TRIM(SUBSTITUTE(B670,"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28</v>
      </c>
      <c r="I670" s="1">
        <f t="shared" si="82"/>
        <v>6.142857142857143E-2</v>
      </c>
      <c r="J670" t="s">
        <v>2137</v>
      </c>
      <c r="K670" t="str">
        <f t="shared" si="83"/>
        <v>6.1 ¢</v>
      </c>
      <c r="L670" s="1" t="str">
        <f t="shared" si="84"/>
        <v xml:space="preserve">6.1 </v>
      </c>
      <c r="M670" s="2">
        <f t="shared" si="85"/>
        <v>6.1428571428571432</v>
      </c>
      <c r="N670" s="1">
        <f t="shared" si="86"/>
        <v>6.0999999999999999E-2</v>
      </c>
      <c r="O670" s="1">
        <v>6.1</v>
      </c>
      <c r="P670">
        <f t="shared" si="87"/>
        <v>1.72</v>
      </c>
    </row>
    <row r="671" spans="1:16" x14ac:dyDescent="0.2">
      <c r="A671" t="s">
        <v>2169</v>
      </c>
      <c r="B671" t="s">
        <v>2168</v>
      </c>
      <c r="D671" t="str" cm="1">
        <f t="array" ref="D671">_xlfn.TEXTJOIN("", TRUE, IF(ISNUMBER(SEARCH($R$1480:$R$1524, B671)), $R$1480:$R$1524, ""))</f>
        <v>Gatorade</v>
      </c>
      <c r="E671" t="str">
        <f t="shared" si="80"/>
        <v>Beverages</v>
      </c>
      <c r="F671" t="str">
        <f t="shared" si="81"/>
        <v>Beverages</v>
      </c>
      <c r="G671" t="s">
        <v>1330</v>
      </c>
      <c r="H671" cm="1">
        <f t="array" ref="H671">_xlfn.LET(
  _xlpm.txt, LOWER(TRIM(SUBSTITUTE(B671,"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28</v>
      </c>
      <c r="I671" s="1">
        <f t="shared" si="82"/>
        <v>6.142857142857143E-2</v>
      </c>
      <c r="J671" t="s">
        <v>2137</v>
      </c>
      <c r="K671" t="str">
        <f t="shared" si="83"/>
        <v>6.1 ¢</v>
      </c>
      <c r="L671" s="1" t="str">
        <f t="shared" si="84"/>
        <v xml:space="preserve">6.1 </v>
      </c>
      <c r="M671" s="2">
        <f t="shared" si="85"/>
        <v>6.1428571428571432</v>
      </c>
      <c r="N671" s="1">
        <f t="shared" si="86"/>
        <v>6.0999999999999999E-2</v>
      </c>
      <c r="O671" s="1">
        <v>6.1</v>
      </c>
      <c r="P671">
        <f t="shared" si="87"/>
        <v>1.72</v>
      </c>
    </row>
    <row r="672" spans="1:16" x14ac:dyDescent="0.2">
      <c r="A672" t="s">
        <v>2167</v>
      </c>
      <c r="B672" t="s">
        <v>2166</v>
      </c>
      <c r="D672" t="str" cm="1">
        <f t="array" ref="D672">_xlfn.TEXTJOIN("", TRUE, IF(ISNUMBER(SEARCH($R$1480:$R$1524, B672)), $R$1480:$R$1524, ""))</f>
        <v>Gatorade</v>
      </c>
      <c r="E672" t="str">
        <f t="shared" si="80"/>
        <v>Beverages</v>
      </c>
      <c r="F672" t="str">
        <f t="shared" si="81"/>
        <v>Beverages</v>
      </c>
      <c r="G672" t="s">
        <v>1330</v>
      </c>
      <c r="H672" cm="1">
        <f t="array" ref="H672">_xlfn.LET(
  _xlpm.txt, LOWER(TRIM(SUBSTITUTE(B672,"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28</v>
      </c>
      <c r="I672" s="1">
        <f t="shared" si="82"/>
        <v>6.142857142857143E-2</v>
      </c>
      <c r="J672" t="s">
        <v>2137</v>
      </c>
      <c r="K672" t="str">
        <f t="shared" si="83"/>
        <v>6.1 ¢</v>
      </c>
      <c r="L672" s="1" t="str">
        <f t="shared" si="84"/>
        <v xml:space="preserve">6.1 </v>
      </c>
      <c r="M672" s="2">
        <f t="shared" si="85"/>
        <v>6.1428571428571432</v>
      </c>
      <c r="N672" s="1">
        <f t="shared" si="86"/>
        <v>6.0999999999999999E-2</v>
      </c>
      <c r="O672" s="1">
        <v>6.1</v>
      </c>
      <c r="P672">
        <f t="shared" si="87"/>
        <v>1.72</v>
      </c>
    </row>
    <row r="673" spans="1:16" x14ac:dyDescent="0.2">
      <c r="A673" t="s">
        <v>2165</v>
      </c>
      <c r="B673" t="s">
        <v>2164</v>
      </c>
      <c r="D673" t="str" cm="1">
        <f t="array" ref="D673">_xlfn.TEXTJOIN("", TRUE, IF(ISNUMBER(SEARCH($R$1480:$R$1524, B673)), $R$1480:$R$1524, ""))</f>
        <v>Gatorade</v>
      </c>
      <c r="E673" t="str">
        <f t="shared" si="80"/>
        <v>Beverages</v>
      </c>
      <c r="F673" t="str">
        <f t="shared" si="81"/>
        <v>Beverages</v>
      </c>
      <c r="G673" t="s">
        <v>2163</v>
      </c>
      <c r="H673" cm="1">
        <f t="array" ref="H673">_xlfn.LET(
  _xlpm.txt, LOWER(TRIM(SUBSTITUTE(B673,"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I673" s="1">
        <f t="shared" si="82"/>
        <v>1.1033333333333333</v>
      </c>
      <c r="K673" t="str">
        <f t="shared" si="83"/>
        <v/>
      </c>
      <c r="L673" s="1" t="str">
        <f t="shared" si="84"/>
        <v/>
      </c>
      <c r="M673" s="2">
        <f t="shared" si="85"/>
        <v>110.33333333333333</v>
      </c>
      <c r="N673" s="1">
        <f t="shared" si="86"/>
        <v>1.103</v>
      </c>
      <c r="O673" s="1">
        <v>110.3</v>
      </c>
      <c r="P673">
        <f t="shared" si="87"/>
        <v>13.24</v>
      </c>
    </row>
    <row r="674" spans="1:16" x14ac:dyDescent="0.2">
      <c r="A674" t="s">
        <v>2162</v>
      </c>
      <c r="B674" t="s">
        <v>2161</v>
      </c>
      <c r="C674">
        <v>18</v>
      </c>
      <c r="D674" t="str" cm="1">
        <f t="array" ref="D674">_xlfn.TEXTJOIN("", TRUE, IF(ISNUMBER(SEARCH($R$1480:$R$1524, B674)), $R$1480:$R$1524, ""))</f>
        <v>Gatorade</v>
      </c>
      <c r="E674" t="str">
        <f t="shared" si="80"/>
        <v>Beverages</v>
      </c>
      <c r="F674" t="str">
        <f t="shared" si="81"/>
        <v>Beverages</v>
      </c>
      <c r="G674" t="s">
        <v>2160</v>
      </c>
      <c r="H674" cm="1">
        <f t="array" ref="H674">_xlfn.LET(
  _xlpm.txt, LOWER(TRIM(SUBSTITUTE(B674,"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I674" s="1">
        <f t="shared" si="82"/>
        <v>0.99833333333333341</v>
      </c>
      <c r="J674" t="s">
        <v>2146</v>
      </c>
      <c r="K674" t="str">
        <f t="shared" si="83"/>
        <v>5.5 ¢</v>
      </c>
      <c r="L674" s="1" t="str">
        <f t="shared" si="84"/>
        <v xml:space="preserve">5.5 </v>
      </c>
      <c r="M674" s="2">
        <f t="shared" si="85"/>
        <v>99.833333333333343</v>
      </c>
      <c r="N674" s="1">
        <f t="shared" si="86"/>
        <v>5.5E-2</v>
      </c>
      <c r="O674" s="1">
        <v>5.5</v>
      </c>
      <c r="P674">
        <f t="shared" si="87"/>
        <v>11.98</v>
      </c>
    </row>
    <row r="675" spans="1:16" x14ac:dyDescent="0.2">
      <c r="A675" t="s">
        <v>2159</v>
      </c>
      <c r="B675" t="s">
        <v>2158</v>
      </c>
      <c r="C675">
        <v>6</v>
      </c>
      <c r="D675" t="str" cm="1">
        <f t="array" ref="D675">_xlfn.TEXTJOIN("", TRUE, IF(ISNUMBER(SEARCH($R$1480:$R$1524, B675)), $R$1480:$R$1524, ""))</f>
        <v>Gatorade</v>
      </c>
      <c r="E675" t="str">
        <f t="shared" si="80"/>
        <v>Beverages</v>
      </c>
      <c r="F675" t="str">
        <f t="shared" si="81"/>
        <v>Beverages</v>
      </c>
      <c r="G675" t="s">
        <v>398</v>
      </c>
      <c r="H675" cm="1">
        <f t="array" ref="H675">_xlfn.LET(
  _xlpm.txt, LOWER(TRIM(SUBSTITUTE(B675,"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I675" s="1">
        <f t="shared" si="82"/>
        <v>0.37333333333333335</v>
      </c>
      <c r="J675" t="s">
        <v>2149</v>
      </c>
      <c r="K675" t="str">
        <f t="shared" si="83"/>
        <v>6.2 ¢</v>
      </c>
      <c r="L675" s="1" t="str">
        <f t="shared" si="84"/>
        <v xml:space="preserve">6.2 </v>
      </c>
      <c r="M675" s="2">
        <f t="shared" si="85"/>
        <v>37.333333333333336</v>
      </c>
      <c r="N675" s="1">
        <f t="shared" si="86"/>
        <v>6.2E-2</v>
      </c>
      <c r="O675" s="1">
        <v>6.2</v>
      </c>
      <c r="P675">
        <f t="shared" si="87"/>
        <v>4.4800000000000004</v>
      </c>
    </row>
    <row r="676" spans="1:16" x14ac:dyDescent="0.2">
      <c r="A676" t="s">
        <v>2157</v>
      </c>
      <c r="B676" t="s">
        <v>2156</v>
      </c>
      <c r="D676" t="str" cm="1">
        <f t="array" ref="D676">_xlfn.TEXTJOIN("", TRUE, IF(ISNUMBER(SEARCH($R$1480:$R$1524, B676)), $R$1480:$R$1524, ""))</f>
        <v>Gatorade</v>
      </c>
      <c r="E676" t="str">
        <f t="shared" si="80"/>
        <v>Beverages</v>
      </c>
      <c r="F676" t="str">
        <f t="shared" si="81"/>
        <v>Beverages</v>
      </c>
      <c r="G676" t="s">
        <v>1330</v>
      </c>
      <c r="H676" cm="1">
        <f t="array" ref="H676">_xlfn.LET(
  _xlpm.txt, LOWER(TRIM(SUBSTITUTE(B676,"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28</v>
      </c>
      <c r="I676" s="1">
        <f t="shared" si="82"/>
        <v>6.142857142857143E-2</v>
      </c>
      <c r="J676" t="s">
        <v>2137</v>
      </c>
      <c r="K676" t="str">
        <f t="shared" si="83"/>
        <v>6.1 ¢</v>
      </c>
      <c r="L676" s="1" t="str">
        <f t="shared" si="84"/>
        <v xml:space="preserve">6.1 </v>
      </c>
      <c r="M676" s="2">
        <f t="shared" si="85"/>
        <v>6.1428571428571432</v>
      </c>
      <c r="N676" s="1">
        <f t="shared" si="86"/>
        <v>6.0999999999999999E-2</v>
      </c>
      <c r="O676" s="1">
        <v>6.1</v>
      </c>
      <c r="P676">
        <f t="shared" si="87"/>
        <v>1.72</v>
      </c>
    </row>
    <row r="677" spans="1:16" x14ac:dyDescent="0.2">
      <c r="A677" t="s">
        <v>2155</v>
      </c>
      <c r="B677" t="s">
        <v>2154</v>
      </c>
      <c r="C677">
        <v>12</v>
      </c>
      <c r="D677" t="str" cm="1">
        <f t="array" ref="D677">_xlfn.TEXTJOIN("", TRUE, IF(ISNUMBER(SEARCH($R$1480:$R$1524, B677)), $R$1480:$R$1524, ""))</f>
        <v>Gatorade</v>
      </c>
      <c r="E677" t="str">
        <f t="shared" si="80"/>
        <v>Beverages</v>
      </c>
      <c r="F677" t="str">
        <f t="shared" si="81"/>
        <v>Beverages</v>
      </c>
      <c r="G677" t="s">
        <v>2007</v>
      </c>
      <c r="H677" cm="1">
        <f t="array" ref="H677">_xlfn.LET(
  _xlpm.txt, LOWER(TRIM(SUBSTITUTE(B677,"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I677" s="1">
        <f t="shared" si="82"/>
        <v>0.66500000000000004</v>
      </c>
      <c r="J677" t="s">
        <v>2146</v>
      </c>
      <c r="K677" t="str">
        <f t="shared" si="83"/>
        <v>5.5 ¢</v>
      </c>
      <c r="L677" s="1" t="str">
        <f t="shared" si="84"/>
        <v xml:space="preserve">5.5 </v>
      </c>
      <c r="M677" s="2">
        <f t="shared" si="85"/>
        <v>66.5</v>
      </c>
      <c r="N677" s="1">
        <f t="shared" si="86"/>
        <v>5.5E-2</v>
      </c>
      <c r="O677" s="1">
        <v>5.5</v>
      </c>
      <c r="P677">
        <f t="shared" si="87"/>
        <v>7.98</v>
      </c>
    </row>
    <row r="678" spans="1:16" x14ac:dyDescent="0.2">
      <c r="A678" t="s">
        <v>2153</v>
      </c>
      <c r="B678" t="s">
        <v>2152</v>
      </c>
      <c r="C678">
        <v>8</v>
      </c>
      <c r="D678" t="str" cm="1">
        <f t="array" ref="D678">_xlfn.TEXTJOIN("", TRUE, IF(ISNUMBER(SEARCH($R$1480:$R$1524, B678)), $R$1480:$R$1524, ""))</f>
        <v>Gatorade</v>
      </c>
      <c r="E678" t="str">
        <f t="shared" si="80"/>
        <v>Beverages</v>
      </c>
      <c r="F678" t="str">
        <f t="shared" si="81"/>
        <v>Beverages</v>
      </c>
      <c r="G678" t="s">
        <v>2143</v>
      </c>
      <c r="H678" cm="1">
        <f t="array" ref="H678">_xlfn.LET(
  _xlpm.txt, LOWER(TRIM(SUBSTITUTE(B678,"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I678" s="1">
        <f t="shared" si="82"/>
        <v>0.34900000000000003</v>
      </c>
      <c r="J678" t="s">
        <v>2140</v>
      </c>
      <c r="K678" t="str">
        <f t="shared" si="83"/>
        <v>4.4 ¢</v>
      </c>
      <c r="L678" s="1" t="str">
        <f t="shared" si="84"/>
        <v xml:space="preserve">4.4 </v>
      </c>
      <c r="M678" s="2">
        <f t="shared" si="85"/>
        <v>34.900000000000006</v>
      </c>
      <c r="N678" s="1">
        <f t="shared" si="86"/>
        <v>4.4000000000000004E-2</v>
      </c>
      <c r="O678" s="1">
        <v>4.4000000000000004</v>
      </c>
      <c r="P678">
        <f t="shared" si="87"/>
        <v>6.98</v>
      </c>
    </row>
    <row r="679" spans="1:16" x14ac:dyDescent="0.2">
      <c r="A679" t="s">
        <v>2151</v>
      </c>
      <c r="B679" t="s">
        <v>2150</v>
      </c>
      <c r="C679">
        <v>6</v>
      </c>
      <c r="D679" t="str" cm="1">
        <f t="array" ref="D679">_xlfn.TEXTJOIN("", TRUE, IF(ISNUMBER(SEARCH($R$1480:$R$1524, B679)), $R$1480:$R$1524, ""))</f>
        <v>Gatorade</v>
      </c>
      <c r="E679" t="str">
        <f t="shared" si="80"/>
        <v>Beverages</v>
      </c>
      <c r="F679" t="str">
        <f t="shared" si="81"/>
        <v>Beverages</v>
      </c>
      <c r="G679" t="s">
        <v>398</v>
      </c>
      <c r="H679" cm="1">
        <f t="array" ref="H679">_xlfn.LET(
  _xlpm.txt, LOWER(TRIM(SUBSTITUTE(B679,"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I679" s="1">
        <f t="shared" si="82"/>
        <v>0.37333333333333335</v>
      </c>
      <c r="J679" t="s">
        <v>2149</v>
      </c>
      <c r="K679" t="str">
        <f t="shared" si="83"/>
        <v>6.2 ¢</v>
      </c>
      <c r="L679" s="1" t="str">
        <f t="shared" si="84"/>
        <v xml:space="preserve">6.2 </v>
      </c>
      <c r="M679" s="2">
        <f t="shared" si="85"/>
        <v>37.333333333333336</v>
      </c>
      <c r="N679" s="1">
        <f t="shared" si="86"/>
        <v>6.2E-2</v>
      </c>
      <c r="O679" s="1">
        <v>6.2</v>
      </c>
      <c r="P679">
        <f t="shared" si="87"/>
        <v>4.4800000000000004</v>
      </c>
    </row>
    <row r="680" spans="1:16" x14ac:dyDescent="0.2">
      <c r="A680" t="s">
        <v>2148</v>
      </c>
      <c r="B680" t="s">
        <v>2147</v>
      </c>
      <c r="C680">
        <v>12</v>
      </c>
      <c r="D680" t="str" cm="1">
        <f t="array" ref="D680">_xlfn.TEXTJOIN("", TRUE, IF(ISNUMBER(SEARCH($R$1480:$R$1524, B680)), $R$1480:$R$1524, ""))</f>
        <v>Gatorade</v>
      </c>
      <c r="E680" t="str">
        <f t="shared" si="80"/>
        <v>Beverages</v>
      </c>
      <c r="F680" t="str">
        <f t="shared" si="81"/>
        <v>Beverages</v>
      </c>
      <c r="G680" t="s">
        <v>2007</v>
      </c>
      <c r="H680" cm="1">
        <f t="array" ref="H680">_xlfn.LET(
  _xlpm.txt, LOWER(TRIM(SUBSTITUTE(B680,"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I680" s="1">
        <f t="shared" si="82"/>
        <v>0.66500000000000004</v>
      </c>
      <c r="J680" t="s">
        <v>2146</v>
      </c>
      <c r="K680" t="str">
        <f t="shared" si="83"/>
        <v>5.5 ¢</v>
      </c>
      <c r="L680" s="1" t="str">
        <f t="shared" si="84"/>
        <v xml:space="preserve">5.5 </v>
      </c>
      <c r="M680" s="2">
        <f t="shared" si="85"/>
        <v>66.5</v>
      </c>
      <c r="N680" s="1">
        <f t="shared" si="86"/>
        <v>5.5E-2</v>
      </c>
      <c r="O680" s="1">
        <v>5.5</v>
      </c>
      <c r="P680">
        <f t="shared" si="87"/>
        <v>7.98</v>
      </c>
    </row>
    <row r="681" spans="1:16" x14ac:dyDescent="0.2">
      <c r="A681" t="s">
        <v>2145</v>
      </c>
      <c r="B681" t="s">
        <v>2144</v>
      </c>
      <c r="C681">
        <v>8</v>
      </c>
      <c r="D681" t="str" cm="1">
        <f t="array" ref="D681">_xlfn.TEXTJOIN("", TRUE, IF(ISNUMBER(SEARCH($R$1480:$R$1524, B681)), $R$1480:$R$1524, ""))</f>
        <v>Gatorade</v>
      </c>
      <c r="E681" t="str">
        <f t="shared" si="80"/>
        <v>Beverages</v>
      </c>
      <c r="F681" t="str">
        <f t="shared" si="81"/>
        <v>Beverages</v>
      </c>
      <c r="G681" t="s">
        <v>2143</v>
      </c>
      <c r="H681" cm="1">
        <f t="array" ref="H681">_xlfn.LET(
  _xlpm.txt, LOWER(TRIM(SUBSTITUTE(B681,"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I681" s="1">
        <f t="shared" si="82"/>
        <v>0.34900000000000003</v>
      </c>
      <c r="J681" t="s">
        <v>2140</v>
      </c>
      <c r="K681" t="str">
        <f t="shared" si="83"/>
        <v>4.4 ¢</v>
      </c>
      <c r="L681" s="1" t="str">
        <f t="shared" si="84"/>
        <v xml:space="preserve">4.4 </v>
      </c>
      <c r="M681" s="2">
        <f t="shared" si="85"/>
        <v>34.900000000000006</v>
      </c>
      <c r="N681" s="1">
        <f t="shared" si="86"/>
        <v>4.4000000000000004E-2</v>
      </c>
      <c r="O681" s="1">
        <v>4.4000000000000004</v>
      </c>
      <c r="P681">
        <f t="shared" si="87"/>
        <v>6.98</v>
      </c>
    </row>
    <row r="682" spans="1:16" x14ac:dyDescent="0.2">
      <c r="A682" t="s">
        <v>2142</v>
      </c>
      <c r="B682" t="s">
        <v>2141</v>
      </c>
      <c r="C682">
        <v>8</v>
      </c>
      <c r="D682" t="str" cm="1">
        <f t="array" ref="D682">_xlfn.TEXTJOIN("", TRUE, IF(ISNUMBER(SEARCH($R$1480:$R$1524, B682)), $R$1480:$R$1524, ""))</f>
        <v>Gatorade</v>
      </c>
      <c r="E682" t="str">
        <f t="shared" si="80"/>
        <v>Beverages</v>
      </c>
      <c r="F682" t="str">
        <f t="shared" si="81"/>
        <v>Beverages</v>
      </c>
      <c r="G682" t="s">
        <v>534</v>
      </c>
      <c r="H682" cm="1">
        <f t="array" ref="H682">_xlfn.LET(
  _xlpm.txt, LOWER(TRIM(SUBSTITUTE(B682,"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I682" s="1">
        <f t="shared" si="82"/>
        <v>0.34900000000000003</v>
      </c>
      <c r="J682" t="s">
        <v>2140</v>
      </c>
      <c r="K682" t="str">
        <f t="shared" si="83"/>
        <v>4.4 ¢</v>
      </c>
      <c r="L682" s="1" t="str">
        <f t="shared" si="84"/>
        <v xml:space="preserve">4.4 </v>
      </c>
      <c r="M682" s="2">
        <f t="shared" si="85"/>
        <v>34.900000000000006</v>
      </c>
      <c r="N682" s="1">
        <f t="shared" si="86"/>
        <v>4.4000000000000004E-2</v>
      </c>
      <c r="O682" s="1">
        <v>4.4000000000000004</v>
      </c>
      <c r="P682">
        <f t="shared" si="87"/>
        <v>6.98</v>
      </c>
    </row>
    <row r="683" spans="1:16" x14ac:dyDescent="0.2">
      <c r="A683" t="s">
        <v>2139</v>
      </c>
      <c r="B683" t="s">
        <v>2138</v>
      </c>
      <c r="D683" t="str" cm="1">
        <f t="array" ref="D683">_xlfn.TEXTJOIN("", TRUE, IF(ISNUMBER(SEARCH($R$1480:$R$1524, B683)), $R$1480:$R$1524, ""))</f>
        <v>Gatorade</v>
      </c>
      <c r="E683" t="str">
        <f t="shared" si="80"/>
        <v>Beverages</v>
      </c>
      <c r="F683" t="str">
        <f t="shared" si="81"/>
        <v>Beverages</v>
      </c>
      <c r="G683" t="s">
        <v>1330</v>
      </c>
      <c r="H683" cm="1">
        <f t="array" ref="H683">_xlfn.LET(
  _xlpm.txt, LOWER(TRIM(SUBSTITUTE(B683,"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28</v>
      </c>
      <c r="I683" s="1">
        <f t="shared" si="82"/>
        <v>6.142857142857143E-2</v>
      </c>
      <c r="J683" t="s">
        <v>2137</v>
      </c>
      <c r="K683" t="str">
        <f t="shared" si="83"/>
        <v>6.1 ¢</v>
      </c>
      <c r="L683" s="1" t="str">
        <f t="shared" si="84"/>
        <v xml:space="preserve">6.1 </v>
      </c>
      <c r="M683" s="2">
        <f t="shared" si="85"/>
        <v>6.1428571428571432</v>
      </c>
      <c r="N683" s="1">
        <f t="shared" si="86"/>
        <v>6.0999999999999999E-2</v>
      </c>
      <c r="O683" s="1">
        <v>6.1</v>
      </c>
      <c r="P683">
        <f t="shared" si="87"/>
        <v>1.72</v>
      </c>
    </row>
    <row r="684" spans="1:16" x14ac:dyDescent="0.2">
      <c r="A684" t="s">
        <v>2136</v>
      </c>
      <c r="B684" t="s">
        <v>2135</v>
      </c>
      <c r="D684" t="str" cm="1">
        <f t="array" ref="D684">_xlfn.TEXTJOIN("", TRUE, IF(ISNUMBER(SEARCH($R$1480:$R$1524, B684)), $R$1480:$R$1524, ""))</f>
        <v>Goya</v>
      </c>
      <c r="E684" t="str">
        <f t="shared" si="80"/>
        <v>Canned Vegetables</v>
      </c>
      <c r="F684" t="str">
        <f t="shared" si="81"/>
        <v>Fruit &amp; Vegetables</v>
      </c>
      <c r="G684" t="s">
        <v>264</v>
      </c>
      <c r="H684" cm="1">
        <f t="array" ref="H684">_xlfn.LET(
  _xlpm.txt, LOWER(TRIM(SUBSTITUTE(B684,"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</v>
      </c>
      <c r="I684" s="1">
        <f t="shared" si="82"/>
        <v>0.11866666666666667</v>
      </c>
      <c r="J684" t="s">
        <v>2134</v>
      </c>
      <c r="K684" t="str">
        <f t="shared" si="83"/>
        <v>11.9 ¢</v>
      </c>
      <c r="L684" s="1" t="str">
        <f t="shared" si="84"/>
        <v xml:space="preserve">11.9 </v>
      </c>
      <c r="M684" s="2">
        <f t="shared" si="85"/>
        <v>11.866666666666667</v>
      </c>
      <c r="N684" s="1">
        <f t="shared" si="86"/>
        <v>0.11900000000000001</v>
      </c>
      <c r="O684" s="1">
        <v>11.9</v>
      </c>
      <c r="P684">
        <f t="shared" si="87"/>
        <v>1.78</v>
      </c>
    </row>
    <row r="685" spans="1:16" x14ac:dyDescent="0.2">
      <c r="A685" t="s">
        <v>2133</v>
      </c>
      <c r="B685" t="s">
        <v>2132</v>
      </c>
      <c r="D685" t="str" cm="1">
        <f t="array" ref="D685">_xlfn.TEXTJOIN("", TRUE, IF(ISNUMBER(SEARCH($R$1480:$R$1524, B685)), $R$1480:$R$1524, ""))</f>
        <v>Goya</v>
      </c>
      <c r="E685" t="str">
        <f t="shared" si="80"/>
        <v>Canned Vegetables</v>
      </c>
      <c r="F685" t="str">
        <f t="shared" si="81"/>
        <v>Fruit &amp; Vegetables</v>
      </c>
      <c r="G685" t="s">
        <v>2059</v>
      </c>
      <c r="H685" cm="1">
        <f t="array" ref="H685">_xlfn.LET(
  _xlpm.txt, LOWER(TRIM(SUBSTITUTE(B685,"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15.5</v>
      </c>
      <c r="I685" s="1">
        <f t="shared" si="82"/>
        <v>9.1612903225806452E-2</v>
      </c>
      <c r="J685" t="s">
        <v>2058</v>
      </c>
      <c r="K685" t="str">
        <f t="shared" si="83"/>
        <v>9.2 ¢</v>
      </c>
      <c r="L685" s="1" t="str">
        <f t="shared" si="84"/>
        <v xml:space="preserve">9.2 </v>
      </c>
      <c r="M685" s="2">
        <f t="shared" si="85"/>
        <v>9.1612903225806459</v>
      </c>
      <c r="N685" s="1">
        <f t="shared" si="86"/>
        <v>9.1999999999999998E-2</v>
      </c>
      <c r="O685" s="1">
        <v>9.1999999999999993</v>
      </c>
      <c r="P685">
        <f t="shared" si="87"/>
        <v>1.42</v>
      </c>
    </row>
    <row r="686" spans="1:16" x14ac:dyDescent="0.2">
      <c r="A686" t="s">
        <v>2131</v>
      </c>
      <c r="B686" t="s">
        <v>2130</v>
      </c>
      <c r="D686" t="str" cm="1">
        <f t="array" ref="D686">_xlfn.TEXTJOIN("", TRUE, IF(ISNUMBER(SEARCH($R$1480:$R$1524, B686)), $R$1480:$R$1524, ""))</f>
        <v>Goya</v>
      </c>
      <c r="E686" t="str">
        <f t="shared" si="80"/>
        <v>Canned Vegetables</v>
      </c>
      <c r="F686" t="str">
        <f t="shared" si="81"/>
        <v>Fruit &amp; Vegetables</v>
      </c>
      <c r="G686" t="s">
        <v>2129</v>
      </c>
      <c r="H686" cm="1">
        <f t="array" ref="H686">_xlfn.LET(
  _xlpm.txt, LOWER(TRIM(SUBSTITUTE(B686,"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15.5</v>
      </c>
      <c r="I686" s="1">
        <f t="shared" si="82"/>
        <v>7.0967741935483872E-2</v>
      </c>
      <c r="J686" t="s">
        <v>2128</v>
      </c>
      <c r="K686" t="str">
        <f t="shared" si="83"/>
        <v>7.1 ¢</v>
      </c>
      <c r="L686" s="1" t="str">
        <f t="shared" si="84"/>
        <v xml:space="preserve">7.1 </v>
      </c>
      <c r="M686" s="2">
        <f t="shared" si="85"/>
        <v>7.096774193548387</v>
      </c>
      <c r="N686" s="1">
        <f t="shared" si="86"/>
        <v>7.0999999999999994E-2</v>
      </c>
      <c r="O686" s="1">
        <v>7.1</v>
      </c>
      <c r="P686">
        <f t="shared" si="87"/>
        <v>1.1000000000000001</v>
      </c>
    </row>
    <row r="687" spans="1:16" x14ac:dyDescent="0.2">
      <c r="A687" t="s">
        <v>2127</v>
      </c>
      <c r="B687" t="s">
        <v>2126</v>
      </c>
      <c r="D687" t="str" cm="1">
        <f t="array" ref="D687">_xlfn.TEXTJOIN("", TRUE, IF(ISNUMBER(SEARCH($R$1480:$R$1524, B687)), $R$1480:$R$1524, ""))</f>
        <v>Goya</v>
      </c>
      <c r="E687" t="str">
        <f t="shared" si="80"/>
        <v>Canned Vegetables</v>
      </c>
      <c r="F687" t="str">
        <f t="shared" si="81"/>
        <v>Fruit &amp; Vegetables</v>
      </c>
      <c r="G687" t="s">
        <v>2125</v>
      </c>
      <c r="H687" cm="1">
        <f t="array" ref="H687">_xlfn.LET(
  _xlpm.txt, LOWER(TRIM(SUBSTITUTE(B687,"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15.5</v>
      </c>
      <c r="I687" s="1">
        <f t="shared" si="82"/>
        <v>7.8709677419354834E-2</v>
      </c>
      <c r="J687" t="s">
        <v>2113</v>
      </c>
      <c r="K687" t="str">
        <f t="shared" si="83"/>
        <v>7.9 ¢</v>
      </c>
      <c r="L687" s="1" t="str">
        <f t="shared" si="84"/>
        <v xml:space="preserve">7.9 </v>
      </c>
      <c r="M687" s="2">
        <f t="shared" si="85"/>
        <v>7.8709677419354831</v>
      </c>
      <c r="N687" s="1">
        <f t="shared" si="86"/>
        <v>7.9000000000000001E-2</v>
      </c>
      <c r="O687" s="1">
        <v>7.9</v>
      </c>
      <c r="P687">
        <f t="shared" si="87"/>
        <v>1.22</v>
      </c>
    </row>
    <row r="688" spans="1:16" x14ac:dyDescent="0.2">
      <c r="A688" t="s">
        <v>2124</v>
      </c>
      <c r="B688" t="s">
        <v>2123</v>
      </c>
      <c r="D688" t="str" cm="1">
        <f t="array" ref="D688">_xlfn.TEXTJOIN("", TRUE, IF(ISNUMBER(SEARCH($R$1480:$R$1524, B688)), $R$1480:$R$1524, ""))</f>
        <v>Goya</v>
      </c>
      <c r="E688" t="str">
        <f t="shared" si="80"/>
        <v>Canned Vegetables</v>
      </c>
      <c r="F688" t="str">
        <f t="shared" si="81"/>
        <v>Fruit &amp; Vegetables</v>
      </c>
      <c r="G688" t="s">
        <v>2122</v>
      </c>
      <c r="H688" cm="1">
        <f t="array" ref="H688">_xlfn.LET(
  _xlpm.txt, LOWER(TRIM(SUBSTITUTE(B688,"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24</v>
      </c>
      <c r="I688" s="1">
        <f t="shared" si="82"/>
        <v>0.26374999999999998</v>
      </c>
      <c r="J688" t="s">
        <v>2121</v>
      </c>
      <c r="K688" t="str">
        <f t="shared" si="83"/>
        <v>26.4 ¢</v>
      </c>
      <c r="L688" s="1" t="str">
        <f t="shared" si="84"/>
        <v xml:space="preserve">26.4 </v>
      </c>
      <c r="M688" s="2">
        <f t="shared" si="85"/>
        <v>26.375</v>
      </c>
      <c r="N688" s="1">
        <f t="shared" si="86"/>
        <v>0.26400000000000001</v>
      </c>
      <c r="O688" s="1">
        <v>26.4</v>
      </c>
      <c r="P688">
        <f t="shared" si="87"/>
        <v>6.33</v>
      </c>
    </row>
    <row r="689" spans="1:16" x14ac:dyDescent="0.2">
      <c r="A689" t="s">
        <v>2120</v>
      </c>
      <c r="B689" t="s">
        <v>2119</v>
      </c>
      <c r="D689" t="str" cm="1">
        <f t="array" ref="D689">_xlfn.TEXTJOIN("", TRUE, IF(ISNUMBER(SEARCH($R$1480:$R$1524, B689)), $R$1480:$R$1524, ""))</f>
        <v>Goya</v>
      </c>
      <c r="E689" t="str">
        <f t="shared" si="80"/>
        <v>Canned Vegetables</v>
      </c>
      <c r="F689" t="str">
        <f t="shared" si="81"/>
        <v>Fruit &amp; Vegetables</v>
      </c>
      <c r="G689" t="s">
        <v>2118</v>
      </c>
      <c r="H689" cm="1">
        <f t="array" ref="H689">_xlfn.LET(
  _xlpm.txt, LOWER(TRIM(SUBSTITUTE(B689,"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14</v>
      </c>
      <c r="I689" s="1">
        <f t="shared" si="82"/>
        <v>0.78500000000000003</v>
      </c>
      <c r="J689" t="s">
        <v>2117</v>
      </c>
      <c r="K689" t="str">
        <f t="shared" si="83"/>
        <v>78.5 ¢</v>
      </c>
      <c r="L689" s="1" t="str">
        <f t="shared" si="84"/>
        <v xml:space="preserve">78.5 </v>
      </c>
      <c r="M689" s="2">
        <f t="shared" si="85"/>
        <v>78.5</v>
      </c>
      <c r="N689" s="1">
        <f t="shared" si="86"/>
        <v>0.78500000000000003</v>
      </c>
      <c r="O689" s="1">
        <v>78.5</v>
      </c>
      <c r="P689">
        <f t="shared" si="87"/>
        <v>10.99</v>
      </c>
    </row>
    <row r="690" spans="1:16" x14ac:dyDescent="0.2">
      <c r="A690" t="s">
        <v>2116</v>
      </c>
      <c r="B690" t="s">
        <v>2115</v>
      </c>
      <c r="D690" t="str" cm="1">
        <f t="array" ref="D690">_xlfn.TEXTJOIN("", TRUE, IF(ISNUMBER(SEARCH($R$1480:$R$1524, B690)), $R$1480:$R$1524, ""))</f>
        <v>Goya</v>
      </c>
      <c r="E690" t="str">
        <f t="shared" si="80"/>
        <v>Canned Vegetables</v>
      </c>
      <c r="F690" t="str">
        <f t="shared" si="81"/>
        <v>Fruit &amp; Vegetables</v>
      </c>
      <c r="G690" t="s">
        <v>2114</v>
      </c>
      <c r="H690" cm="1">
        <f t="array" ref="H690">_xlfn.LET(
  _xlpm.txt, LOWER(TRIM(SUBSTITUTE(B690,"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15.5</v>
      </c>
      <c r="I690" s="1">
        <f t="shared" si="82"/>
        <v>7.8709677419354834E-2</v>
      </c>
      <c r="J690" t="s">
        <v>2113</v>
      </c>
      <c r="K690" t="str">
        <f t="shared" si="83"/>
        <v>7.9 ¢</v>
      </c>
      <c r="L690" s="1" t="str">
        <f t="shared" si="84"/>
        <v xml:space="preserve">7.9 </v>
      </c>
      <c r="M690" s="2">
        <f t="shared" si="85"/>
        <v>7.8709677419354831</v>
      </c>
      <c r="N690" s="1">
        <f t="shared" si="86"/>
        <v>7.9000000000000001E-2</v>
      </c>
      <c r="O690" s="1">
        <v>7.9</v>
      </c>
      <c r="P690">
        <f t="shared" si="87"/>
        <v>1.22</v>
      </c>
    </row>
    <row r="691" spans="1:16" x14ac:dyDescent="0.2">
      <c r="A691" t="s">
        <v>2112</v>
      </c>
      <c r="B691" t="s">
        <v>2111</v>
      </c>
      <c r="D691" t="str" cm="1">
        <f t="array" ref="D691">_xlfn.TEXTJOIN("", TRUE, IF(ISNUMBER(SEARCH($R$1480:$R$1524, B691)), $R$1480:$R$1524, ""))</f>
        <v>Goya</v>
      </c>
      <c r="E691" t="str">
        <f t="shared" si="80"/>
        <v>Canned Vegetables</v>
      </c>
      <c r="F691" t="str">
        <f t="shared" si="81"/>
        <v>Fruit &amp; Vegetables</v>
      </c>
      <c r="G691" t="s">
        <v>2110</v>
      </c>
      <c r="H691" cm="1">
        <f t="array" ref="H691">_xlfn.LET(
  _xlpm.txt, LOWER(TRIM(SUBSTITUTE(B691,"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</v>
      </c>
      <c r="I691" s="1">
        <f t="shared" si="82"/>
        <v>0.13866666666666666</v>
      </c>
      <c r="J691" t="s">
        <v>2109</v>
      </c>
      <c r="K691" t="str">
        <f t="shared" si="83"/>
        <v>13.9 ¢</v>
      </c>
      <c r="L691" s="1" t="str">
        <f t="shared" si="84"/>
        <v xml:space="preserve">13.9 </v>
      </c>
      <c r="M691" s="2">
        <f t="shared" si="85"/>
        <v>13.866666666666665</v>
      </c>
      <c r="N691" s="1">
        <f t="shared" si="86"/>
        <v>0.13900000000000001</v>
      </c>
      <c r="O691" s="1">
        <v>13.9</v>
      </c>
      <c r="P691">
        <f t="shared" si="87"/>
        <v>2.08</v>
      </c>
    </row>
    <row r="692" spans="1:16" x14ac:dyDescent="0.2">
      <c r="A692" t="s">
        <v>2108</v>
      </c>
      <c r="B692" t="s">
        <v>2107</v>
      </c>
      <c r="D692" t="str" cm="1">
        <f t="array" ref="D692">_xlfn.TEXTJOIN("", TRUE, IF(ISNUMBER(SEARCH($R$1480:$R$1524, B692)), $R$1480:$R$1524, ""))</f>
        <v>Goya</v>
      </c>
      <c r="E692" t="str">
        <f t="shared" si="80"/>
        <v>Canned Vegetables</v>
      </c>
      <c r="F692" t="str">
        <f t="shared" si="81"/>
        <v>Fruit &amp; Vegetables</v>
      </c>
      <c r="G692" t="s">
        <v>2106</v>
      </c>
      <c r="H692" cm="1">
        <f t="array" ref="H692">_xlfn.LET(
  _xlpm.txt, LOWER(TRIM(SUBSTITUTE(B692,"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15.5</v>
      </c>
      <c r="I692" s="1">
        <f t="shared" si="82"/>
        <v>8.9032258064516118E-2</v>
      </c>
      <c r="J692" t="s">
        <v>2105</v>
      </c>
      <c r="K692" t="str">
        <f t="shared" si="83"/>
        <v>8.9 ¢</v>
      </c>
      <c r="L692" s="1" t="str">
        <f t="shared" si="84"/>
        <v xml:space="preserve">8.9 </v>
      </c>
      <c r="M692" s="2">
        <f t="shared" si="85"/>
        <v>8.9032258064516121</v>
      </c>
      <c r="N692" s="1">
        <f t="shared" si="86"/>
        <v>8.900000000000001E-2</v>
      </c>
      <c r="O692" s="1">
        <v>8.9</v>
      </c>
      <c r="P692">
        <f t="shared" si="87"/>
        <v>1.38</v>
      </c>
    </row>
    <row r="693" spans="1:16" x14ac:dyDescent="0.2">
      <c r="A693" t="s">
        <v>2104</v>
      </c>
      <c r="B693" t="s">
        <v>2103</v>
      </c>
      <c r="D693" t="str" cm="1">
        <f t="array" ref="D693">_xlfn.TEXTJOIN("", TRUE, IF(ISNUMBER(SEARCH($R$1480:$R$1524, B693)), $R$1480:$R$1524, ""))</f>
        <v>Goya</v>
      </c>
      <c r="E693" t="str">
        <f t="shared" si="80"/>
        <v>Canned Vegetables</v>
      </c>
      <c r="F693" t="str">
        <f t="shared" si="81"/>
        <v>Fruit &amp; Vegetables</v>
      </c>
      <c r="G693" t="s">
        <v>95</v>
      </c>
      <c r="H693" cm="1">
        <f t="array" ref="H693">_xlfn.LET(
  _xlpm.txt, LOWER(TRIM(SUBSTITUTE(B693,"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15.5</v>
      </c>
      <c r="I693" s="1">
        <f t="shared" si="82"/>
        <v>0.1270967741935484</v>
      </c>
      <c r="J693" t="s">
        <v>2072</v>
      </c>
      <c r="K693" t="str">
        <f t="shared" si="83"/>
        <v>12.7 ¢</v>
      </c>
      <c r="L693" s="1" t="str">
        <f t="shared" si="84"/>
        <v xml:space="preserve">12.7 </v>
      </c>
      <c r="M693" s="2">
        <f t="shared" si="85"/>
        <v>12.70967741935484</v>
      </c>
      <c r="N693" s="1">
        <f t="shared" si="86"/>
        <v>0.127</v>
      </c>
      <c r="O693" s="1">
        <v>12.7</v>
      </c>
      <c r="P693">
        <f t="shared" si="87"/>
        <v>1.97</v>
      </c>
    </row>
    <row r="694" spans="1:16" x14ac:dyDescent="0.2">
      <c r="A694" t="s">
        <v>2102</v>
      </c>
      <c r="B694" t="s">
        <v>2101</v>
      </c>
      <c r="D694" t="str" cm="1">
        <f t="array" ref="D694">_xlfn.TEXTJOIN("", TRUE, IF(ISNUMBER(SEARCH($R$1480:$R$1524, B694)), $R$1480:$R$1524, ""))</f>
        <v>Goya</v>
      </c>
      <c r="E694" t="str">
        <f t="shared" si="80"/>
        <v>Canned Vegetables</v>
      </c>
      <c r="F694" t="str">
        <f t="shared" si="81"/>
        <v>Fruit &amp; Vegetables</v>
      </c>
      <c r="G694" t="s">
        <v>2100</v>
      </c>
      <c r="H694" cm="1">
        <f t="array" ref="H694">_xlfn.LET(
  _xlpm.txt, LOWER(TRIM(SUBSTITUTE(B694,"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</v>
      </c>
      <c r="I694" s="1">
        <f t="shared" si="82"/>
        <v>0.18133333333333335</v>
      </c>
      <c r="J694" t="s">
        <v>127</v>
      </c>
      <c r="K694" t="str">
        <f t="shared" si="83"/>
        <v>18.1 ¢</v>
      </c>
      <c r="L694" s="1" t="str">
        <f t="shared" si="84"/>
        <v xml:space="preserve">18.1 </v>
      </c>
      <c r="M694" s="2">
        <f t="shared" si="85"/>
        <v>18.133333333333333</v>
      </c>
      <c r="N694" s="1">
        <f t="shared" si="86"/>
        <v>0.18100000000000002</v>
      </c>
      <c r="O694" s="1">
        <v>18.100000000000001</v>
      </c>
      <c r="P694">
        <f t="shared" si="87"/>
        <v>2.72</v>
      </c>
    </row>
    <row r="695" spans="1:16" x14ac:dyDescent="0.2">
      <c r="A695" t="s">
        <v>2099</v>
      </c>
      <c r="B695" t="s">
        <v>2098</v>
      </c>
      <c r="D695" t="str" cm="1">
        <f t="array" ref="D695">_xlfn.TEXTJOIN("", TRUE, IF(ISNUMBER(SEARCH($R$1480:$R$1524, B695)), $R$1480:$R$1524, ""))</f>
        <v>Goya</v>
      </c>
      <c r="E695" t="str">
        <f t="shared" si="80"/>
        <v>Canned Vegetables</v>
      </c>
      <c r="F695" t="str">
        <f t="shared" si="81"/>
        <v>Fruit &amp; Vegetables</v>
      </c>
      <c r="G695" t="s">
        <v>2097</v>
      </c>
      <c r="H695" cm="1">
        <f t="array" ref="H695">_xlfn.LET(
  _xlpm.txt, LOWER(TRIM(SUBSTITUTE(B695,"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695" s="1">
        <f t="shared" si="82"/>
        <v>0.11749999999999999</v>
      </c>
      <c r="J695" t="s">
        <v>2096</v>
      </c>
      <c r="K695" t="str">
        <f t="shared" si="83"/>
        <v>11.8 ¢</v>
      </c>
      <c r="L695" s="1" t="str">
        <f t="shared" si="84"/>
        <v xml:space="preserve">11.8 </v>
      </c>
      <c r="M695" s="2">
        <f t="shared" si="85"/>
        <v>11.75</v>
      </c>
      <c r="N695" s="1">
        <f t="shared" si="86"/>
        <v>0.11800000000000001</v>
      </c>
      <c r="O695" s="1">
        <v>11.8</v>
      </c>
      <c r="P695">
        <f t="shared" si="87"/>
        <v>1.88</v>
      </c>
    </row>
    <row r="696" spans="1:16" x14ac:dyDescent="0.2">
      <c r="A696" t="s">
        <v>2095</v>
      </c>
      <c r="B696" t="s">
        <v>2094</v>
      </c>
      <c r="D696" t="str" cm="1">
        <f t="array" ref="D696">_xlfn.TEXTJOIN("", TRUE, IF(ISNUMBER(SEARCH($R$1480:$R$1524, B696)), $R$1480:$R$1524, ""))</f>
        <v>Goya</v>
      </c>
      <c r="E696" t="str">
        <f t="shared" si="80"/>
        <v>Canned Vegetables</v>
      </c>
      <c r="F696" t="str">
        <f t="shared" si="81"/>
        <v>Fruit &amp; Vegetables</v>
      </c>
      <c r="G696" t="s">
        <v>2059</v>
      </c>
      <c r="H696" cm="1">
        <f t="array" ref="H696">_xlfn.LET(
  _xlpm.txt, LOWER(TRIM(SUBSTITUTE(B696,"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15.5</v>
      </c>
      <c r="I696" s="1">
        <f t="shared" si="82"/>
        <v>9.1612903225806452E-2</v>
      </c>
      <c r="J696" t="s">
        <v>2058</v>
      </c>
      <c r="K696" t="str">
        <f t="shared" si="83"/>
        <v>9.2 ¢</v>
      </c>
      <c r="L696" s="1" t="str">
        <f t="shared" si="84"/>
        <v xml:space="preserve">9.2 </v>
      </c>
      <c r="M696" s="2">
        <f t="shared" si="85"/>
        <v>9.1612903225806459</v>
      </c>
      <c r="N696" s="1">
        <f t="shared" si="86"/>
        <v>9.1999999999999998E-2</v>
      </c>
      <c r="O696" s="1">
        <v>9.1999999999999993</v>
      </c>
      <c r="P696">
        <f t="shared" si="87"/>
        <v>1.42</v>
      </c>
    </row>
    <row r="697" spans="1:16" x14ac:dyDescent="0.2">
      <c r="A697" t="s">
        <v>2093</v>
      </c>
      <c r="B697" t="s">
        <v>2092</v>
      </c>
      <c r="D697" t="str" cm="1">
        <f t="array" ref="D697">_xlfn.TEXTJOIN("", TRUE, IF(ISNUMBER(SEARCH($R$1480:$R$1524, B697)), $R$1480:$R$1524, ""))</f>
        <v>Goya</v>
      </c>
      <c r="E697" t="str">
        <f t="shared" si="80"/>
        <v>Canned Vegetables</v>
      </c>
      <c r="F697" t="str">
        <f t="shared" si="81"/>
        <v>Fruit &amp; Vegetables</v>
      </c>
      <c r="G697" t="s">
        <v>2091</v>
      </c>
      <c r="H697" cm="1">
        <f t="array" ref="H697">_xlfn.LET(
  _xlpm.txt, LOWER(TRIM(SUBSTITUTE(B697,"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</v>
      </c>
      <c r="I697" s="1">
        <f t="shared" si="82"/>
        <v>9.3333333333333324E-2</v>
      </c>
      <c r="J697" t="s">
        <v>2090</v>
      </c>
      <c r="K697" t="str">
        <f t="shared" si="83"/>
        <v>9.3 ¢</v>
      </c>
      <c r="L697" s="1" t="str">
        <f t="shared" si="84"/>
        <v xml:space="preserve">9.3 </v>
      </c>
      <c r="M697" s="2">
        <f t="shared" si="85"/>
        <v>9.3333333333333321</v>
      </c>
      <c r="N697" s="1">
        <f t="shared" si="86"/>
        <v>9.3000000000000013E-2</v>
      </c>
      <c r="O697" s="1">
        <v>9.3000000000000007</v>
      </c>
      <c r="P697">
        <f t="shared" si="87"/>
        <v>1.4</v>
      </c>
    </row>
    <row r="698" spans="1:16" x14ac:dyDescent="0.2">
      <c r="A698" t="s">
        <v>2089</v>
      </c>
      <c r="B698" t="s">
        <v>2088</v>
      </c>
      <c r="C698">
        <v>8</v>
      </c>
      <c r="D698" t="str" cm="1">
        <f t="array" ref="D698">_xlfn.TEXTJOIN("", TRUE, IF(ISNUMBER(SEARCH($R$1480:$R$1524, B698)), $R$1480:$R$1524, ""))</f>
        <v>Goya</v>
      </c>
      <c r="E698" t="str">
        <f t="shared" si="80"/>
        <v>Canned Vegetables</v>
      </c>
      <c r="F698" t="str">
        <f t="shared" si="81"/>
        <v>Fruit &amp; Vegetables</v>
      </c>
      <c r="G698" t="s">
        <v>822</v>
      </c>
      <c r="H698" cm="1">
        <f t="array" ref="H698">_xlfn.LET(
  _xlpm.txt, LOWER(TRIM(SUBSTITUTE(B698,"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15.5</v>
      </c>
      <c r="I698" s="1">
        <f t="shared" si="82"/>
        <v>0.14709677419354839</v>
      </c>
      <c r="J698" t="s">
        <v>2087</v>
      </c>
      <c r="K698" t="str">
        <f t="shared" si="83"/>
        <v>14.7 ¢</v>
      </c>
      <c r="L698" s="1" t="str">
        <f t="shared" si="84"/>
        <v xml:space="preserve">14.7 </v>
      </c>
      <c r="M698" s="2">
        <f t="shared" si="85"/>
        <v>14.709677419354838</v>
      </c>
      <c r="N698" s="1">
        <f t="shared" si="86"/>
        <v>0.14699999999999999</v>
      </c>
      <c r="O698" s="1">
        <v>14.7</v>
      </c>
      <c r="P698">
        <f t="shared" si="87"/>
        <v>2.2799999999999998</v>
      </c>
    </row>
    <row r="699" spans="1:16" x14ac:dyDescent="0.2">
      <c r="A699" t="s">
        <v>2086</v>
      </c>
      <c r="B699" t="s">
        <v>2085</v>
      </c>
      <c r="D699" t="str" cm="1">
        <f t="array" ref="D699">_xlfn.TEXTJOIN("", TRUE, IF(ISNUMBER(SEARCH($R$1480:$R$1524, B699)), $R$1480:$R$1524, ""))</f>
        <v>Goya</v>
      </c>
      <c r="E699" t="str">
        <f t="shared" si="80"/>
        <v>Canned Vegetables</v>
      </c>
      <c r="F699" t="str">
        <f t="shared" si="81"/>
        <v>Fruit &amp; Vegetables</v>
      </c>
      <c r="G699" t="s">
        <v>2084</v>
      </c>
      <c r="H699" cm="1">
        <f t="array" ref="H699">_xlfn.LET(
  _xlpm.txt, LOWER(TRIM(SUBSTITUTE(B699,"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</v>
      </c>
      <c r="I699" s="1">
        <f t="shared" si="82"/>
        <v>0.16733333333333331</v>
      </c>
      <c r="J699" t="s">
        <v>2083</v>
      </c>
      <c r="K699" t="str">
        <f t="shared" si="83"/>
        <v>16.7 ¢</v>
      </c>
      <c r="L699" s="1" t="str">
        <f t="shared" si="84"/>
        <v xml:space="preserve">16.7 </v>
      </c>
      <c r="M699" s="2">
        <f t="shared" si="85"/>
        <v>16.733333333333331</v>
      </c>
      <c r="N699" s="1">
        <f t="shared" si="86"/>
        <v>0.16699999999999998</v>
      </c>
      <c r="O699" s="1">
        <v>16.7</v>
      </c>
      <c r="P699">
        <f t="shared" si="87"/>
        <v>2.5099999999999998</v>
      </c>
    </row>
    <row r="700" spans="1:16" x14ac:dyDescent="0.2">
      <c r="A700" t="s">
        <v>2082</v>
      </c>
      <c r="B700" t="s">
        <v>2081</v>
      </c>
      <c r="D700" t="str" cm="1">
        <f t="array" ref="D700">_xlfn.TEXTJOIN("", TRUE, IF(ISNUMBER(SEARCH($R$1480:$R$1524, B700)), $R$1480:$R$1524, ""))</f>
        <v>Goya</v>
      </c>
      <c r="E700" t="str">
        <f t="shared" si="80"/>
        <v>Canned Vegetables</v>
      </c>
      <c r="F700" t="str">
        <f t="shared" si="81"/>
        <v>Fruit &amp; Vegetables</v>
      </c>
      <c r="G700" t="s">
        <v>373</v>
      </c>
      <c r="H700" cm="1">
        <f t="array" ref="H700">_xlfn.LET(
  _xlpm.txt, LOWER(TRIM(SUBSTITUTE(B700,"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700" s="1">
        <f t="shared" si="82"/>
        <v>0.12375</v>
      </c>
      <c r="J700" t="s">
        <v>2080</v>
      </c>
      <c r="K700" t="str">
        <f t="shared" si="83"/>
        <v>12.4 ¢</v>
      </c>
      <c r="L700" s="1" t="str">
        <f t="shared" si="84"/>
        <v xml:space="preserve">12.4 </v>
      </c>
      <c r="M700" s="2">
        <f t="shared" si="85"/>
        <v>12.375</v>
      </c>
      <c r="N700" s="1">
        <f t="shared" si="86"/>
        <v>0.124</v>
      </c>
      <c r="O700" s="1">
        <v>12.4</v>
      </c>
      <c r="P700">
        <f t="shared" si="87"/>
        <v>1.98</v>
      </c>
    </row>
    <row r="701" spans="1:16" x14ac:dyDescent="0.2">
      <c r="A701" t="s">
        <v>2079</v>
      </c>
      <c r="B701" t="s">
        <v>2078</v>
      </c>
      <c r="D701" t="str" cm="1">
        <f t="array" ref="D701">_xlfn.TEXTJOIN("", TRUE, IF(ISNUMBER(SEARCH($R$1480:$R$1524, B701)), $R$1480:$R$1524, ""))</f>
        <v>Goya</v>
      </c>
      <c r="E701" t="str">
        <f t="shared" si="80"/>
        <v>Canned Vegetables</v>
      </c>
      <c r="F701" t="str">
        <f t="shared" si="81"/>
        <v>Fruit &amp; Vegetables</v>
      </c>
      <c r="G701" t="s">
        <v>2077</v>
      </c>
      <c r="H701" cm="1">
        <f t="array" ref="H701">_xlfn.LET(
  _xlpm.txt, LOWER(TRIM(SUBSTITUTE(B701,"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29</v>
      </c>
      <c r="I701" s="1">
        <f t="shared" si="82"/>
        <v>0.1110344827586207</v>
      </c>
      <c r="J701" t="s">
        <v>2076</v>
      </c>
      <c r="K701" t="str">
        <f t="shared" si="83"/>
        <v>11.1 ¢</v>
      </c>
      <c r="L701" s="1" t="str">
        <f t="shared" si="84"/>
        <v xml:space="preserve">11.1 </v>
      </c>
      <c r="M701" s="2">
        <f t="shared" si="85"/>
        <v>11.103448275862069</v>
      </c>
      <c r="N701" s="1">
        <f t="shared" si="86"/>
        <v>0.111</v>
      </c>
      <c r="O701" s="1">
        <v>11.1</v>
      </c>
      <c r="P701">
        <f t="shared" si="87"/>
        <v>3.22</v>
      </c>
    </row>
    <row r="702" spans="1:16" x14ac:dyDescent="0.2">
      <c r="A702" t="s">
        <v>2075</v>
      </c>
      <c r="B702" t="s">
        <v>2074</v>
      </c>
      <c r="D702" t="str" cm="1">
        <f t="array" ref="D702">_xlfn.TEXTJOIN("", TRUE, IF(ISNUMBER(SEARCH($R$1480:$R$1524, B702)), $R$1480:$R$1524, ""))</f>
        <v>Goya</v>
      </c>
      <c r="E702" t="str">
        <f t="shared" si="80"/>
        <v>Canned Vegetables</v>
      </c>
      <c r="F702" t="str">
        <f t="shared" si="81"/>
        <v>Fruit &amp; Vegetables</v>
      </c>
      <c r="G702" t="s">
        <v>2073</v>
      </c>
      <c r="H702" cm="1">
        <f t="array" ref="H702">_xlfn.LET(
  _xlpm.txt, LOWER(TRIM(SUBSTITUTE(B702,"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47</v>
      </c>
      <c r="I702" s="1">
        <f t="shared" si="82"/>
        <v>0.12659574468085108</v>
      </c>
      <c r="J702" t="s">
        <v>2072</v>
      </c>
      <c r="K702" t="str">
        <f t="shared" si="83"/>
        <v>12.7 ¢</v>
      </c>
      <c r="L702" s="1" t="str">
        <f t="shared" si="84"/>
        <v xml:space="preserve">12.7 </v>
      </c>
      <c r="M702" s="2">
        <f t="shared" si="85"/>
        <v>12.659574468085108</v>
      </c>
      <c r="N702" s="1">
        <f t="shared" si="86"/>
        <v>0.127</v>
      </c>
      <c r="O702" s="1">
        <v>12.7</v>
      </c>
      <c r="P702">
        <f t="shared" si="87"/>
        <v>5.95</v>
      </c>
    </row>
    <row r="703" spans="1:16" x14ac:dyDescent="0.2">
      <c r="A703" t="s">
        <v>2071</v>
      </c>
      <c r="B703" t="s">
        <v>2070</v>
      </c>
      <c r="D703" t="str" cm="1">
        <f t="array" ref="D703">_xlfn.TEXTJOIN("", TRUE, IF(ISNUMBER(SEARCH($R$1480:$R$1524, B703)), $R$1480:$R$1524, ""))</f>
        <v>Goya</v>
      </c>
      <c r="E703" t="str">
        <f t="shared" si="80"/>
        <v>Canned Vegetables</v>
      </c>
      <c r="F703" t="str">
        <f t="shared" si="81"/>
        <v>Fruit &amp; Vegetables</v>
      </c>
      <c r="G703" t="s">
        <v>2059</v>
      </c>
      <c r="H703" cm="1">
        <f t="array" ref="H703">_xlfn.LET(
  _xlpm.txt, LOWER(TRIM(SUBSTITUTE(B703,"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15.5</v>
      </c>
      <c r="I703" s="1">
        <f t="shared" si="82"/>
        <v>9.1612903225806452E-2</v>
      </c>
      <c r="J703" t="s">
        <v>2058</v>
      </c>
      <c r="K703" t="str">
        <f t="shared" si="83"/>
        <v>9.2 ¢</v>
      </c>
      <c r="L703" s="1" t="str">
        <f t="shared" si="84"/>
        <v xml:space="preserve">9.2 </v>
      </c>
      <c r="M703" s="2">
        <f t="shared" si="85"/>
        <v>9.1612903225806459</v>
      </c>
      <c r="N703" s="1">
        <f t="shared" si="86"/>
        <v>9.1999999999999998E-2</v>
      </c>
      <c r="O703" s="1">
        <v>9.1999999999999993</v>
      </c>
      <c r="P703">
        <f t="shared" si="87"/>
        <v>1.42</v>
      </c>
    </row>
    <row r="704" spans="1:16" x14ac:dyDescent="0.2">
      <c r="A704" t="s">
        <v>2069</v>
      </c>
      <c r="B704" t="s">
        <v>2068</v>
      </c>
      <c r="D704" t="str" cm="1">
        <f t="array" ref="D704">_xlfn.TEXTJOIN("", TRUE, IF(ISNUMBER(SEARCH($R$1480:$R$1524, B704)), $R$1480:$R$1524, ""))</f>
        <v>Goya</v>
      </c>
      <c r="E704" t="str">
        <f t="shared" si="80"/>
        <v>Canned Vegetables</v>
      </c>
      <c r="F704" t="str">
        <f t="shared" si="81"/>
        <v>Fruit &amp; Vegetables</v>
      </c>
      <c r="G704" t="s">
        <v>95</v>
      </c>
      <c r="H704" t="str" cm="1">
        <f t="array" ref="H704">_xlfn.LET(
  _xlpm.txt, LOWER(TRIM(SUBSTITUTE(B704,"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704" t="e">
        <f t="shared" si="82"/>
        <v>#VALUE!</v>
      </c>
      <c r="J704" t="s">
        <v>2062</v>
      </c>
      <c r="K704" t="str">
        <f t="shared" si="83"/>
        <v>13.1 ¢</v>
      </c>
      <c r="L704" t="str">
        <f t="shared" si="84"/>
        <v xml:space="preserve">13.1 </v>
      </c>
      <c r="M704" s="1" t="e">
        <f t="shared" si="85"/>
        <v>#VALUE!</v>
      </c>
      <c r="N704" s="1">
        <f t="shared" si="86"/>
        <v>0.13100000000000001</v>
      </c>
      <c r="O704" s="1">
        <v>13.1</v>
      </c>
      <c r="P704">
        <f t="shared" si="87"/>
        <v>1.97</v>
      </c>
    </row>
    <row r="705" spans="1:16" x14ac:dyDescent="0.2">
      <c r="A705" t="s">
        <v>2067</v>
      </c>
      <c r="B705" t="s">
        <v>2066</v>
      </c>
      <c r="D705" t="str" cm="1">
        <f t="array" ref="D705">_xlfn.TEXTJOIN("", TRUE, IF(ISNUMBER(SEARCH($R$1480:$R$1524, B705)), $R$1480:$R$1524, ""))</f>
        <v>Goya</v>
      </c>
      <c r="E705" t="str">
        <f t="shared" si="80"/>
        <v>Canned Vegetables</v>
      </c>
      <c r="F705" t="str">
        <f t="shared" si="81"/>
        <v>Fruit &amp; Vegetables</v>
      </c>
      <c r="G705" t="s">
        <v>2059</v>
      </c>
      <c r="H705" cm="1">
        <f t="array" ref="H705">_xlfn.LET(
  _xlpm.txt, LOWER(TRIM(SUBSTITUTE(B705,"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15.5</v>
      </c>
      <c r="I705" s="1">
        <f t="shared" si="82"/>
        <v>9.1612903225806452E-2</v>
      </c>
      <c r="J705" t="s">
        <v>2058</v>
      </c>
      <c r="K705" t="str">
        <f t="shared" si="83"/>
        <v>9.2 ¢</v>
      </c>
      <c r="L705" s="1" t="str">
        <f t="shared" si="84"/>
        <v xml:space="preserve">9.2 </v>
      </c>
      <c r="M705" s="2">
        <f t="shared" si="85"/>
        <v>9.1612903225806459</v>
      </c>
      <c r="N705" s="1">
        <f t="shared" si="86"/>
        <v>9.1999999999999998E-2</v>
      </c>
      <c r="O705" s="1">
        <v>9.1999999999999993</v>
      </c>
      <c r="P705">
        <f t="shared" si="87"/>
        <v>1.42</v>
      </c>
    </row>
    <row r="706" spans="1:16" x14ac:dyDescent="0.2">
      <c r="A706" t="s">
        <v>2065</v>
      </c>
      <c r="B706" t="s">
        <v>2064</v>
      </c>
      <c r="D706" t="str" cm="1">
        <f t="array" ref="D706">_xlfn.TEXTJOIN("", TRUE, IF(ISNUMBER(SEARCH($R$1480:$R$1524, B706)), $R$1480:$R$1524, ""))</f>
        <v>Goya</v>
      </c>
      <c r="E706" t="str">
        <f t="shared" ref="E706:E769" si="88">IF(OR(D706="Mission",D706="Nature's Own",D706="Sara Lee"),"Bread",
IF(OR(D706="Del Monte",D706="Dole",D706="Mott's"),"Canned Fruit",
IF(OR(D706="Goya",D706="Hunt's",D706="Birds Eye"),"Canned Vegetables",
IF(OR(D706="Fairlife",D706="Horizon Organic",D706="Lactaid",D706="Ben &amp; Jerry's"),"Milk",
IF(OR(D706="BelGioioso",D706="Kraft",D706="Philadelphia"),"Cheese",
IF(OR(D706="Chobani",D706="Oikos",D706="=Light + Fit"),"Yogurt",
IF(OR(D706="Barilla",D706="Annie's",D706="Rao's Homemade"),"Pasta",
IF(OR(D706="Hershey's",D706="Lay's",D706="Totino's",D706="Cheerios",D706="Jif",D706="Skippy",D706="Nature Valley",D706="OREO",D706="DiGiorno",D706="Eggo"),"Prepared Food",
IF(OR(D706="Ben's Original",D706="Lundberg",D706="Quaker"),"Rice",
IF(OR(D706="Bush's",D706="Hillshire Farm",D706="Oscar Mayer",D706="SPAM"),"Protein",
IF(OR(D706="Starbucks",D706="Sparkling Ice",D706="Coca-Cola",D706="San Pellegrino",D706="Gatorade",D706="Arizona"),"Beverages",
"Other")))))))))))</f>
        <v>Canned Vegetables</v>
      </c>
      <c r="F706" t="str">
        <f t="shared" ref="F706:F769" si="89">IF(OR(E706="Bread",E706="Rice",E706="Pasta"), "Grain",
IF(OR(E706="Milk",E706="Cheese",E706="Yogurt"), "Dairy",
IF(OR(E706="Canned Fruit",E706="Canned Vegetables"), "Fruit &amp; Vegetables",
IF(E706="Prepared Food", "Prepared Food",
IF(E706="Protein", "Protein",
IF(E706="Beverages", "Beverages",
"Other"))))))</f>
        <v>Fruit &amp; Vegetables</v>
      </c>
      <c r="G706" t="s">
        <v>2063</v>
      </c>
      <c r="H706" cm="1">
        <f t="array" ref="H706">_xlfn.LET(
  _xlpm.txt, LOWER(TRIM(SUBSTITUTE(B706,"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706" s="1">
        <f t="shared" ref="I706:I769" si="90">P706/H706</f>
        <v>0.13125000000000001</v>
      </c>
      <c r="J706" t="s">
        <v>2062</v>
      </c>
      <c r="K706" t="str">
        <f t="shared" ref="K706:K769" si="91">IF(J706="", "", IFERROR(LEFT(SUBSTITUTE(J706,"$",""), FIND("/", SUBSTITUTE(J706,"$","")) - 1), ""))</f>
        <v>13.1 ¢</v>
      </c>
      <c r="L706" s="1" t="str">
        <f t="shared" ref="L706:L769" si="92">IF(K706="", "", SUBSTITUTE(K706, "¢", ""))</f>
        <v xml:space="preserve">13.1 </v>
      </c>
      <c r="M706" s="2">
        <f t="shared" ref="M706:M769" si="93">I706*100</f>
        <v>13.125</v>
      </c>
      <c r="N706" s="1">
        <f t="shared" ref="N706:N769" si="94">O706/100</f>
        <v>0.13100000000000001</v>
      </c>
      <c r="O706" s="1">
        <v>13.1</v>
      </c>
      <c r="P706">
        <f t="shared" si="87"/>
        <v>2.1</v>
      </c>
    </row>
    <row r="707" spans="1:16" x14ac:dyDescent="0.2">
      <c r="A707" t="s">
        <v>2061</v>
      </c>
      <c r="B707" t="s">
        <v>2060</v>
      </c>
      <c r="D707" t="str" cm="1">
        <f t="array" ref="D707">_xlfn.TEXTJOIN("", TRUE, IF(ISNUMBER(SEARCH($R$1480:$R$1524, B707)), $R$1480:$R$1524, ""))</f>
        <v>Goya</v>
      </c>
      <c r="E707" t="str">
        <f t="shared" si="88"/>
        <v>Canned Vegetables</v>
      </c>
      <c r="F707" t="str">
        <f t="shared" si="89"/>
        <v>Fruit &amp; Vegetables</v>
      </c>
      <c r="G707" t="s">
        <v>2059</v>
      </c>
      <c r="H707" cm="1">
        <f t="array" ref="H707">_xlfn.LET(
  _xlpm.txt, LOWER(TRIM(SUBSTITUTE(B707,"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15.5</v>
      </c>
      <c r="I707" s="1">
        <f t="shared" si="90"/>
        <v>9.1612903225806452E-2</v>
      </c>
      <c r="J707" t="s">
        <v>2058</v>
      </c>
      <c r="K707" t="str">
        <f t="shared" si="91"/>
        <v>9.2 ¢</v>
      </c>
      <c r="L707" s="1" t="str">
        <f t="shared" si="92"/>
        <v xml:space="preserve">9.2 </v>
      </c>
      <c r="M707" s="2">
        <f t="shared" si="93"/>
        <v>9.1612903225806459</v>
      </c>
      <c r="N707" s="1">
        <f t="shared" si="94"/>
        <v>9.1999999999999998E-2</v>
      </c>
      <c r="O707" s="1">
        <v>9.1999999999999993</v>
      </c>
      <c r="P707">
        <f t="shared" si="87"/>
        <v>1.42</v>
      </c>
    </row>
    <row r="708" spans="1:16" x14ac:dyDescent="0.2">
      <c r="A708" t="s">
        <v>2057</v>
      </c>
      <c r="B708" t="s">
        <v>2056</v>
      </c>
      <c r="D708" t="str" cm="1">
        <f t="array" ref="D708">_xlfn.TEXTJOIN("", TRUE, IF(ISNUMBER(SEARCH($R$1480:$R$1524, B708)), $R$1480:$R$1524, ""))</f>
        <v>Goya</v>
      </c>
      <c r="E708" t="str">
        <f t="shared" si="88"/>
        <v>Canned Vegetables</v>
      </c>
      <c r="F708" t="str">
        <f t="shared" si="89"/>
        <v>Fruit &amp; Vegetables</v>
      </c>
      <c r="G708" t="s">
        <v>2055</v>
      </c>
      <c r="H708" cm="1">
        <f t="array" ref="H708">_xlfn.LET(
  _xlpm.txt, LOWER(TRIM(SUBSTITUTE(B708,"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</v>
      </c>
      <c r="I708" s="1">
        <f t="shared" si="90"/>
        <v>0.158</v>
      </c>
      <c r="J708" t="s">
        <v>2054</v>
      </c>
      <c r="K708" t="str">
        <f t="shared" si="91"/>
        <v>15.8 ¢</v>
      </c>
      <c r="L708" s="1" t="str">
        <f t="shared" si="92"/>
        <v xml:space="preserve">15.8 </v>
      </c>
      <c r="M708" s="2">
        <f t="shared" si="93"/>
        <v>15.8</v>
      </c>
      <c r="N708" s="1">
        <f t="shared" si="94"/>
        <v>0.158</v>
      </c>
      <c r="O708" s="1">
        <v>15.8</v>
      </c>
      <c r="P708">
        <f t="shared" si="87"/>
        <v>2.37</v>
      </c>
    </row>
    <row r="709" spans="1:16" x14ac:dyDescent="0.2">
      <c r="A709" t="s">
        <v>2053</v>
      </c>
      <c r="B709" t="s">
        <v>2052</v>
      </c>
      <c r="D709" t="str" cm="1">
        <f t="array" ref="D709">_xlfn.TEXTJOIN("", TRUE, IF(ISNUMBER(SEARCH($R$1480:$R$1524, B709)), $R$1480:$R$1524, ""))</f>
        <v>Goya</v>
      </c>
      <c r="E709" t="str">
        <f t="shared" si="88"/>
        <v>Canned Vegetables</v>
      </c>
      <c r="F709" t="str">
        <f t="shared" si="89"/>
        <v>Fruit &amp; Vegetables</v>
      </c>
      <c r="G709" t="s">
        <v>2051</v>
      </c>
      <c r="H709" cm="1">
        <f t="array" ref="H709">_xlfn.LET(
  _xlpm.txt, LOWER(TRIM(SUBSTITUTE(B709,"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709" s="1">
        <f t="shared" si="90"/>
        <v>0.12562499999999999</v>
      </c>
      <c r="J709" t="s">
        <v>2050</v>
      </c>
      <c r="K709" t="str">
        <f t="shared" si="91"/>
        <v>12.6 ¢</v>
      </c>
      <c r="L709" s="1" t="str">
        <f t="shared" si="92"/>
        <v xml:space="preserve">12.6 </v>
      </c>
      <c r="M709" s="2">
        <f t="shared" si="93"/>
        <v>12.562499999999998</v>
      </c>
      <c r="N709" s="1">
        <f t="shared" si="94"/>
        <v>0.126</v>
      </c>
      <c r="O709" s="1">
        <v>12.6</v>
      </c>
      <c r="P709">
        <f t="shared" si="87"/>
        <v>2.0099999999999998</v>
      </c>
    </row>
    <row r="710" spans="1:16" x14ac:dyDescent="0.2">
      <c r="A710" t="s">
        <v>2049</v>
      </c>
      <c r="B710" t="s">
        <v>2048</v>
      </c>
      <c r="D710" t="str" cm="1">
        <f t="array" ref="D710">_xlfn.TEXTJOIN("", TRUE, IF(ISNUMBER(SEARCH($R$1480:$R$1524, B710)), $R$1480:$R$1524, ""))</f>
        <v>Goya</v>
      </c>
      <c r="E710" t="str">
        <f t="shared" si="88"/>
        <v>Canned Vegetables</v>
      </c>
      <c r="F710" t="str">
        <f t="shared" si="89"/>
        <v>Fruit &amp; Vegetables</v>
      </c>
      <c r="G710" t="s">
        <v>2047</v>
      </c>
      <c r="H710" cm="1">
        <f t="array" ref="H710">_xlfn.LET(
  _xlpm.txt, LOWER(TRIM(SUBSTITUTE(B710,"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15.5</v>
      </c>
      <c r="I710" s="1">
        <f t="shared" si="90"/>
        <v>8.2580645161290323E-2</v>
      </c>
      <c r="J710" t="s">
        <v>2046</v>
      </c>
      <c r="K710" t="str">
        <f t="shared" si="91"/>
        <v>8.3 ¢</v>
      </c>
      <c r="L710" s="1" t="str">
        <f t="shared" si="92"/>
        <v xml:space="preserve">8.3 </v>
      </c>
      <c r="M710" s="2">
        <f t="shared" si="93"/>
        <v>8.258064516129032</v>
      </c>
      <c r="N710" s="1">
        <f t="shared" si="94"/>
        <v>8.3000000000000004E-2</v>
      </c>
      <c r="O710" s="1">
        <v>8.3000000000000007</v>
      </c>
      <c r="P710">
        <f t="shared" si="87"/>
        <v>1.28</v>
      </c>
    </row>
    <row r="711" spans="1:16" x14ac:dyDescent="0.2">
      <c r="A711" t="s">
        <v>2045</v>
      </c>
      <c r="B711" t="s">
        <v>2044</v>
      </c>
      <c r="D711" t="str" cm="1">
        <f t="array" ref="D711">_xlfn.TEXTJOIN("", TRUE, IF(ISNUMBER(SEARCH($R$1480:$R$1524, B711)), $R$1480:$R$1524, ""))</f>
        <v>Hershey's</v>
      </c>
      <c r="E711" t="str">
        <f t="shared" si="88"/>
        <v>Prepared Food</v>
      </c>
      <c r="F711" t="str">
        <f t="shared" si="89"/>
        <v>Prepared Food</v>
      </c>
      <c r="G711" t="s">
        <v>1081</v>
      </c>
      <c r="H711" cm="1">
        <f t="array" ref="H711">_xlfn.LET(
  _xlpm.txt, LOWER(TRIM(SUBSTITUTE(B711,"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24</v>
      </c>
      <c r="I711" s="1">
        <f t="shared" si="90"/>
        <v>0.15083333333333335</v>
      </c>
      <c r="J711" t="s">
        <v>2043</v>
      </c>
      <c r="K711" t="str">
        <f t="shared" si="91"/>
        <v>15.1 ¢</v>
      </c>
      <c r="L711" s="1" t="str">
        <f t="shared" si="92"/>
        <v xml:space="preserve">15.1 </v>
      </c>
      <c r="M711" s="2">
        <f t="shared" si="93"/>
        <v>15.083333333333334</v>
      </c>
      <c r="N711" s="1">
        <f t="shared" si="94"/>
        <v>0.151</v>
      </c>
      <c r="O711" s="1">
        <v>15.1</v>
      </c>
      <c r="P711">
        <f t="shared" si="87"/>
        <v>3.62</v>
      </c>
    </row>
    <row r="712" spans="1:16" x14ac:dyDescent="0.2">
      <c r="A712" t="s">
        <v>2042</v>
      </c>
      <c r="B712" t="s">
        <v>2041</v>
      </c>
      <c r="D712" t="str" cm="1">
        <f t="array" ref="D712">_xlfn.TEXTJOIN("", TRUE, IF(ISNUMBER(SEARCH($R$1480:$R$1524, B712)), $R$1480:$R$1524, ""))</f>
        <v>Hershey's</v>
      </c>
      <c r="E712" t="str">
        <f t="shared" si="88"/>
        <v>Prepared Food</v>
      </c>
      <c r="F712" t="str">
        <f t="shared" si="89"/>
        <v>Prepared Food</v>
      </c>
      <c r="G712" t="s">
        <v>924</v>
      </c>
      <c r="H712" cm="1">
        <f t="array" ref="H712">_xlfn.LET(
  _xlpm.txt, LOWER(TRIM(SUBSTITUTE(B712,"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1.55</v>
      </c>
      <c r="I712" s="1">
        <f t="shared" si="90"/>
        <v>3.2064516129032254</v>
      </c>
      <c r="J712" t="s">
        <v>2024</v>
      </c>
      <c r="K712" t="str">
        <f t="shared" si="91"/>
        <v>53.4 ¢</v>
      </c>
      <c r="L712" s="1" t="str">
        <f t="shared" si="92"/>
        <v xml:space="preserve">53.4 </v>
      </c>
      <c r="M712" s="2">
        <f t="shared" si="93"/>
        <v>320.64516129032256</v>
      </c>
      <c r="N712" s="1">
        <f t="shared" si="94"/>
        <v>0.53400000000000003</v>
      </c>
      <c r="O712" s="1">
        <v>53.4</v>
      </c>
      <c r="P712">
        <f t="shared" si="87"/>
        <v>4.97</v>
      </c>
    </row>
    <row r="713" spans="1:16" x14ac:dyDescent="0.2">
      <c r="A713" t="s">
        <v>2040</v>
      </c>
      <c r="B713" t="s">
        <v>2039</v>
      </c>
      <c r="D713" t="str" cm="1">
        <f t="array" ref="D713">_xlfn.TEXTJOIN("", TRUE, IF(ISNUMBER(SEARCH($R$1480:$R$1524, B713)), $R$1480:$R$1524, ""))</f>
        <v>Hershey's</v>
      </c>
      <c r="E713" t="str">
        <f t="shared" si="88"/>
        <v>Prepared Food</v>
      </c>
      <c r="F713" t="str">
        <f t="shared" si="89"/>
        <v>Prepared Food</v>
      </c>
      <c r="G713" t="s">
        <v>146</v>
      </c>
      <c r="H713" cm="1">
        <f t="array" ref="H713">_xlfn.LET(
  _xlpm.txt, LOWER(TRIM(SUBSTITUTE(B713,"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7.37</v>
      </c>
      <c r="I713" s="1">
        <f t="shared" si="90"/>
        <v>0.47218453188602444</v>
      </c>
      <c r="J713" t="s">
        <v>1938</v>
      </c>
      <c r="K713" t="str">
        <f t="shared" si="91"/>
        <v>47.2 ¢</v>
      </c>
      <c r="L713" s="1" t="str">
        <f t="shared" si="92"/>
        <v xml:space="preserve">47.2 </v>
      </c>
      <c r="M713" s="2">
        <f t="shared" si="93"/>
        <v>47.218453188602446</v>
      </c>
      <c r="N713" s="1">
        <f t="shared" si="94"/>
        <v>0.47200000000000003</v>
      </c>
      <c r="O713" s="1">
        <v>47.2</v>
      </c>
      <c r="P713">
        <f t="shared" si="87"/>
        <v>3.48</v>
      </c>
    </row>
    <row r="714" spans="1:16" x14ac:dyDescent="0.2">
      <c r="A714" t="s">
        <v>2038</v>
      </c>
      <c r="B714" t="s">
        <v>2037</v>
      </c>
      <c r="C714">
        <v>12</v>
      </c>
      <c r="D714" t="str" cm="1">
        <f t="array" ref="D714">_xlfn.TEXTJOIN("", TRUE, IF(ISNUMBER(SEARCH($R$1480:$R$1524, B714)), $R$1480:$R$1524, ""))</f>
        <v>Hershey's</v>
      </c>
      <c r="E714" t="str">
        <f t="shared" si="88"/>
        <v>Prepared Food</v>
      </c>
      <c r="F714" t="str">
        <f t="shared" si="89"/>
        <v>Prepared Food</v>
      </c>
      <c r="G714" t="s">
        <v>1994</v>
      </c>
      <c r="H714" cm="1">
        <f t="array" ref="H714">_xlfn.LET(
  _xlpm.txt, LOWER(TRIM(SUBSTITUTE(B714,"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0.45</v>
      </c>
      <c r="I714" s="1">
        <f t="shared" si="90"/>
        <v>6.3999999999999995</v>
      </c>
      <c r="J714" t="s">
        <v>1993</v>
      </c>
      <c r="K714" t="str">
        <f t="shared" si="91"/>
        <v>53.3 ¢</v>
      </c>
      <c r="L714" s="1" t="str">
        <f t="shared" si="92"/>
        <v xml:space="preserve">53.3 </v>
      </c>
      <c r="M714" s="2">
        <f t="shared" si="93"/>
        <v>640</v>
      </c>
      <c r="N714" s="1">
        <f t="shared" si="94"/>
        <v>0.53299999999999992</v>
      </c>
      <c r="O714" s="1">
        <v>53.3</v>
      </c>
      <c r="P714">
        <f t="shared" ref="P714:P777" si="95">VALUE(MID(G714, FIND("$", G714) + 1, LEN(G714)))</f>
        <v>2.88</v>
      </c>
    </row>
    <row r="715" spans="1:16" x14ac:dyDescent="0.2">
      <c r="A715" t="s">
        <v>2036</v>
      </c>
      <c r="B715" t="s">
        <v>2035</v>
      </c>
      <c r="D715" t="str" cm="1">
        <f t="array" ref="D715">_xlfn.TEXTJOIN("", TRUE, IF(ISNUMBER(SEARCH($R$1480:$R$1524, B715)), $R$1480:$R$1524, ""))</f>
        <v>Hershey's</v>
      </c>
      <c r="E715" t="str">
        <f t="shared" si="88"/>
        <v>Prepared Food</v>
      </c>
      <c r="F715" t="str">
        <f t="shared" si="89"/>
        <v>Prepared Food</v>
      </c>
      <c r="G715" t="s">
        <v>1861</v>
      </c>
      <c r="H715" cm="1">
        <f t="array" ref="H715">_xlfn.LET(
  _xlpm.txt, LOWER(TRIM(SUBSTITUTE(B715,"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14</v>
      </c>
      <c r="I715" s="1">
        <f t="shared" si="90"/>
        <v>0.61</v>
      </c>
      <c r="J715" t="s">
        <v>2034</v>
      </c>
      <c r="K715" t="str">
        <f t="shared" si="91"/>
        <v>61.0 ¢</v>
      </c>
      <c r="L715" s="1" t="str">
        <f t="shared" si="92"/>
        <v xml:space="preserve">61.0 </v>
      </c>
      <c r="M715" s="2">
        <f t="shared" si="93"/>
        <v>61</v>
      </c>
      <c r="N715" s="1">
        <f t="shared" si="94"/>
        <v>0.61</v>
      </c>
      <c r="O715" s="1">
        <v>61</v>
      </c>
      <c r="P715">
        <f t="shared" si="95"/>
        <v>8.5399999999999991</v>
      </c>
    </row>
    <row r="716" spans="1:16" x14ac:dyDescent="0.2">
      <c r="A716" t="s">
        <v>2033</v>
      </c>
      <c r="B716" t="s">
        <v>2032</v>
      </c>
      <c r="D716" t="str" cm="1">
        <f t="array" ref="D716">_xlfn.TEXTJOIN("", TRUE, IF(ISNUMBER(SEARCH($R$1480:$R$1524, B716)), $R$1480:$R$1524, ""))</f>
        <v>Hershey's</v>
      </c>
      <c r="E716" t="str">
        <f t="shared" si="88"/>
        <v>Prepared Food</v>
      </c>
      <c r="F716" t="str">
        <f t="shared" si="89"/>
        <v>Prepared Food</v>
      </c>
      <c r="G716" t="s">
        <v>1945</v>
      </c>
      <c r="H716" cm="1">
        <f t="array" ref="H716">_xlfn.LET(
  _xlpm.txt, LOWER(TRIM(SUBSTITUTE(B716,"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10.6</v>
      </c>
      <c r="I716" s="1">
        <f t="shared" si="90"/>
        <v>0.51698113207547181</v>
      </c>
      <c r="J716" t="s">
        <v>2031</v>
      </c>
      <c r="K716" t="str">
        <f t="shared" si="91"/>
        <v>51.7 ¢</v>
      </c>
      <c r="L716" s="1" t="str">
        <f t="shared" si="92"/>
        <v xml:space="preserve">51.7 </v>
      </c>
      <c r="M716" s="2">
        <f t="shared" si="93"/>
        <v>51.698113207547181</v>
      </c>
      <c r="N716" s="1">
        <f t="shared" si="94"/>
        <v>0.51700000000000002</v>
      </c>
      <c r="O716" s="1">
        <v>51.7</v>
      </c>
      <c r="P716">
        <f t="shared" si="95"/>
        <v>5.48</v>
      </c>
    </row>
    <row r="717" spans="1:16" x14ac:dyDescent="0.2">
      <c r="A717" t="s">
        <v>2030</v>
      </c>
      <c r="B717" t="s">
        <v>2029</v>
      </c>
      <c r="D717" t="str" cm="1">
        <f t="array" ref="D717">_xlfn.TEXTJOIN("", TRUE, IF(ISNUMBER(SEARCH($R$1480:$R$1524, B717)), $R$1480:$R$1524, ""))</f>
        <v>Hershey's</v>
      </c>
      <c r="E717" t="str">
        <f t="shared" si="88"/>
        <v>Prepared Food</v>
      </c>
      <c r="F717" t="str">
        <f t="shared" si="89"/>
        <v>Prepared Food</v>
      </c>
      <c r="G717" t="s">
        <v>2028</v>
      </c>
      <c r="H717" cm="1">
        <f t="array" ref="H717">_xlfn.LET(
  _xlpm.txt, LOWER(TRIM(SUBSTITUTE(B717,"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4.84</v>
      </c>
      <c r="I717" s="1">
        <f t="shared" si="90"/>
        <v>0.6074380165289256</v>
      </c>
      <c r="J717" t="s">
        <v>2027</v>
      </c>
      <c r="K717" t="str">
        <f t="shared" si="91"/>
        <v>61.3 ¢</v>
      </c>
      <c r="L717" s="1" t="str">
        <f t="shared" si="92"/>
        <v xml:space="preserve">61.3 </v>
      </c>
      <c r="M717" s="2">
        <f t="shared" si="93"/>
        <v>60.743801652892557</v>
      </c>
      <c r="N717" s="1">
        <f t="shared" si="94"/>
        <v>0.61299999999999999</v>
      </c>
      <c r="O717" s="1">
        <v>61.3</v>
      </c>
      <c r="P717">
        <f t="shared" si="95"/>
        <v>2.94</v>
      </c>
    </row>
    <row r="718" spans="1:16" x14ac:dyDescent="0.2">
      <c r="A718" t="s">
        <v>2026</v>
      </c>
      <c r="B718" t="s">
        <v>2025</v>
      </c>
      <c r="C718">
        <v>6</v>
      </c>
      <c r="D718" t="str" cm="1">
        <f t="array" ref="D718">_xlfn.TEXTJOIN("", TRUE, IF(ISNUMBER(SEARCH($R$1480:$R$1524, B718)), $R$1480:$R$1524, ""))</f>
        <v>Hershey's</v>
      </c>
      <c r="E718" t="str">
        <f t="shared" si="88"/>
        <v>Prepared Food</v>
      </c>
      <c r="F718" t="str">
        <f t="shared" si="89"/>
        <v>Prepared Food</v>
      </c>
      <c r="G718" t="s">
        <v>924</v>
      </c>
      <c r="H718" cm="1">
        <f t="array" ref="H718">_xlfn.LET(
  _xlpm.txt, LOWER(TRIM(SUBSTITUTE(B718,"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1.55</v>
      </c>
      <c r="I718" s="1">
        <f t="shared" si="90"/>
        <v>3.2064516129032254</v>
      </c>
      <c r="J718" t="s">
        <v>2024</v>
      </c>
      <c r="K718" t="str">
        <f t="shared" si="91"/>
        <v>53.4 ¢</v>
      </c>
      <c r="L718" s="1" t="str">
        <f t="shared" si="92"/>
        <v xml:space="preserve">53.4 </v>
      </c>
      <c r="M718" s="2">
        <f t="shared" si="93"/>
        <v>320.64516129032256</v>
      </c>
      <c r="N718" s="1">
        <f t="shared" si="94"/>
        <v>0.53400000000000003</v>
      </c>
      <c r="O718" s="1">
        <v>53.4</v>
      </c>
      <c r="P718">
        <f t="shared" si="95"/>
        <v>4.97</v>
      </c>
    </row>
    <row r="719" spans="1:16" x14ac:dyDescent="0.2">
      <c r="A719" t="s">
        <v>2023</v>
      </c>
      <c r="B719" t="s">
        <v>2022</v>
      </c>
      <c r="D719" t="str" cm="1">
        <f t="array" ref="D719">_xlfn.TEXTJOIN("", TRUE, IF(ISNUMBER(SEARCH($R$1480:$R$1524, B719)), $R$1480:$R$1524, ""))</f>
        <v>Hershey's</v>
      </c>
      <c r="E719" t="str">
        <f t="shared" si="88"/>
        <v>Prepared Food</v>
      </c>
      <c r="F719" t="str">
        <f t="shared" si="89"/>
        <v>Prepared Food</v>
      </c>
      <c r="G719" t="s">
        <v>1985</v>
      </c>
      <c r="H719" cm="1">
        <f t="array" ref="H719">_xlfn.LET(
  _xlpm.txt, LOWER(TRIM(SUBSTITUTE(B719,"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1.55</v>
      </c>
      <c r="I719" s="1">
        <f t="shared" si="90"/>
        <v>0.85161290322580652</v>
      </c>
      <c r="J719" t="s">
        <v>2021</v>
      </c>
      <c r="K719" t="str">
        <f t="shared" si="91"/>
        <v>82.5 ¢</v>
      </c>
      <c r="L719" s="1" t="str">
        <f t="shared" si="92"/>
        <v xml:space="preserve">82.5 </v>
      </c>
      <c r="M719" s="2">
        <f t="shared" si="93"/>
        <v>85.161290322580655</v>
      </c>
      <c r="N719" s="1">
        <f t="shared" si="94"/>
        <v>0.82499999999999996</v>
      </c>
      <c r="O719" s="1">
        <v>82.5</v>
      </c>
      <c r="P719">
        <f t="shared" si="95"/>
        <v>1.32</v>
      </c>
    </row>
    <row r="720" spans="1:16" x14ac:dyDescent="0.2">
      <c r="A720" t="s">
        <v>2020</v>
      </c>
      <c r="B720" t="s">
        <v>2019</v>
      </c>
      <c r="D720" t="str" cm="1">
        <f t="array" ref="D720">_xlfn.TEXTJOIN("", TRUE, IF(ISNUMBER(SEARCH($R$1480:$R$1524, B720)), $R$1480:$R$1524, ""))</f>
        <v>Hershey's</v>
      </c>
      <c r="E720" t="str">
        <f t="shared" si="88"/>
        <v>Prepared Food</v>
      </c>
      <c r="F720" t="str">
        <f t="shared" si="89"/>
        <v>Prepared Food</v>
      </c>
      <c r="G720" t="s">
        <v>2018</v>
      </c>
      <c r="H720" cm="1">
        <f t="array" ref="H720">_xlfn.LET(
  _xlpm.txt, LOWER(TRIM(SUBSTITUTE(B720,"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7.56</v>
      </c>
      <c r="I720" s="1">
        <f t="shared" si="90"/>
        <v>0.46031746031746035</v>
      </c>
      <c r="J720" t="s">
        <v>1948</v>
      </c>
      <c r="K720" t="str">
        <f t="shared" si="91"/>
        <v>46.0 ¢</v>
      </c>
      <c r="L720" s="1" t="str">
        <f t="shared" si="92"/>
        <v xml:space="preserve">46.0 </v>
      </c>
      <c r="M720" s="2">
        <f t="shared" si="93"/>
        <v>46.031746031746032</v>
      </c>
      <c r="N720" s="1">
        <f t="shared" si="94"/>
        <v>0.46</v>
      </c>
      <c r="O720" s="1">
        <v>46</v>
      </c>
      <c r="P720">
        <f t="shared" si="95"/>
        <v>3.48</v>
      </c>
    </row>
    <row r="721" spans="1:16" x14ac:dyDescent="0.2">
      <c r="A721" t="s">
        <v>2017</v>
      </c>
      <c r="B721" t="s">
        <v>2016</v>
      </c>
      <c r="D721" t="str" cm="1">
        <f t="array" ref="D721">_xlfn.TEXTJOIN("", TRUE, IF(ISNUMBER(SEARCH($R$1480:$R$1524, B721)), $R$1480:$R$1524, ""))</f>
        <v>Hershey's</v>
      </c>
      <c r="E721" t="str">
        <f t="shared" si="88"/>
        <v>Prepared Food</v>
      </c>
      <c r="F721" t="str">
        <f t="shared" si="89"/>
        <v>Prepared Food</v>
      </c>
      <c r="G721" t="s">
        <v>95</v>
      </c>
      <c r="H721" cm="1">
        <f t="array" ref="H721">_xlfn.LET(
  _xlpm.txt, LOWER(TRIM(SUBSTITUTE(B721,"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2.6</v>
      </c>
      <c r="I721" s="1">
        <f t="shared" si="90"/>
        <v>0.75769230769230766</v>
      </c>
      <c r="J721" t="s">
        <v>2015</v>
      </c>
      <c r="K721" t="str">
        <f t="shared" si="91"/>
        <v>75.8 ¢</v>
      </c>
      <c r="L721" s="1" t="str">
        <f t="shared" si="92"/>
        <v xml:space="preserve">75.8 </v>
      </c>
      <c r="M721" s="2">
        <f t="shared" si="93"/>
        <v>75.769230769230774</v>
      </c>
      <c r="N721" s="1">
        <f t="shared" si="94"/>
        <v>0.75800000000000001</v>
      </c>
      <c r="O721" s="1">
        <v>75.8</v>
      </c>
      <c r="P721">
        <f t="shared" si="95"/>
        <v>1.97</v>
      </c>
    </row>
    <row r="722" spans="1:16" x14ac:dyDescent="0.2">
      <c r="A722" t="s">
        <v>2014</v>
      </c>
      <c r="B722" t="s">
        <v>2013</v>
      </c>
      <c r="D722" t="str" cm="1">
        <f t="array" ref="D722">_xlfn.TEXTJOIN("", TRUE, IF(ISNUMBER(SEARCH($R$1480:$R$1524, B722)), $R$1480:$R$1524, ""))</f>
        <v>Hershey's</v>
      </c>
      <c r="E722" t="str">
        <f t="shared" si="88"/>
        <v>Prepared Food</v>
      </c>
      <c r="F722" t="str">
        <f t="shared" si="89"/>
        <v>Prepared Food</v>
      </c>
      <c r="G722" t="s">
        <v>650</v>
      </c>
      <c r="H722" cm="1">
        <f t="array" ref="H722">_xlfn.LET(
  _xlpm.txt, LOWER(TRIM(SUBSTITUTE(B722,"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10.35</v>
      </c>
      <c r="I722" s="1">
        <f t="shared" si="90"/>
        <v>0.47922705314009661</v>
      </c>
      <c r="J722" t="s">
        <v>2012</v>
      </c>
      <c r="K722" t="str">
        <f t="shared" si="91"/>
        <v>47.7 ¢</v>
      </c>
      <c r="L722" s="1" t="str">
        <f t="shared" si="92"/>
        <v xml:space="preserve">47.7 </v>
      </c>
      <c r="M722" s="2">
        <f t="shared" si="93"/>
        <v>47.922705314009661</v>
      </c>
      <c r="N722" s="1">
        <f t="shared" si="94"/>
        <v>0.47700000000000004</v>
      </c>
      <c r="O722" s="1">
        <v>47.7</v>
      </c>
      <c r="P722">
        <f t="shared" si="95"/>
        <v>4.96</v>
      </c>
    </row>
    <row r="723" spans="1:16" x14ac:dyDescent="0.2">
      <c r="A723" t="s">
        <v>2011</v>
      </c>
      <c r="B723" t="s">
        <v>2010</v>
      </c>
      <c r="C723">
        <v>12</v>
      </c>
      <c r="D723" t="str" cm="1">
        <f t="array" ref="D723">_xlfn.TEXTJOIN("", TRUE, IF(ISNUMBER(SEARCH($R$1480:$R$1524, B723)), $R$1480:$R$1524, ""))</f>
        <v>Hershey's</v>
      </c>
      <c r="E723" t="str">
        <f t="shared" si="88"/>
        <v>Prepared Food</v>
      </c>
      <c r="F723" t="str">
        <f t="shared" si="89"/>
        <v>Prepared Food</v>
      </c>
      <c r="G723" t="s">
        <v>1994</v>
      </c>
      <c r="H723" cm="1">
        <f t="array" ref="H723">_xlfn.LET(
  _xlpm.txt, LOWER(TRIM(SUBSTITUTE(B723,"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0.45</v>
      </c>
      <c r="I723" s="1">
        <f t="shared" si="90"/>
        <v>6.3999999999999995</v>
      </c>
      <c r="J723" t="s">
        <v>1993</v>
      </c>
      <c r="K723" t="str">
        <f t="shared" si="91"/>
        <v>53.3 ¢</v>
      </c>
      <c r="L723" s="1" t="str">
        <f t="shared" si="92"/>
        <v xml:space="preserve">53.3 </v>
      </c>
      <c r="M723" s="2">
        <f t="shared" si="93"/>
        <v>640</v>
      </c>
      <c r="N723" s="1">
        <f t="shared" si="94"/>
        <v>0.53299999999999992</v>
      </c>
      <c r="O723" s="1">
        <v>53.3</v>
      </c>
      <c r="P723">
        <f t="shared" si="95"/>
        <v>2.88</v>
      </c>
    </row>
    <row r="724" spans="1:16" x14ac:dyDescent="0.2">
      <c r="A724" t="s">
        <v>2009</v>
      </c>
      <c r="B724" t="s">
        <v>2008</v>
      </c>
      <c r="D724" t="str" cm="1">
        <f t="array" ref="D724">_xlfn.TEXTJOIN("", TRUE, IF(ISNUMBER(SEARCH($R$1480:$R$1524, B724)), $R$1480:$R$1524, ""))</f>
        <v>Hershey's</v>
      </c>
      <c r="E724" t="str">
        <f t="shared" si="88"/>
        <v>Prepared Food</v>
      </c>
      <c r="F724" t="str">
        <f t="shared" si="89"/>
        <v>Prepared Food</v>
      </c>
      <c r="G724" t="s">
        <v>2007</v>
      </c>
      <c r="H724" cm="1">
        <f t="array" ref="H724">_xlfn.LET(
  _xlpm.txt, LOWER(TRIM(SUBSTITUTE(B724,"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19.8</v>
      </c>
      <c r="I724" s="1">
        <f t="shared" si="90"/>
        <v>0.40303030303030302</v>
      </c>
      <c r="J724" t="s">
        <v>2006</v>
      </c>
      <c r="K724" t="str">
        <f t="shared" si="91"/>
        <v>40.3 ¢</v>
      </c>
      <c r="L724" s="1" t="str">
        <f t="shared" si="92"/>
        <v xml:space="preserve">40.3 </v>
      </c>
      <c r="M724" s="2">
        <f t="shared" si="93"/>
        <v>40.303030303030305</v>
      </c>
      <c r="N724" s="1">
        <f t="shared" si="94"/>
        <v>0.40299999999999997</v>
      </c>
      <c r="O724" s="1">
        <v>40.299999999999997</v>
      </c>
      <c r="P724">
        <f t="shared" si="95"/>
        <v>7.98</v>
      </c>
    </row>
    <row r="725" spans="1:16" x14ac:dyDescent="0.2">
      <c r="A725" t="s">
        <v>2005</v>
      </c>
      <c r="B725" t="s">
        <v>2004</v>
      </c>
      <c r="C725">
        <v>4</v>
      </c>
      <c r="D725" t="str" cm="1">
        <f t="array" ref="D725">_xlfn.TEXTJOIN("", TRUE, IF(ISNUMBER(SEARCH($R$1480:$R$1524, B725)), $R$1480:$R$1524, ""))</f>
        <v>Hershey's</v>
      </c>
      <c r="E725" t="str">
        <f t="shared" si="88"/>
        <v>Prepared Food</v>
      </c>
      <c r="F725" t="str">
        <f t="shared" si="89"/>
        <v>Prepared Food</v>
      </c>
      <c r="G725" t="s">
        <v>2003</v>
      </c>
      <c r="H725" cm="1">
        <f t="array" ref="H725">_xlfn.LET(
  _xlpm.txt, LOWER(TRIM(SUBSTITUTE(B725,"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0.45</v>
      </c>
      <c r="I725" s="1">
        <f t="shared" si="90"/>
        <v>2.6222222222222222</v>
      </c>
      <c r="J725" t="s">
        <v>2002</v>
      </c>
      <c r="K725" t="str">
        <f t="shared" si="91"/>
        <v>65.6 ¢</v>
      </c>
      <c r="L725" s="1" t="str">
        <f t="shared" si="92"/>
        <v xml:space="preserve">65.6 </v>
      </c>
      <c r="M725" s="2">
        <f t="shared" si="93"/>
        <v>262.22222222222223</v>
      </c>
      <c r="N725" s="1">
        <f t="shared" si="94"/>
        <v>0.65599999999999992</v>
      </c>
      <c r="O725" s="1">
        <v>65.599999999999994</v>
      </c>
      <c r="P725">
        <f t="shared" si="95"/>
        <v>1.18</v>
      </c>
    </row>
    <row r="726" spans="1:16" x14ac:dyDescent="0.2">
      <c r="A726" t="s">
        <v>2001</v>
      </c>
      <c r="B726" t="s">
        <v>2000</v>
      </c>
      <c r="D726" t="str" cm="1">
        <f t="array" ref="D726">_xlfn.TEXTJOIN("", TRUE, IF(ISNUMBER(SEARCH($R$1480:$R$1524, B726)), $R$1480:$R$1524, ""))</f>
        <v>Hershey's</v>
      </c>
      <c r="E726" t="str">
        <f t="shared" si="88"/>
        <v>Prepared Food</v>
      </c>
      <c r="F726" t="str">
        <f t="shared" si="89"/>
        <v>Prepared Food</v>
      </c>
      <c r="G726" t="s">
        <v>146</v>
      </c>
      <c r="H726" cm="1">
        <f t="array" ref="H726">_xlfn.LET(
  _xlpm.txt, LOWER(TRIM(SUBSTITUTE(B726,"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7.37</v>
      </c>
      <c r="I726" s="1">
        <f t="shared" si="90"/>
        <v>0.47218453188602444</v>
      </c>
      <c r="J726" t="s">
        <v>1938</v>
      </c>
      <c r="K726" t="str">
        <f t="shared" si="91"/>
        <v>47.2 ¢</v>
      </c>
      <c r="L726" s="1" t="str">
        <f t="shared" si="92"/>
        <v xml:space="preserve">47.2 </v>
      </c>
      <c r="M726" s="2">
        <f t="shared" si="93"/>
        <v>47.218453188602446</v>
      </c>
      <c r="N726" s="1">
        <f t="shared" si="94"/>
        <v>0.47200000000000003</v>
      </c>
      <c r="O726" s="1">
        <v>47.2</v>
      </c>
      <c r="P726">
        <f t="shared" si="95"/>
        <v>3.48</v>
      </c>
    </row>
    <row r="727" spans="1:16" x14ac:dyDescent="0.2">
      <c r="A727" t="s">
        <v>1999</v>
      </c>
      <c r="B727" t="s">
        <v>1998</v>
      </c>
      <c r="D727" t="str" cm="1">
        <f t="array" ref="D727">_xlfn.TEXTJOIN("", TRUE, IF(ISNUMBER(SEARCH($R$1480:$R$1524, B727)), $R$1480:$R$1524, ""))</f>
        <v>Hershey's</v>
      </c>
      <c r="E727" t="str">
        <f t="shared" si="88"/>
        <v>Prepared Food</v>
      </c>
      <c r="F727" t="str">
        <f t="shared" si="89"/>
        <v>Prepared Food</v>
      </c>
      <c r="G727" t="s">
        <v>650</v>
      </c>
      <c r="H727" cm="1">
        <f t="array" ref="H727">_xlfn.LET(
  _xlpm.txt, LOWER(TRIM(SUBSTITUTE(B727,"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10.35</v>
      </c>
      <c r="I727" s="1">
        <f t="shared" si="90"/>
        <v>0.47922705314009661</v>
      </c>
      <c r="J727" t="s">
        <v>1997</v>
      </c>
      <c r="K727" t="str">
        <f t="shared" si="91"/>
        <v>47.9 ¢</v>
      </c>
      <c r="L727" s="1" t="str">
        <f t="shared" si="92"/>
        <v xml:space="preserve">47.9 </v>
      </c>
      <c r="M727" s="2">
        <f t="shared" si="93"/>
        <v>47.922705314009661</v>
      </c>
      <c r="N727" s="1">
        <f t="shared" si="94"/>
        <v>0.47899999999999998</v>
      </c>
      <c r="O727" s="1">
        <v>47.9</v>
      </c>
      <c r="P727">
        <f t="shared" si="95"/>
        <v>4.96</v>
      </c>
    </row>
    <row r="728" spans="1:16" x14ac:dyDescent="0.2">
      <c r="A728" t="s">
        <v>1996</v>
      </c>
      <c r="B728" t="s">
        <v>1995</v>
      </c>
      <c r="C728">
        <v>12</v>
      </c>
      <c r="D728" t="str" cm="1">
        <f t="array" ref="D728">_xlfn.TEXTJOIN("", TRUE, IF(ISNUMBER(SEARCH($R$1480:$R$1524, B728)), $R$1480:$R$1524, ""))</f>
        <v>Hershey's</v>
      </c>
      <c r="E728" t="str">
        <f t="shared" si="88"/>
        <v>Prepared Food</v>
      </c>
      <c r="F728" t="str">
        <f t="shared" si="89"/>
        <v>Prepared Food</v>
      </c>
      <c r="G728" t="s">
        <v>1994</v>
      </c>
      <c r="H728" cm="1">
        <f t="array" ref="H728">_xlfn.LET(
  _xlpm.txt, LOWER(TRIM(SUBSTITUTE(B728,"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0.45</v>
      </c>
      <c r="I728" s="1">
        <f t="shared" si="90"/>
        <v>6.3999999999999995</v>
      </c>
      <c r="J728" t="s">
        <v>1993</v>
      </c>
      <c r="K728" t="str">
        <f t="shared" si="91"/>
        <v>53.3 ¢</v>
      </c>
      <c r="L728" s="1" t="str">
        <f t="shared" si="92"/>
        <v xml:space="preserve">53.3 </v>
      </c>
      <c r="M728" s="2">
        <f t="shared" si="93"/>
        <v>640</v>
      </c>
      <c r="N728" s="1">
        <f t="shared" si="94"/>
        <v>0.53299999999999992</v>
      </c>
      <c r="O728" s="1">
        <v>53.3</v>
      </c>
      <c r="P728">
        <f t="shared" si="95"/>
        <v>2.88</v>
      </c>
    </row>
    <row r="729" spans="1:16" x14ac:dyDescent="0.2">
      <c r="A729" t="s">
        <v>1992</v>
      </c>
      <c r="B729" t="s">
        <v>1991</v>
      </c>
      <c r="D729" t="str" cm="1">
        <f t="array" ref="D729">_xlfn.TEXTJOIN("", TRUE, IF(ISNUMBER(SEARCH($R$1480:$R$1524, B729)), $R$1480:$R$1524, ""))</f>
        <v>Hershey's</v>
      </c>
      <c r="E729" t="str">
        <f t="shared" si="88"/>
        <v>Prepared Food</v>
      </c>
      <c r="F729" t="str">
        <f t="shared" si="89"/>
        <v>Prepared Food</v>
      </c>
      <c r="G729" t="s">
        <v>1935</v>
      </c>
      <c r="H729" cm="1">
        <f t="array" ref="H729">_xlfn.LET(
  _xlpm.txt, LOWER(TRIM(SUBSTITUTE(B729,"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4.25</v>
      </c>
      <c r="I729" s="1">
        <f t="shared" si="90"/>
        <v>0.5505882352941176</v>
      </c>
      <c r="J729" t="s">
        <v>1934</v>
      </c>
      <c r="K729" t="str">
        <f t="shared" si="91"/>
        <v>55.1 ¢</v>
      </c>
      <c r="L729" s="1" t="str">
        <f t="shared" si="92"/>
        <v xml:space="preserve">55.1 </v>
      </c>
      <c r="M729" s="2">
        <f t="shared" si="93"/>
        <v>55.058823529411761</v>
      </c>
      <c r="N729" s="1">
        <f t="shared" si="94"/>
        <v>0.55100000000000005</v>
      </c>
      <c r="O729" s="1">
        <v>55.1</v>
      </c>
      <c r="P729">
        <f t="shared" si="95"/>
        <v>2.34</v>
      </c>
    </row>
    <row r="730" spans="1:16" x14ac:dyDescent="0.2">
      <c r="A730" t="s">
        <v>1990</v>
      </c>
      <c r="B730" t="s">
        <v>1989</v>
      </c>
      <c r="C730">
        <v>6</v>
      </c>
      <c r="D730" t="str" cm="1">
        <f t="array" ref="D730">_xlfn.TEXTJOIN("", TRUE, IF(ISNUMBER(SEARCH($R$1480:$R$1524, B730)), $R$1480:$R$1524, ""))</f>
        <v>Hershey's</v>
      </c>
      <c r="E730" t="str">
        <f t="shared" si="88"/>
        <v>Prepared Food</v>
      </c>
      <c r="F730" t="str">
        <f t="shared" si="89"/>
        <v>Prepared Food</v>
      </c>
      <c r="G730" t="s">
        <v>924</v>
      </c>
      <c r="H730" cm="1">
        <f t="array" ref="H730">_xlfn.LET(
  _xlpm.txt, LOWER(TRIM(SUBSTITUTE(B730,"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1.4</v>
      </c>
      <c r="I730" s="1">
        <f t="shared" si="90"/>
        <v>3.5500000000000003</v>
      </c>
      <c r="J730" t="s">
        <v>1988</v>
      </c>
      <c r="K730" t="str">
        <f t="shared" si="91"/>
        <v>59.2 ¢</v>
      </c>
      <c r="L730" s="1" t="str">
        <f t="shared" si="92"/>
        <v xml:space="preserve">59.2 </v>
      </c>
      <c r="M730" s="2">
        <f t="shared" si="93"/>
        <v>355</v>
      </c>
      <c r="N730" s="1">
        <f t="shared" si="94"/>
        <v>0.59200000000000008</v>
      </c>
      <c r="O730" s="1">
        <v>59.2</v>
      </c>
      <c r="P730">
        <f t="shared" si="95"/>
        <v>4.97</v>
      </c>
    </row>
    <row r="731" spans="1:16" x14ac:dyDescent="0.2">
      <c r="A731" t="s">
        <v>1987</v>
      </c>
      <c r="B731" t="s">
        <v>1986</v>
      </c>
      <c r="D731" t="str" cm="1">
        <f t="array" ref="D731">_xlfn.TEXTJOIN("", TRUE, IF(ISNUMBER(SEARCH($R$1480:$R$1524, B731)), $R$1480:$R$1524, ""))</f>
        <v>Hershey's</v>
      </c>
      <c r="E731" t="str">
        <f t="shared" si="88"/>
        <v>Prepared Food</v>
      </c>
      <c r="F731" t="str">
        <f t="shared" si="89"/>
        <v>Prepared Food</v>
      </c>
      <c r="G731" t="s">
        <v>1985</v>
      </c>
      <c r="H731" cm="1">
        <f t="array" ref="H731">_xlfn.LET(
  _xlpm.txt, LOWER(TRIM(SUBSTITUTE(B731,"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1.45</v>
      </c>
      <c r="I731" s="1">
        <f t="shared" si="90"/>
        <v>0.91034482758620694</v>
      </c>
      <c r="J731" t="s">
        <v>1984</v>
      </c>
      <c r="K731" t="str">
        <f t="shared" si="91"/>
        <v>88.0 ¢</v>
      </c>
      <c r="L731" s="1" t="str">
        <f t="shared" si="92"/>
        <v xml:space="preserve">88.0 </v>
      </c>
      <c r="M731" s="2">
        <f t="shared" si="93"/>
        <v>91.034482758620697</v>
      </c>
      <c r="N731" s="1">
        <f t="shared" si="94"/>
        <v>0.88</v>
      </c>
      <c r="O731" s="1">
        <v>88</v>
      </c>
      <c r="P731">
        <f t="shared" si="95"/>
        <v>1.32</v>
      </c>
    </row>
    <row r="732" spans="1:16" x14ac:dyDescent="0.2">
      <c r="A732" t="s">
        <v>1983</v>
      </c>
      <c r="B732" t="s">
        <v>1982</v>
      </c>
      <c r="C732">
        <v>6</v>
      </c>
      <c r="D732" t="str" cm="1">
        <f t="array" ref="D732">_xlfn.TEXTJOIN("", TRUE, IF(ISNUMBER(SEARCH($R$1480:$R$1524, B732)), $R$1480:$R$1524, ""))</f>
        <v>Hershey's</v>
      </c>
      <c r="E732" t="str">
        <f t="shared" si="88"/>
        <v>Prepared Food</v>
      </c>
      <c r="F732" t="str">
        <f t="shared" si="89"/>
        <v>Prepared Food</v>
      </c>
      <c r="G732" t="s">
        <v>1981</v>
      </c>
      <c r="H732" cm="1">
        <f t="array" ref="H732">_xlfn.LET(
  _xlpm.txt, LOWER(TRIM(SUBSTITUTE(B732,"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1.45</v>
      </c>
      <c r="I732" s="1">
        <f t="shared" si="90"/>
        <v>4.4689655172413794</v>
      </c>
      <c r="J732" t="s">
        <v>1980</v>
      </c>
      <c r="K732" t="str">
        <f t="shared" si="91"/>
        <v>74.5 ¢</v>
      </c>
      <c r="L732" s="1" t="str">
        <f t="shared" si="92"/>
        <v xml:space="preserve">74.5 </v>
      </c>
      <c r="M732" s="2">
        <f t="shared" si="93"/>
        <v>446.89655172413791</v>
      </c>
      <c r="N732" s="1">
        <f t="shared" si="94"/>
        <v>0.745</v>
      </c>
      <c r="O732" s="1">
        <v>74.5</v>
      </c>
      <c r="P732">
        <f t="shared" si="95"/>
        <v>6.48</v>
      </c>
    </row>
    <row r="733" spans="1:16" x14ac:dyDescent="0.2">
      <c r="A733" t="s">
        <v>1979</v>
      </c>
      <c r="B733" t="s">
        <v>1978</v>
      </c>
      <c r="D733" t="str" cm="1">
        <f t="array" ref="D733">_xlfn.TEXTJOIN("", TRUE, IF(ISNUMBER(SEARCH($R$1480:$R$1524, B733)), $R$1480:$R$1524, ""))</f>
        <v>Hershey's</v>
      </c>
      <c r="E733" t="str">
        <f t="shared" si="88"/>
        <v>Prepared Food</v>
      </c>
      <c r="F733" t="str">
        <f t="shared" si="89"/>
        <v>Prepared Food</v>
      </c>
      <c r="G733" t="s">
        <v>1935</v>
      </c>
      <c r="H733" cm="1">
        <f t="array" ref="H733">_xlfn.LET(
  _xlpm.txt, LOWER(TRIM(SUBSTITUTE(B733,"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4.4000000000000004</v>
      </c>
      <c r="I733" s="1">
        <f t="shared" si="90"/>
        <v>0.53181818181818175</v>
      </c>
      <c r="J733" t="s">
        <v>1977</v>
      </c>
      <c r="K733" t="str">
        <f t="shared" si="91"/>
        <v>53.2 ¢</v>
      </c>
      <c r="L733" s="1" t="str">
        <f t="shared" si="92"/>
        <v xml:space="preserve">53.2 </v>
      </c>
      <c r="M733" s="2">
        <f t="shared" si="93"/>
        <v>53.181818181818173</v>
      </c>
      <c r="N733" s="1">
        <f t="shared" si="94"/>
        <v>0.53200000000000003</v>
      </c>
      <c r="O733" s="1">
        <v>53.2</v>
      </c>
      <c r="P733">
        <f t="shared" si="95"/>
        <v>2.34</v>
      </c>
    </row>
    <row r="734" spans="1:16" x14ac:dyDescent="0.2">
      <c r="A734" t="s">
        <v>1976</v>
      </c>
      <c r="B734" t="s">
        <v>1975</v>
      </c>
      <c r="D734" t="str" cm="1">
        <f t="array" ref="D734">_xlfn.TEXTJOIN("", TRUE, IF(ISNUMBER(SEARCH($R$1480:$R$1524, B734)), $R$1480:$R$1524, ""))</f>
        <v>Hershey's</v>
      </c>
      <c r="E734" t="str">
        <f t="shared" si="88"/>
        <v>Prepared Food</v>
      </c>
      <c r="F734" t="str">
        <f t="shared" si="89"/>
        <v>Prepared Food</v>
      </c>
      <c r="G734" t="s">
        <v>1861</v>
      </c>
      <c r="H734" cm="1">
        <f t="array" ref="H734">_xlfn.LET(
  _xlpm.txt, LOWER(TRIM(SUBSTITUTE(B734,"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17.600000000000001</v>
      </c>
      <c r="I734" s="1">
        <f t="shared" si="90"/>
        <v>0.48522727272727262</v>
      </c>
      <c r="J734" t="s">
        <v>1974</v>
      </c>
      <c r="K734" t="str">
        <f t="shared" si="91"/>
        <v>48.5 ¢</v>
      </c>
      <c r="L734" s="1" t="str">
        <f t="shared" si="92"/>
        <v xml:space="preserve">48.5 </v>
      </c>
      <c r="M734" s="2">
        <f t="shared" si="93"/>
        <v>48.522727272727259</v>
      </c>
      <c r="N734" s="1">
        <f t="shared" si="94"/>
        <v>0.48499999999999999</v>
      </c>
      <c r="O734" s="1">
        <v>48.5</v>
      </c>
      <c r="P734">
        <f t="shared" si="95"/>
        <v>8.5399999999999991</v>
      </c>
    </row>
    <row r="735" spans="1:16" x14ac:dyDescent="0.2">
      <c r="A735" t="s">
        <v>1973</v>
      </c>
      <c r="B735" t="s">
        <v>1972</v>
      </c>
      <c r="D735" t="str" cm="1">
        <f t="array" ref="D735">_xlfn.TEXTJOIN("", TRUE, IF(ISNUMBER(SEARCH($R$1480:$R$1524, B735)), $R$1480:$R$1524, ""))</f>
        <v>Hershey's</v>
      </c>
      <c r="E735" t="str">
        <f t="shared" si="88"/>
        <v>Prepared Food</v>
      </c>
      <c r="F735" t="str">
        <f t="shared" si="89"/>
        <v>Prepared Food</v>
      </c>
      <c r="G735" t="s">
        <v>1945</v>
      </c>
      <c r="H735" cm="1">
        <f t="array" ref="H735">_xlfn.LET(
  _xlpm.txt, LOWER(TRIM(SUBSTITUTE(B735,"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10.4</v>
      </c>
      <c r="I735" s="1">
        <f t="shared" si="90"/>
        <v>0.52692307692307694</v>
      </c>
      <c r="J735" t="s">
        <v>1971</v>
      </c>
      <c r="K735" t="str">
        <f t="shared" si="91"/>
        <v>52.7 ¢</v>
      </c>
      <c r="L735" s="1" t="str">
        <f t="shared" si="92"/>
        <v xml:space="preserve">52.7 </v>
      </c>
      <c r="M735" s="2">
        <f t="shared" si="93"/>
        <v>52.692307692307693</v>
      </c>
      <c r="N735" s="1">
        <f t="shared" si="94"/>
        <v>0.52700000000000002</v>
      </c>
      <c r="O735" s="1">
        <v>52.7</v>
      </c>
      <c r="P735">
        <f t="shared" si="95"/>
        <v>5.48</v>
      </c>
    </row>
    <row r="736" spans="1:16" x14ac:dyDescent="0.2">
      <c r="A736" t="s">
        <v>1970</v>
      </c>
      <c r="B736" t="s">
        <v>1969</v>
      </c>
      <c r="D736" t="str" cm="1">
        <f t="array" ref="D736">_xlfn.TEXTJOIN("", TRUE, IF(ISNUMBER(SEARCH($R$1480:$R$1524, B736)), $R$1480:$R$1524, ""))</f>
        <v>Hershey's</v>
      </c>
      <c r="E736" t="str">
        <f t="shared" si="88"/>
        <v>Prepared Food</v>
      </c>
      <c r="F736" t="str">
        <f t="shared" si="89"/>
        <v>Prepared Food</v>
      </c>
      <c r="G736" t="s">
        <v>1968</v>
      </c>
      <c r="H736" cm="1">
        <f t="array" ref="H736">_xlfn.LET(
  _xlpm.txt, LOWER(TRIM(SUBSTITUTE(B736,"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31.5</v>
      </c>
      <c r="I736" s="1">
        <f t="shared" si="90"/>
        <v>0.47111111111111109</v>
      </c>
      <c r="J736" t="s">
        <v>1967</v>
      </c>
      <c r="K736" t="str">
        <f t="shared" si="91"/>
        <v>47.1 ¢</v>
      </c>
      <c r="L736" s="1" t="str">
        <f t="shared" si="92"/>
        <v xml:space="preserve">47.1 </v>
      </c>
      <c r="M736" s="2">
        <f t="shared" si="93"/>
        <v>47.111111111111107</v>
      </c>
      <c r="N736" s="1">
        <f t="shared" si="94"/>
        <v>0.47100000000000003</v>
      </c>
      <c r="O736" s="1">
        <v>47.1</v>
      </c>
      <c r="P736">
        <f t="shared" si="95"/>
        <v>14.84</v>
      </c>
    </row>
    <row r="737" spans="1:16" x14ac:dyDescent="0.2">
      <c r="A737" t="s">
        <v>1966</v>
      </c>
      <c r="B737" t="s">
        <v>1965</v>
      </c>
      <c r="D737" t="str" cm="1">
        <f t="array" ref="D737">_xlfn.TEXTJOIN("", TRUE, IF(ISNUMBER(SEARCH($R$1480:$R$1524, B737)), $R$1480:$R$1524, ""))</f>
        <v>Hershey's</v>
      </c>
      <c r="E737" t="str">
        <f t="shared" si="88"/>
        <v>Prepared Food</v>
      </c>
      <c r="F737" t="str">
        <f t="shared" si="89"/>
        <v>Prepared Food</v>
      </c>
      <c r="G737" t="s">
        <v>1861</v>
      </c>
      <c r="H737" cm="1">
        <f t="array" ref="H737">_xlfn.LET(
  _xlpm.txt, LOWER(TRIM(SUBSTITUTE(B737,"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15.8</v>
      </c>
      <c r="I737" s="1">
        <f t="shared" si="90"/>
        <v>0.54050632911392393</v>
      </c>
      <c r="J737" t="s">
        <v>1964</v>
      </c>
      <c r="K737" t="str">
        <f t="shared" si="91"/>
        <v>54.1 ¢</v>
      </c>
      <c r="L737" s="1" t="str">
        <f t="shared" si="92"/>
        <v xml:space="preserve">54.1 </v>
      </c>
      <c r="M737" s="2">
        <f t="shared" si="93"/>
        <v>54.050632911392391</v>
      </c>
      <c r="N737" s="1">
        <f t="shared" si="94"/>
        <v>0.54100000000000004</v>
      </c>
      <c r="O737" s="1">
        <v>54.1</v>
      </c>
      <c r="P737">
        <f t="shared" si="95"/>
        <v>8.5399999999999991</v>
      </c>
    </row>
    <row r="738" spans="1:16" x14ac:dyDescent="0.2">
      <c r="A738" t="s">
        <v>1963</v>
      </c>
      <c r="B738" t="s">
        <v>1962</v>
      </c>
      <c r="D738" t="str" cm="1">
        <f t="array" ref="D738">_xlfn.TEXTJOIN("", TRUE, IF(ISNUMBER(SEARCH($R$1480:$R$1524, B738)), $R$1480:$R$1524, ""))</f>
        <v>Hershey's</v>
      </c>
      <c r="E738" t="str">
        <f t="shared" si="88"/>
        <v>Prepared Food</v>
      </c>
      <c r="F738" t="str">
        <f t="shared" si="89"/>
        <v>Prepared Food</v>
      </c>
      <c r="G738" t="s">
        <v>1945</v>
      </c>
      <c r="H738" cm="1">
        <f t="array" ref="H738">_xlfn.LET(
  _xlpm.txt, LOWER(TRIM(SUBSTITUTE(B738,"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10.199999999999999</v>
      </c>
      <c r="I738" s="1">
        <f t="shared" si="90"/>
        <v>0.5372549019607844</v>
      </c>
      <c r="J738" t="s">
        <v>1951</v>
      </c>
      <c r="K738" t="str">
        <f t="shared" si="91"/>
        <v>53.7 ¢</v>
      </c>
      <c r="L738" s="1" t="str">
        <f t="shared" si="92"/>
        <v xml:space="preserve">53.7 </v>
      </c>
      <c r="M738" s="2">
        <f t="shared" si="93"/>
        <v>53.725490196078439</v>
      </c>
      <c r="N738" s="1">
        <f t="shared" si="94"/>
        <v>0.53700000000000003</v>
      </c>
      <c r="O738" s="1">
        <v>53.7</v>
      </c>
      <c r="P738">
        <f t="shared" si="95"/>
        <v>5.48</v>
      </c>
    </row>
    <row r="739" spans="1:16" x14ac:dyDescent="0.2">
      <c r="A739" t="s">
        <v>1961</v>
      </c>
      <c r="B739" t="s">
        <v>1960</v>
      </c>
      <c r="D739" t="str" cm="1">
        <f t="array" ref="D739">_xlfn.TEXTJOIN("", TRUE, IF(ISNUMBER(SEARCH($R$1480:$R$1524, B739)), $R$1480:$R$1524, ""))</f>
        <v>Hershey's</v>
      </c>
      <c r="E739" t="str">
        <f t="shared" si="88"/>
        <v>Prepared Food</v>
      </c>
      <c r="F739" t="str">
        <f t="shared" si="89"/>
        <v>Prepared Food</v>
      </c>
      <c r="G739" t="s">
        <v>1945</v>
      </c>
      <c r="H739" cm="1">
        <f t="array" ref="H739">_xlfn.LET(
  _xlpm.txt, LOWER(TRIM(SUBSTITUTE(B739,"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10.1</v>
      </c>
      <c r="I739" s="1">
        <f t="shared" si="90"/>
        <v>0.54257425742574261</v>
      </c>
      <c r="J739" t="s">
        <v>1944</v>
      </c>
      <c r="K739" t="str">
        <f t="shared" si="91"/>
        <v>54.3 ¢</v>
      </c>
      <c r="L739" s="1" t="str">
        <f t="shared" si="92"/>
        <v xml:space="preserve">54.3 </v>
      </c>
      <c r="M739" s="2">
        <f t="shared" si="93"/>
        <v>54.257425742574263</v>
      </c>
      <c r="N739" s="1">
        <f t="shared" si="94"/>
        <v>0.54299999999999993</v>
      </c>
      <c r="O739" s="1">
        <v>54.3</v>
      </c>
      <c r="P739">
        <f t="shared" si="95"/>
        <v>5.48</v>
      </c>
    </row>
    <row r="740" spans="1:16" x14ac:dyDescent="0.2">
      <c r="A740" t="s">
        <v>1959</v>
      </c>
      <c r="B740" t="s">
        <v>1958</v>
      </c>
      <c r="D740" t="str" cm="1">
        <f t="array" ref="D740">_xlfn.TEXTJOIN("", TRUE, IF(ISNUMBER(SEARCH($R$1480:$R$1524, B740)), $R$1480:$R$1524, ""))</f>
        <v>Hershey's</v>
      </c>
      <c r="E740" t="str">
        <f t="shared" si="88"/>
        <v>Prepared Food</v>
      </c>
      <c r="F740" t="str">
        <f t="shared" si="89"/>
        <v>Prepared Food</v>
      </c>
      <c r="G740" t="s">
        <v>1861</v>
      </c>
      <c r="H740" cm="1">
        <f t="array" ref="H740">_xlfn.LET(
  _xlpm.txt, LOWER(TRIM(SUBSTITUTE(B740,"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15.5</v>
      </c>
      <c r="I740" s="1">
        <f t="shared" si="90"/>
        <v>0.55096774193548381</v>
      </c>
      <c r="J740" t="s">
        <v>1934</v>
      </c>
      <c r="K740" t="str">
        <f t="shared" si="91"/>
        <v>55.1 ¢</v>
      </c>
      <c r="L740" s="1" t="str">
        <f t="shared" si="92"/>
        <v xml:space="preserve">55.1 </v>
      </c>
      <c r="M740" s="2">
        <f t="shared" si="93"/>
        <v>55.096774193548384</v>
      </c>
      <c r="N740" s="1">
        <f t="shared" si="94"/>
        <v>0.55100000000000005</v>
      </c>
      <c r="O740" s="1">
        <v>55.1</v>
      </c>
      <c r="P740">
        <f t="shared" si="95"/>
        <v>8.5399999999999991</v>
      </c>
    </row>
    <row r="741" spans="1:16" x14ac:dyDescent="0.2">
      <c r="A741" t="s">
        <v>1957</v>
      </c>
      <c r="B741" t="s">
        <v>1956</v>
      </c>
      <c r="D741" t="str" cm="1">
        <f t="array" ref="D741">_xlfn.TEXTJOIN("", TRUE, IF(ISNUMBER(SEARCH($R$1480:$R$1524, B741)), $R$1480:$R$1524, ""))</f>
        <v>Hershey's</v>
      </c>
      <c r="E741" t="str">
        <f t="shared" si="88"/>
        <v>Prepared Food</v>
      </c>
      <c r="F741" t="str">
        <f t="shared" si="89"/>
        <v>Prepared Food</v>
      </c>
      <c r="G741" t="s">
        <v>1945</v>
      </c>
      <c r="H741" cm="1">
        <f t="array" ref="H741">_xlfn.LET(
  _xlpm.txt, LOWER(TRIM(SUBSTITUTE(B741,"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10.199999999999999</v>
      </c>
      <c r="I741" s="1">
        <f t="shared" si="90"/>
        <v>0.5372549019607844</v>
      </c>
      <c r="J741" t="s">
        <v>1951</v>
      </c>
      <c r="K741" t="str">
        <f t="shared" si="91"/>
        <v>53.7 ¢</v>
      </c>
      <c r="L741" s="1" t="str">
        <f t="shared" si="92"/>
        <v xml:space="preserve">53.7 </v>
      </c>
      <c r="M741" s="2">
        <f t="shared" si="93"/>
        <v>53.725490196078439</v>
      </c>
      <c r="N741" s="1">
        <f t="shared" si="94"/>
        <v>0.53700000000000003</v>
      </c>
      <c r="O741" s="1">
        <v>53.7</v>
      </c>
      <c r="P741">
        <f t="shared" si="95"/>
        <v>5.48</v>
      </c>
    </row>
    <row r="742" spans="1:16" x14ac:dyDescent="0.2">
      <c r="A742" t="s">
        <v>1955</v>
      </c>
      <c r="B742" t="s">
        <v>1954</v>
      </c>
      <c r="D742" t="str" cm="1">
        <f t="array" ref="D742">_xlfn.TEXTJOIN("", TRUE, IF(ISNUMBER(SEARCH($R$1480:$R$1524, B742)), $R$1480:$R$1524, ""))</f>
        <v>Hershey's</v>
      </c>
      <c r="E742" t="str">
        <f t="shared" si="88"/>
        <v>Prepared Food</v>
      </c>
      <c r="F742" t="str">
        <f t="shared" si="89"/>
        <v>Prepared Food</v>
      </c>
      <c r="G742" t="s">
        <v>1945</v>
      </c>
      <c r="H742" cm="1">
        <f t="array" ref="H742">_xlfn.LET(
  _xlpm.txt, LOWER(TRIM(SUBSTITUTE(B742,"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10.1</v>
      </c>
      <c r="I742" s="1">
        <f t="shared" si="90"/>
        <v>0.54257425742574261</v>
      </c>
      <c r="J742" t="s">
        <v>1944</v>
      </c>
      <c r="K742" t="str">
        <f t="shared" si="91"/>
        <v>54.3 ¢</v>
      </c>
      <c r="L742" s="1" t="str">
        <f t="shared" si="92"/>
        <v xml:space="preserve">54.3 </v>
      </c>
      <c r="M742" s="2">
        <f t="shared" si="93"/>
        <v>54.257425742574263</v>
      </c>
      <c r="N742" s="1">
        <f t="shared" si="94"/>
        <v>0.54299999999999993</v>
      </c>
      <c r="O742" s="1">
        <v>54.3</v>
      </c>
      <c r="P742">
        <f t="shared" si="95"/>
        <v>5.48</v>
      </c>
    </row>
    <row r="743" spans="1:16" x14ac:dyDescent="0.2">
      <c r="A743" t="s">
        <v>1953</v>
      </c>
      <c r="B743" t="s">
        <v>1952</v>
      </c>
      <c r="D743" t="str" cm="1">
        <f t="array" ref="D743">_xlfn.TEXTJOIN("", TRUE, IF(ISNUMBER(SEARCH($R$1480:$R$1524, B743)), $R$1480:$R$1524, ""))</f>
        <v>Hershey's</v>
      </c>
      <c r="E743" t="str">
        <f t="shared" si="88"/>
        <v>Prepared Food</v>
      </c>
      <c r="F743" t="str">
        <f t="shared" si="89"/>
        <v>Prepared Food</v>
      </c>
      <c r="G743" t="s">
        <v>1945</v>
      </c>
      <c r="H743" cm="1">
        <f t="array" ref="H743">_xlfn.LET(
  _xlpm.txt, LOWER(TRIM(SUBSTITUTE(B743,"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10.199999999999999</v>
      </c>
      <c r="I743" s="1">
        <f t="shared" si="90"/>
        <v>0.5372549019607844</v>
      </c>
      <c r="J743" t="s">
        <v>1951</v>
      </c>
      <c r="K743" t="str">
        <f t="shared" si="91"/>
        <v>53.7 ¢</v>
      </c>
      <c r="L743" s="1" t="str">
        <f t="shared" si="92"/>
        <v xml:space="preserve">53.7 </v>
      </c>
      <c r="M743" s="2">
        <f t="shared" si="93"/>
        <v>53.725490196078439</v>
      </c>
      <c r="N743" s="1">
        <f t="shared" si="94"/>
        <v>0.53700000000000003</v>
      </c>
      <c r="O743" s="1">
        <v>53.7</v>
      </c>
      <c r="P743">
        <f t="shared" si="95"/>
        <v>5.48</v>
      </c>
    </row>
    <row r="744" spans="1:16" x14ac:dyDescent="0.2">
      <c r="A744" t="s">
        <v>1950</v>
      </c>
      <c r="B744" t="s">
        <v>1949</v>
      </c>
      <c r="D744" t="str" cm="1">
        <f t="array" ref="D744">_xlfn.TEXTJOIN("", TRUE, IF(ISNUMBER(SEARCH($R$1480:$R$1524, B744)), $R$1480:$R$1524, ""))</f>
        <v>Hershey's</v>
      </c>
      <c r="E744" t="str">
        <f t="shared" si="88"/>
        <v>Prepared Food</v>
      </c>
      <c r="F744" t="str">
        <f t="shared" si="89"/>
        <v>Prepared Food</v>
      </c>
      <c r="G744" t="s">
        <v>146</v>
      </c>
      <c r="H744" cm="1">
        <f t="array" ref="H744">_xlfn.LET(
  _xlpm.txt, LOWER(TRIM(SUBSTITUTE(B744,"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7.56</v>
      </c>
      <c r="I744" s="1">
        <f t="shared" si="90"/>
        <v>0.46031746031746035</v>
      </c>
      <c r="J744" t="s">
        <v>1948</v>
      </c>
      <c r="K744" t="str">
        <f t="shared" si="91"/>
        <v>46.0 ¢</v>
      </c>
      <c r="L744" s="1" t="str">
        <f t="shared" si="92"/>
        <v xml:space="preserve">46.0 </v>
      </c>
      <c r="M744" s="2">
        <f t="shared" si="93"/>
        <v>46.031746031746032</v>
      </c>
      <c r="N744" s="1">
        <f t="shared" si="94"/>
        <v>0.46</v>
      </c>
      <c r="O744" s="1">
        <v>46</v>
      </c>
      <c r="P744">
        <f t="shared" si="95"/>
        <v>3.48</v>
      </c>
    </row>
    <row r="745" spans="1:16" x14ac:dyDescent="0.2">
      <c r="A745" t="s">
        <v>1947</v>
      </c>
      <c r="B745" t="s">
        <v>1946</v>
      </c>
      <c r="D745" t="str" cm="1">
        <f t="array" ref="D745">_xlfn.TEXTJOIN("", TRUE, IF(ISNUMBER(SEARCH($R$1480:$R$1524, B745)), $R$1480:$R$1524, ""))</f>
        <v>Hershey's</v>
      </c>
      <c r="E745" t="str">
        <f t="shared" si="88"/>
        <v>Prepared Food</v>
      </c>
      <c r="F745" t="str">
        <f t="shared" si="89"/>
        <v>Prepared Food</v>
      </c>
      <c r="G745" t="s">
        <v>1945</v>
      </c>
      <c r="H745" cm="1">
        <f t="array" ref="H745">_xlfn.LET(
  _xlpm.txt, LOWER(TRIM(SUBSTITUTE(B745,"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10.1</v>
      </c>
      <c r="I745" s="1">
        <f t="shared" si="90"/>
        <v>0.54257425742574261</v>
      </c>
      <c r="J745" t="s">
        <v>1944</v>
      </c>
      <c r="K745" t="str">
        <f t="shared" si="91"/>
        <v>54.3 ¢</v>
      </c>
      <c r="L745" s="1" t="str">
        <f t="shared" si="92"/>
        <v xml:space="preserve">54.3 </v>
      </c>
      <c r="M745" s="2">
        <f t="shared" si="93"/>
        <v>54.257425742574263</v>
      </c>
      <c r="N745" s="1">
        <f t="shared" si="94"/>
        <v>0.54299999999999993</v>
      </c>
      <c r="O745" s="1">
        <v>54.3</v>
      </c>
      <c r="P745">
        <f t="shared" si="95"/>
        <v>5.48</v>
      </c>
    </row>
    <row r="746" spans="1:16" x14ac:dyDescent="0.2">
      <c r="A746" t="s">
        <v>1943</v>
      </c>
      <c r="B746" t="s">
        <v>1942</v>
      </c>
      <c r="D746" t="str" cm="1">
        <f t="array" ref="D746">_xlfn.TEXTJOIN("", TRUE, IF(ISNUMBER(SEARCH($R$1480:$R$1524, B746)), $R$1480:$R$1524, ""))</f>
        <v>Hershey's</v>
      </c>
      <c r="E746" t="str">
        <f t="shared" si="88"/>
        <v>Prepared Food</v>
      </c>
      <c r="F746" t="str">
        <f t="shared" si="89"/>
        <v>Prepared Food</v>
      </c>
      <c r="G746" t="s">
        <v>795</v>
      </c>
      <c r="H746" cm="1">
        <f t="array" ref="H746">_xlfn.LET(
  _xlpm.txt, LOWER(TRIM(SUBSTITUTE(B746,"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5.0999999999999996</v>
      </c>
      <c r="I746" s="1">
        <f t="shared" si="90"/>
        <v>0.96862745098039227</v>
      </c>
      <c r="J746" t="s">
        <v>1941</v>
      </c>
      <c r="K746" t="str">
        <f t="shared" si="91"/>
        <v>96.9 ¢</v>
      </c>
      <c r="L746" s="1" t="str">
        <f t="shared" si="92"/>
        <v xml:space="preserve">96.9 </v>
      </c>
      <c r="M746" s="2">
        <f t="shared" si="93"/>
        <v>96.862745098039227</v>
      </c>
      <c r="N746" s="1">
        <f t="shared" si="94"/>
        <v>0.96900000000000008</v>
      </c>
      <c r="O746" s="1">
        <v>96.9</v>
      </c>
      <c r="P746">
        <f t="shared" si="95"/>
        <v>4.9400000000000004</v>
      </c>
    </row>
    <row r="747" spans="1:16" x14ac:dyDescent="0.2">
      <c r="A747" t="s">
        <v>1940</v>
      </c>
      <c r="B747" t="s">
        <v>1939</v>
      </c>
      <c r="D747" t="str" cm="1">
        <f t="array" ref="D747">_xlfn.TEXTJOIN("", TRUE, IF(ISNUMBER(SEARCH($R$1480:$R$1524, B747)), $R$1480:$R$1524, ""))</f>
        <v>Hershey's</v>
      </c>
      <c r="E747" t="str">
        <f t="shared" si="88"/>
        <v>Prepared Food</v>
      </c>
      <c r="F747" t="str">
        <f t="shared" si="89"/>
        <v>Prepared Food</v>
      </c>
      <c r="G747" t="s">
        <v>146</v>
      </c>
      <c r="H747" cm="1">
        <f t="array" ref="H747">_xlfn.LET(
  _xlpm.txt, LOWER(TRIM(SUBSTITUTE(B747,"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7.37</v>
      </c>
      <c r="I747" s="1">
        <f t="shared" si="90"/>
        <v>0.47218453188602444</v>
      </c>
      <c r="J747" t="s">
        <v>1938</v>
      </c>
      <c r="K747" t="str">
        <f t="shared" si="91"/>
        <v>47.2 ¢</v>
      </c>
      <c r="L747" s="1" t="str">
        <f t="shared" si="92"/>
        <v xml:space="preserve">47.2 </v>
      </c>
      <c r="M747" s="2">
        <f t="shared" si="93"/>
        <v>47.218453188602446</v>
      </c>
      <c r="N747" s="1">
        <f t="shared" si="94"/>
        <v>0.47200000000000003</v>
      </c>
      <c r="O747" s="1">
        <v>47.2</v>
      </c>
      <c r="P747">
        <f t="shared" si="95"/>
        <v>3.48</v>
      </c>
    </row>
    <row r="748" spans="1:16" x14ac:dyDescent="0.2">
      <c r="A748" t="s">
        <v>1937</v>
      </c>
      <c r="B748" t="s">
        <v>1936</v>
      </c>
      <c r="D748" t="str" cm="1">
        <f t="array" ref="D748">_xlfn.TEXTJOIN("", TRUE, IF(ISNUMBER(SEARCH($R$1480:$R$1524, B748)), $R$1480:$R$1524, ""))</f>
        <v>Hershey's</v>
      </c>
      <c r="E748" t="str">
        <f t="shared" si="88"/>
        <v>Prepared Food</v>
      </c>
      <c r="F748" t="str">
        <f t="shared" si="89"/>
        <v>Prepared Food</v>
      </c>
      <c r="G748" t="s">
        <v>1935</v>
      </c>
      <c r="H748" cm="1">
        <f t="array" ref="H748">_xlfn.LET(
  _xlpm.txt, LOWER(TRIM(SUBSTITUTE(B748,"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4.25</v>
      </c>
      <c r="I748" s="1">
        <f t="shared" si="90"/>
        <v>0.5505882352941176</v>
      </c>
      <c r="J748" t="s">
        <v>1934</v>
      </c>
      <c r="K748" t="str">
        <f t="shared" si="91"/>
        <v>55.1 ¢</v>
      </c>
      <c r="L748" s="1" t="str">
        <f t="shared" si="92"/>
        <v xml:space="preserve">55.1 </v>
      </c>
      <c r="M748" s="2">
        <f t="shared" si="93"/>
        <v>55.058823529411761</v>
      </c>
      <c r="N748" s="1">
        <f t="shared" si="94"/>
        <v>0.55100000000000005</v>
      </c>
      <c r="O748" s="1">
        <v>55.1</v>
      </c>
      <c r="P748">
        <f t="shared" si="95"/>
        <v>2.34</v>
      </c>
    </row>
    <row r="749" spans="1:16" x14ac:dyDescent="0.2">
      <c r="A749" t="s">
        <v>1933</v>
      </c>
      <c r="B749" t="s">
        <v>1932</v>
      </c>
      <c r="D749" t="str" cm="1">
        <f t="array" ref="D749">_xlfn.TEXTJOIN("", TRUE, IF(ISNUMBER(SEARCH($R$1480:$R$1524, B749)), $R$1480:$R$1524, ""))</f>
        <v>Hillshire Farm</v>
      </c>
      <c r="E749" t="str">
        <f t="shared" si="88"/>
        <v>Protein</v>
      </c>
      <c r="F749" t="str">
        <f t="shared" si="89"/>
        <v>Protein</v>
      </c>
      <c r="G749" t="s">
        <v>615</v>
      </c>
      <c r="H749" cm="1">
        <f t="array" ref="H749">_xlfn.LET(
  _xlpm.txt, LOWER(TRIM(SUBSTITUTE(B749,"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I749" s="1">
        <f t="shared" si="90"/>
        <v>0.33083333333333337</v>
      </c>
      <c r="J749" t="s">
        <v>1931</v>
      </c>
      <c r="K749" t="str">
        <f t="shared" si="91"/>
        <v>5.29</v>
      </c>
      <c r="L749" s="1" t="str">
        <f t="shared" si="92"/>
        <v>5.29</v>
      </c>
      <c r="M749" s="2">
        <f t="shared" si="93"/>
        <v>33.083333333333336</v>
      </c>
      <c r="N749" s="1">
        <f t="shared" si="94"/>
        <v>5.2900000000000003E-2</v>
      </c>
      <c r="O749" s="1">
        <v>5.29</v>
      </c>
      <c r="P749">
        <f t="shared" si="95"/>
        <v>3.97</v>
      </c>
    </row>
    <row r="750" spans="1:16" x14ac:dyDescent="0.2">
      <c r="A750" t="s">
        <v>1930</v>
      </c>
      <c r="B750" t="s">
        <v>1929</v>
      </c>
      <c r="D750" t="str" cm="1">
        <f t="array" ref="D750">_xlfn.TEXTJOIN("", TRUE, IF(ISNUMBER(SEARCH($R$1480:$R$1524, B750)), $R$1480:$R$1524, ""))</f>
        <v>Hillshire Farm</v>
      </c>
      <c r="E750" t="str">
        <f t="shared" si="88"/>
        <v>Protein</v>
      </c>
      <c r="F750" t="str">
        <f t="shared" si="89"/>
        <v>Protein</v>
      </c>
      <c r="G750" t="s">
        <v>1928</v>
      </c>
      <c r="H750" cm="1">
        <f t="array" ref="H750">_xlfn.LET(
  _xlpm.txt, LOWER(TRIM(SUBSTITUTE(B750,"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24</v>
      </c>
      <c r="I750" s="1">
        <f t="shared" si="90"/>
        <v>0.32750000000000001</v>
      </c>
      <c r="J750" t="s">
        <v>1927</v>
      </c>
      <c r="K750" t="str">
        <f t="shared" si="91"/>
        <v>5.24</v>
      </c>
      <c r="L750" s="1" t="str">
        <f t="shared" si="92"/>
        <v>5.24</v>
      </c>
      <c r="M750" s="2">
        <f t="shared" si="93"/>
        <v>32.75</v>
      </c>
      <c r="N750" s="1">
        <f t="shared" si="94"/>
        <v>5.2400000000000002E-2</v>
      </c>
      <c r="O750" s="1">
        <v>5.24</v>
      </c>
      <c r="P750">
        <f t="shared" si="95"/>
        <v>7.86</v>
      </c>
    </row>
    <row r="751" spans="1:16" x14ac:dyDescent="0.2">
      <c r="A751" t="s">
        <v>1926</v>
      </c>
      <c r="B751" t="s">
        <v>1925</v>
      </c>
      <c r="D751" t="str" cm="1">
        <f t="array" ref="D751">_xlfn.TEXTJOIN("", TRUE, IF(ISNUMBER(SEARCH($R$1480:$R$1524, B751)), $R$1480:$R$1524, ""))</f>
        <v>Hillshire Farm</v>
      </c>
      <c r="E751" t="str">
        <f t="shared" si="88"/>
        <v>Protein</v>
      </c>
      <c r="F751" t="str">
        <f t="shared" si="89"/>
        <v>Protein</v>
      </c>
      <c r="G751" t="s">
        <v>847</v>
      </c>
      <c r="H751" cm="1">
        <f t="array" ref="H751">_xlfn.LET(
  _xlpm.txt, LOWER(TRIM(SUBSTITUTE(B751,"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I751" s="1">
        <f t="shared" si="90"/>
        <v>0.41416666666666663</v>
      </c>
      <c r="J751" t="s">
        <v>1918</v>
      </c>
      <c r="K751" t="str">
        <f t="shared" si="91"/>
        <v>6.63</v>
      </c>
      <c r="L751" s="1" t="str">
        <f t="shared" si="92"/>
        <v>6.63</v>
      </c>
      <c r="M751" s="2">
        <f t="shared" si="93"/>
        <v>41.416666666666664</v>
      </c>
      <c r="N751" s="1">
        <f t="shared" si="94"/>
        <v>6.6299999999999998E-2</v>
      </c>
      <c r="O751" s="1">
        <v>6.63</v>
      </c>
      <c r="P751">
        <f t="shared" si="95"/>
        <v>4.97</v>
      </c>
    </row>
    <row r="752" spans="1:16" x14ac:dyDescent="0.2">
      <c r="A752" t="s">
        <v>1924</v>
      </c>
      <c r="B752" t="s">
        <v>1923</v>
      </c>
      <c r="D752" t="str" cm="1">
        <f t="array" ref="D752">_xlfn.TEXTJOIN("", TRUE, IF(ISNUMBER(SEARCH($R$1480:$R$1524, B752)), $R$1480:$R$1524, ""))</f>
        <v>Hillshire Farm</v>
      </c>
      <c r="E752" t="str">
        <f t="shared" si="88"/>
        <v>Protein</v>
      </c>
      <c r="F752" t="str">
        <f t="shared" si="89"/>
        <v>Protein</v>
      </c>
      <c r="G752" t="s">
        <v>1922</v>
      </c>
      <c r="H752" cm="1">
        <f t="array" ref="H752">_xlfn.LET(
  _xlpm.txt, LOWER(TRIM(SUBSTITUTE(B752,"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36</v>
      </c>
      <c r="I752" s="1">
        <f t="shared" si="90"/>
        <v>0.31888888888888889</v>
      </c>
      <c r="J752" t="s">
        <v>1921</v>
      </c>
      <c r="K752" t="str">
        <f t="shared" si="91"/>
        <v>5.10</v>
      </c>
      <c r="L752" s="1" t="str">
        <f t="shared" si="92"/>
        <v>5.10</v>
      </c>
      <c r="M752" s="2">
        <f t="shared" si="93"/>
        <v>31.888888888888889</v>
      </c>
      <c r="N752" s="1">
        <f t="shared" si="94"/>
        <v>5.0999999999999997E-2</v>
      </c>
      <c r="O752" s="1">
        <v>5.0999999999999996</v>
      </c>
      <c r="P752">
        <f t="shared" si="95"/>
        <v>11.48</v>
      </c>
    </row>
    <row r="753" spans="1:16" x14ac:dyDescent="0.2">
      <c r="A753" t="s">
        <v>1920</v>
      </c>
      <c r="B753" t="s">
        <v>1919</v>
      </c>
      <c r="D753" t="str" cm="1">
        <f t="array" ref="D753">_xlfn.TEXTJOIN("", TRUE, IF(ISNUMBER(SEARCH($R$1480:$R$1524, B753)), $R$1480:$R$1524, ""))</f>
        <v>Hillshire Farm</v>
      </c>
      <c r="E753" t="str">
        <f t="shared" si="88"/>
        <v>Protein</v>
      </c>
      <c r="F753" t="str">
        <f t="shared" si="89"/>
        <v>Protein</v>
      </c>
      <c r="G753" t="s">
        <v>847</v>
      </c>
      <c r="H753" cm="1">
        <f t="array" ref="H753">_xlfn.LET(
  _xlpm.txt, LOWER(TRIM(SUBSTITUTE(B753,"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I753" s="1">
        <f t="shared" si="90"/>
        <v>0.41416666666666663</v>
      </c>
      <c r="J753" t="s">
        <v>1918</v>
      </c>
      <c r="K753" t="str">
        <f t="shared" si="91"/>
        <v>6.63</v>
      </c>
      <c r="L753" s="1" t="str">
        <f t="shared" si="92"/>
        <v>6.63</v>
      </c>
      <c r="M753" s="2">
        <f t="shared" si="93"/>
        <v>41.416666666666664</v>
      </c>
      <c r="N753" s="1">
        <f t="shared" si="94"/>
        <v>6.6299999999999998E-2</v>
      </c>
      <c r="O753" s="1">
        <v>6.63</v>
      </c>
      <c r="P753">
        <f t="shared" si="95"/>
        <v>4.97</v>
      </c>
    </row>
    <row r="754" spans="1:16" x14ac:dyDescent="0.2">
      <c r="A754" t="s">
        <v>1917</v>
      </c>
      <c r="B754" t="s">
        <v>1916</v>
      </c>
      <c r="D754" t="str" cm="1">
        <f t="array" ref="D754">_xlfn.TEXTJOIN("", TRUE, IF(ISNUMBER(SEARCH($R$1480:$R$1524, B754)), $R$1480:$R$1524, ""))</f>
        <v>Hillshire Farm</v>
      </c>
      <c r="E754" t="str">
        <f t="shared" si="88"/>
        <v>Protein</v>
      </c>
      <c r="F754" t="str">
        <f t="shared" si="89"/>
        <v>Protein</v>
      </c>
      <c r="G754" t="s">
        <v>1840</v>
      </c>
      <c r="H754" cm="1">
        <f t="array" ref="H754">_xlfn.LET(
  _xlpm.txt, LOWER(TRIM(SUBSTITUTE(B754,"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13</v>
      </c>
      <c r="I754" s="1">
        <f t="shared" si="90"/>
        <v>0.27384615384615385</v>
      </c>
      <c r="J754" t="s">
        <v>1839</v>
      </c>
      <c r="K754" t="str">
        <f t="shared" si="91"/>
        <v>4.40</v>
      </c>
      <c r="L754" s="1" t="str">
        <f t="shared" si="92"/>
        <v>4.40</v>
      </c>
      <c r="M754" s="2">
        <f t="shared" si="93"/>
        <v>27.384615384615387</v>
      </c>
      <c r="N754" s="1">
        <f t="shared" si="94"/>
        <v>4.4000000000000004E-2</v>
      </c>
      <c r="O754" s="1">
        <v>4.4000000000000004</v>
      </c>
      <c r="P754">
        <f t="shared" si="95"/>
        <v>3.56</v>
      </c>
    </row>
    <row r="755" spans="1:16" x14ac:dyDescent="0.2">
      <c r="A755" t="s">
        <v>1915</v>
      </c>
      <c r="B755" t="s">
        <v>1914</v>
      </c>
      <c r="D755" t="str" cm="1">
        <f t="array" ref="D755">_xlfn.TEXTJOIN("", TRUE, IF(ISNUMBER(SEARCH($R$1480:$R$1524, B755)), $R$1480:$R$1524, ""))</f>
        <v>Hillshire Farm</v>
      </c>
      <c r="E755" t="str">
        <f t="shared" si="88"/>
        <v>Protein</v>
      </c>
      <c r="F755" t="str">
        <f t="shared" si="89"/>
        <v>Protein</v>
      </c>
      <c r="G755" t="s">
        <v>1913</v>
      </c>
      <c r="H755" cm="1">
        <f t="array" ref="H755">_xlfn.LET(
  _xlpm.txt, LOWER(TRIM(SUBSTITUTE(B755,"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19</v>
      </c>
      <c r="I755" s="1">
        <f t="shared" si="90"/>
        <v>0.45894736842105266</v>
      </c>
      <c r="J755" t="s">
        <v>1912</v>
      </c>
      <c r="K755" t="str">
        <f t="shared" si="91"/>
        <v>7.33</v>
      </c>
      <c r="L755" s="1" t="str">
        <f t="shared" si="92"/>
        <v>7.33</v>
      </c>
      <c r="M755" s="2">
        <f t="shared" si="93"/>
        <v>45.894736842105267</v>
      </c>
      <c r="N755" s="1">
        <f t="shared" si="94"/>
        <v>7.3300000000000004E-2</v>
      </c>
      <c r="O755" s="1">
        <v>7.33</v>
      </c>
      <c r="P755">
        <f t="shared" si="95"/>
        <v>8.7200000000000006</v>
      </c>
    </row>
    <row r="756" spans="1:16" x14ac:dyDescent="0.2">
      <c r="A756" t="s">
        <v>1911</v>
      </c>
      <c r="B756" t="s">
        <v>1910</v>
      </c>
      <c r="D756" t="str" cm="1">
        <f t="array" ref="D756">_xlfn.TEXTJOIN("", TRUE, IF(ISNUMBER(SEARCH($R$1480:$R$1524, B756)), $R$1480:$R$1524, ""))</f>
        <v>Hillshire Farm</v>
      </c>
      <c r="E756" t="str">
        <f t="shared" si="88"/>
        <v>Protein</v>
      </c>
      <c r="F756" t="str">
        <f t="shared" si="89"/>
        <v>Protein</v>
      </c>
      <c r="G756" t="s">
        <v>711</v>
      </c>
      <c r="H756" cm="1">
        <f t="array" ref="H756">_xlfn.LET(
  _xlpm.txt, LOWER(TRIM(SUBSTITUTE(B756,"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I756" s="1">
        <f t="shared" si="90"/>
        <v>0.34849999999999998</v>
      </c>
      <c r="J756" t="s">
        <v>1909</v>
      </c>
      <c r="K756" t="str">
        <f t="shared" si="91"/>
        <v>5.58</v>
      </c>
      <c r="L756" s="1" t="str">
        <f t="shared" si="92"/>
        <v>5.58</v>
      </c>
      <c r="M756" s="2">
        <f t="shared" si="93"/>
        <v>34.849999999999994</v>
      </c>
      <c r="N756" s="1">
        <f t="shared" si="94"/>
        <v>5.5800000000000002E-2</v>
      </c>
      <c r="O756" s="1">
        <v>5.58</v>
      </c>
      <c r="P756">
        <f t="shared" si="95"/>
        <v>6.97</v>
      </c>
    </row>
    <row r="757" spans="1:16" x14ac:dyDescent="0.2">
      <c r="A757" t="s">
        <v>1908</v>
      </c>
      <c r="B757" t="s">
        <v>1907</v>
      </c>
      <c r="D757" t="str" cm="1">
        <f t="array" ref="D757">_xlfn.TEXTJOIN("", TRUE, IF(ISNUMBER(SEARCH($R$1480:$R$1524, B757)), $R$1480:$R$1524, ""))</f>
        <v>Hillshire Farm</v>
      </c>
      <c r="E757" t="str">
        <f t="shared" si="88"/>
        <v>Protein</v>
      </c>
      <c r="F757" t="str">
        <f t="shared" si="89"/>
        <v>Protein</v>
      </c>
      <c r="G757" t="s">
        <v>1840</v>
      </c>
      <c r="H757" cm="1">
        <f t="array" ref="H757">_xlfn.LET(
  _xlpm.txt, LOWER(TRIM(SUBSTITUTE(B757,"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14</v>
      </c>
      <c r="I757" s="1">
        <f t="shared" si="90"/>
        <v>0.25428571428571428</v>
      </c>
      <c r="J757" t="s">
        <v>1893</v>
      </c>
      <c r="K757" t="str">
        <f t="shared" si="91"/>
        <v>4.05</v>
      </c>
      <c r="L757" s="1" t="str">
        <f t="shared" si="92"/>
        <v>4.05</v>
      </c>
      <c r="M757" s="2">
        <f t="shared" si="93"/>
        <v>25.428571428571427</v>
      </c>
      <c r="N757" s="1">
        <f t="shared" si="94"/>
        <v>4.0500000000000001E-2</v>
      </c>
      <c r="O757" s="1">
        <v>4.05</v>
      </c>
      <c r="P757">
        <f t="shared" si="95"/>
        <v>3.56</v>
      </c>
    </row>
    <row r="758" spans="1:16" x14ac:dyDescent="0.2">
      <c r="A758" t="s">
        <v>1906</v>
      </c>
      <c r="B758" t="s">
        <v>1905</v>
      </c>
      <c r="D758" t="str" cm="1">
        <f t="array" ref="D758">_xlfn.TEXTJOIN("", TRUE, IF(ISNUMBER(SEARCH($R$1480:$R$1524, B758)), $R$1480:$R$1524, ""))</f>
        <v>Hillshire Farm</v>
      </c>
      <c r="E758" t="str">
        <f t="shared" si="88"/>
        <v>Protein</v>
      </c>
      <c r="F758" t="str">
        <f t="shared" si="89"/>
        <v>Protein</v>
      </c>
      <c r="G758" t="s">
        <v>1846</v>
      </c>
      <c r="H758" cm="1">
        <f t="array" ref="H758">_xlfn.LET(
  _xlpm.txt, LOWER(TRIM(SUBSTITUTE(B758,"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14</v>
      </c>
      <c r="I758" s="1">
        <f t="shared" si="90"/>
        <v>0.27642857142857141</v>
      </c>
      <c r="J758" t="s">
        <v>1839</v>
      </c>
      <c r="K758" t="str">
        <f t="shared" si="91"/>
        <v>4.40</v>
      </c>
      <c r="L758" s="1" t="str">
        <f t="shared" si="92"/>
        <v>4.40</v>
      </c>
      <c r="M758" s="2">
        <f t="shared" si="93"/>
        <v>27.642857142857142</v>
      </c>
      <c r="N758" s="1">
        <f t="shared" si="94"/>
        <v>4.4000000000000004E-2</v>
      </c>
      <c r="O758" s="1">
        <v>4.4000000000000004</v>
      </c>
      <c r="P758">
        <f t="shared" si="95"/>
        <v>3.87</v>
      </c>
    </row>
    <row r="759" spans="1:16" x14ac:dyDescent="0.2">
      <c r="A759" t="s">
        <v>1904</v>
      </c>
      <c r="B759" t="s">
        <v>1903</v>
      </c>
      <c r="D759" t="str" cm="1">
        <f t="array" ref="D759">_xlfn.TEXTJOIN("", TRUE, IF(ISNUMBER(SEARCH($R$1480:$R$1524, B759)), $R$1480:$R$1524, ""))</f>
        <v>Hillshire Farm</v>
      </c>
      <c r="E759" t="str">
        <f t="shared" si="88"/>
        <v>Protein</v>
      </c>
      <c r="F759" t="str">
        <f t="shared" si="89"/>
        <v>Protein</v>
      </c>
      <c r="G759" t="s">
        <v>1840</v>
      </c>
      <c r="H759" cm="1">
        <f t="array" ref="H759">_xlfn.LET(
  _xlpm.txt, LOWER(TRIM(SUBSTITUTE(B759,"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14</v>
      </c>
      <c r="I759" s="1">
        <f t="shared" si="90"/>
        <v>0.25428571428571428</v>
      </c>
      <c r="J759" t="s">
        <v>1893</v>
      </c>
      <c r="K759" t="str">
        <f t="shared" si="91"/>
        <v>4.05</v>
      </c>
      <c r="L759" s="1" t="str">
        <f t="shared" si="92"/>
        <v>4.05</v>
      </c>
      <c r="M759" s="2">
        <f t="shared" si="93"/>
        <v>25.428571428571427</v>
      </c>
      <c r="N759" s="1">
        <f t="shared" si="94"/>
        <v>4.0500000000000001E-2</v>
      </c>
      <c r="O759" s="1">
        <v>4.05</v>
      </c>
      <c r="P759">
        <f t="shared" si="95"/>
        <v>3.56</v>
      </c>
    </row>
    <row r="760" spans="1:16" x14ac:dyDescent="0.2">
      <c r="A760" t="s">
        <v>1902</v>
      </c>
      <c r="B760" t="s">
        <v>1901</v>
      </c>
      <c r="D760" t="str" cm="1">
        <f t="array" ref="D760">_xlfn.TEXTJOIN("", TRUE, IF(ISNUMBER(SEARCH($R$1480:$R$1524, B760)), $R$1480:$R$1524, ""))</f>
        <v>Hillshire Farm</v>
      </c>
      <c r="E760" t="str">
        <f t="shared" si="88"/>
        <v>Protein</v>
      </c>
      <c r="F760" t="str">
        <f t="shared" si="89"/>
        <v>Protein</v>
      </c>
      <c r="G760" t="s">
        <v>188</v>
      </c>
      <c r="H760" cm="1">
        <f t="array" ref="H760">_xlfn.LET(
  _xlpm.txt, LOWER(TRIM(SUBSTITUTE(B760,"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42</v>
      </c>
      <c r="I760" s="1">
        <f t="shared" si="90"/>
        <v>0.26142857142857145</v>
      </c>
      <c r="J760" t="s">
        <v>1900</v>
      </c>
      <c r="K760" t="str">
        <f t="shared" si="91"/>
        <v>4.18</v>
      </c>
      <c r="L760" s="1" t="str">
        <f t="shared" si="92"/>
        <v>4.18</v>
      </c>
      <c r="M760" s="2">
        <f t="shared" si="93"/>
        <v>26.142857142857146</v>
      </c>
      <c r="N760" s="1">
        <f t="shared" si="94"/>
        <v>4.1799999999999997E-2</v>
      </c>
      <c r="O760" s="1">
        <v>4.18</v>
      </c>
      <c r="P760">
        <f t="shared" si="95"/>
        <v>10.98</v>
      </c>
    </row>
    <row r="761" spans="1:16" x14ac:dyDescent="0.2">
      <c r="A761" t="s">
        <v>1899</v>
      </c>
      <c r="B761" t="s">
        <v>1898</v>
      </c>
      <c r="D761" t="str" cm="1">
        <f t="array" ref="D761">_xlfn.TEXTJOIN("", TRUE, IF(ISNUMBER(SEARCH($R$1480:$R$1524, B761)), $R$1480:$R$1524, ""))</f>
        <v>Hillshire Farm</v>
      </c>
      <c r="E761" t="str">
        <f t="shared" si="88"/>
        <v>Protein</v>
      </c>
      <c r="F761" t="str">
        <f t="shared" si="89"/>
        <v>Protein</v>
      </c>
      <c r="G761" t="s">
        <v>1897</v>
      </c>
      <c r="H761" cm="1">
        <f t="array" ref="H761">_xlfn.LET(
  _xlpm.txt, LOWER(TRIM(SUBSTITUTE(B761,"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11</v>
      </c>
      <c r="I761" s="1">
        <f t="shared" si="90"/>
        <v>0.70363636363636362</v>
      </c>
      <c r="J761" t="s">
        <v>1896</v>
      </c>
      <c r="K761" t="str">
        <f t="shared" si="91"/>
        <v>11.22</v>
      </c>
      <c r="L761" s="1" t="str">
        <f t="shared" si="92"/>
        <v>11.22</v>
      </c>
      <c r="M761" s="2">
        <f t="shared" si="93"/>
        <v>70.36363636363636</v>
      </c>
      <c r="N761" s="1">
        <f t="shared" si="94"/>
        <v>0.11220000000000001</v>
      </c>
      <c r="O761" s="1">
        <v>11.22</v>
      </c>
      <c r="P761">
        <f t="shared" si="95"/>
        <v>7.74</v>
      </c>
    </row>
    <row r="762" spans="1:16" x14ac:dyDescent="0.2">
      <c r="A762" t="s">
        <v>1895</v>
      </c>
      <c r="B762" t="s">
        <v>1894</v>
      </c>
      <c r="D762" t="str" cm="1">
        <f t="array" ref="D762">_xlfn.TEXTJOIN("", TRUE, IF(ISNUMBER(SEARCH($R$1480:$R$1524, B762)), $R$1480:$R$1524, ""))</f>
        <v>Hillshire Farm</v>
      </c>
      <c r="E762" t="str">
        <f t="shared" si="88"/>
        <v>Protein</v>
      </c>
      <c r="F762" t="str">
        <f t="shared" si="89"/>
        <v>Protein</v>
      </c>
      <c r="G762" t="s">
        <v>1840</v>
      </c>
      <c r="H762" cm="1">
        <f t="array" ref="H762">_xlfn.LET(
  _xlpm.txt, LOWER(TRIM(SUBSTITUTE(B762,"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14</v>
      </c>
      <c r="I762" s="1">
        <f t="shared" si="90"/>
        <v>0.25428571428571428</v>
      </c>
      <c r="J762" t="s">
        <v>1893</v>
      </c>
      <c r="K762" t="str">
        <f t="shared" si="91"/>
        <v>4.05</v>
      </c>
      <c r="L762" s="1" t="str">
        <f t="shared" si="92"/>
        <v>4.05</v>
      </c>
      <c r="M762" s="2">
        <f t="shared" si="93"/>
        <v>25.428571428571427</v>
      </c>
      <c r="N762" s="1">
        <f t="shared" si="94"/>
        <v>4.0500000000000001E-2</v>
      </c>
      <c r="O762" s="1">
        <v>4.05</v>
      </c>
      <c r="P762">
        <f t="shared" si="95"/>
        <v>3.56</v>
      </c>
    </row>
    <row r="763" spans="1:16" x14ac:dyDescent="0.2">
      <c r="A763" t="s">
        <v>1892</v>
      </c>
      <c r="B763" t="s">
        <v>1891</v>
      </c>
      <c r="D763" t="str" cm="1">
        <f t="array" ref="D763">_xlfn.TEXTJOIN("", TRUE, IF(ISNUMBER(SEARCH($R$1480:$R$1524, B763)), $R$1480:$R$1524, ""))</f>
        <v>Hillshire Farm</v>
      </c>
      <c r="E763" t="str">
        <f t="shared" si="88"/>
        <v>Protein</v>
      </c>
      <c r="F763" t="str">
        <f t="shared" si="89"/>
        <v>Protein</v>
      </c>
      <c r="G763" t="s">
        <v>560</v>
      </c>
      <c r="H763" cm="1">
        <f t="array" ref="H763">_xlfn.LET(
  _xlpm.txt, LOWER(TRIM(SUBSTITUTE(B763,"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13</v>
      </c>
      <c r="I763" s="1">
        <f t="shared" si="90"/>
        <v>0.30615384615384617</v>
      </c>
      <c r="J763" t="s">
        <v>1890</v>
      </c>
      <c r="K763" t="str">
        <f t="shared" si="91"/>
        <v>4.91</v>
      </c>
      <c r="L763" s="1" t="str">
        <f t="shared" si="92"/>
        <v>4.91</v>
      </c>
      <c r="M763" s="2">
        <f t="shared" si="93"/>
        <v>30.615384615384617</v>
      </c>
      <c r="N763" s="1">
        <f t="shared" si="94"/>
        <v>4.9100000000000005E-2</v>
      </c>
      <c r="O763" s="1">
        <v>4.91</v>
      </c>
      <c r="P763">
        <f t="shared" si="95"/>
        <v>3.98</v>
      </c>
    </row>
    <row r="764" spans="1:16" x14ac:dyDescent="0.2">
      <c r="A764" t="s">
        <v>1889</v>
      </c>
      <c r="B764" t="s">
        <v>1888</v>
      </c>
      <c r="D764" t="str" cm="1">
        <f t="array" ref="D764">_xlfn.TEXTJOIN("", TRUE, IF(ISNUMBER(SEARCH($R$1480:$R$1524, B764)), $R$1480:$R$1524, ""))</f>
        <v>Hillshire Farm</v>
      </c>
      <c r="E764" t="str">
        <f t="shared" si="88"/>
        <v>Protein</v>
      </c>
      <c r="F764" t="str">
        <f t="shared" si="89"/>
        <v>Protein</v>
      </c>
      <c r="G764" t="s">
        <v>711</v>
      </c>
      <c r="H764" cm="1">
        <f t="array" ref="H764">_xlfn.LET(
  _xlpm.txt, LOWER(TRIM(SUBSTITUTE(B764,"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764" s="1">
        <f t="shared" si="90"/>
        <v>0.43562499999999998</v>
      </c>
      <c r="J764" t="s">
        <v>1849</v>
      </c>
      <c r="K764" t="str">
        <f t="shared" si="91"/>
        <v>6.97</v>
      </c>
      <c r="L764" s="1" t="str">
        <f t="shared" si="92"/>
        <v>6.97</v>
      </c>
      <c r="M764" s="2">
        <f t="shared" si="93"/>
        <v>43.5625</v>
      </c>
      <c r="N764" s="1">
        <f t="shared" si="94"/>
        <v>6.9699999999999998E-2</v>
      </c>
      <c r="O764" s="1">
        <v>6.97</v>
      </c>
      <c r="P764">
        <f t="shared" si="95"/>
        <v>6.97</v>
      </c>
    </row>
    <row r="765" spans="1:16" x14ac:dyDescent="0.2">
      <c r="A765" t="s">
        <v>1887</v>
      </c>
      <c r="B765" t="s">
        <v>1886</v>
      </c>
      <c r="D765" t="str" cm="1">
        <f t="array" ref="D765">_xlfn.TEXTJOIN("", TRUE, IF(ISNUMBER(SEARCH($R$1480:$R$1524, B765)), $R$1480:$R$1524, ""))</f>
        <v>Hillshire Farm</v>
      </c>
      <c r="E765" t="str">
        <f t="shared" si="88"/>
        <v>Protein</v>
      </c>
      <c r="F765" t="str">
        <f t="shared" si="89"/>
        <v>Protein</v>
      </c>
      <c r="G765" t="s">
        <v>398</v>
      </c>
      <c r="H765" cm="1">
        <f t="array" ref="H765">_xlfn.LET(
  _xlpm.txt, LOWER(TRIM(SUBSTITUTE(B765,"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9</v>
      </c>
      <c r="I765" s="1">
        <f t="shared" si="90"/>
        <v>0.49777777777777782</v>
      </c>
      <c r="J765" t="s">
        <v>850</v>
      </c>
      <c r="K765" t="str">
        <f t="shared" si="91"/>
        <v>8.00</v>
      </c>
      <c r="L765" s="1" t="str">
        <f t="shared" si="92"/>
        <v>8.00</v>
      </c>
      <c r="M765" s="2">
        <f t="shared" si="93"/>
        <v>49.777777777777779</v>
      </c>
      <c r="N765" s="1">
        <f t="shared" si="94"/>
        <v>0.08</v>
      </c>
      <c r="O765" s="1">
        <v>8</v>
      </c>
      <c r="P765">
        <f t="shared" si="95"/>
        <v>4.4800000000000004</v>
      </c>
    </row>
    <row r="766" spans="1:16" x14ac:dyDescent="0.2">
      <c r="A766" t="s">
        <v>1885</v>
      </c>
      <c r="B766" t="s">
        <v>1884</v>
      </c>
      <c r="D766" t="str" cm="1">
        <f t="array" ref="D766">_xlfn.TEXTJOIN("", TRUE, IF(ISNUMBER(SEARCH($R$1480:$R$1524, B766)), $R$1480:$R$1524, ""))</f>
        <v>Hillshire Farm</v>
      </c>
      <c r="E766" t="str">
        <f t="shared" si="88"/>
        <v>Protein</v>
      </c>
      <c r="F766" t="str">
        <f t="shared" si="89"/>
        <v>Protein</v>
      </c>
      <c r="G766" t="s">
        <v>1883</v>
      </c>
      <c r="H766" cm="1">
        <f t="array" ref="H766">_xlfn.LET(
  _xlpm.txt, LOWER(TRIM(SUBSTITUTE(B766,"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13</v>
      </c>
      <c r="I766" s="1">
        <f t="shared" si="90"/>
        <v>0.57999999999999996</v>
      </c>
      <c r="J766" t="s">
        <v>1882</v>
      </c>
      <c r="K766" t="str">
        <f t="shared" si="91"/>
        <v>9.31</v>
      </c>
      <c r="L766" s="1" t="str">
        <f t="shared" si="92"/>
        <v>9.31</v>
      </c>
      <c r="M766" s="2">
        <f t="shared" si="93"/>
        <v>57.999999999999993</v>
      </c>
      <c r="N766" s="1">
        <f t="shared" si="94"/>
        <v>9.3100000000000002E-2</v>
      </c>
      <c r="O766" s="1">
        <v>9.31</v>
      </c>
      <c r="P766">
        <f t="shared" si="95"/>
        <v>7.54</v>
      </c>
    </row>
    <row r="767" spans="1:16" x14ac:dyDescent="0.2">
      <c r="A767" t="s">
        <v>1881</v>
      </c>
      <c r="B767" t="s">
        <v>1880</v>
      </c>
      <c r="D767" t="str" cm="1">
        <f t="array" ref="D767">_xlfn.TEXTJOIN("", TRUE, IF(ISNUMBER(SEARCH($R$1480:$R$1524, B767)), $R$1480:$R$1524, ""))</f>
        <v>Hillshire Farm</v>
      </c>
      <c r="E767" t="str">
        <f t="shared" si="88"/>
        <v>Protein</v>
      </c>
      <c r="F767" t="str">
        <f t="shared" si="89"/>
        <v>Protein</v>
      </c>
      <c r="G767" t="s">
        <v>398</v>
      </c>
      <c r="H767" cm="1">
        <f t="array" ref="H767">_xlfn.LET(
  _xlpm.txt, LOWER(TRIM(SUBSTITUTE(B767,"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9</v>
      </c>
      <c r="I767" s="1">
        <f t="shared" si="90"/>
        <v>0.49777777777777782</v>
      </c>
      <c r="J767" t="s">
        <v>850</v>
      </c>
      <c r="K767" t="str">
        <f t="shared" si="91"/>
        <v>8.00</v>
      </c>
      <c r="L767" s="1" t="str">
        <f t="shared" si="92"/>
        <v>8.00</v>
      </c>
      <c r="M767" s="2">
        <f t="shared" si="93"/>
        <v>49.777777777777779</v>
      </c>
      <c r="N767" s="1">
        <f t="shared" si="94"/>
        <v>0.08</v>
      </c>
      <c r="O767" s="1">
        <v>8</v>
      </c>
      <c r="P767">
        <f t="shared" si="95"/>
        <v>4.4800000000000004</v>
      </c>
    </row>
    <row r="768" spans="1:16" x14ac:dyDescent="0.2">
      <c r="A768" t="s">
        <v>1879</v>
      </c>
      <c r="B768" t="s">
        <v>1878</v>
      </c>
      <c r="D768" t="str" cm="1">
        <f t="array" ref="D768">_xlfn.TEXTJOIN("", TRUE, IF(ISNUMBER(SEARCH($R$1480:$R$1524, B768)), $R$1480:$R$1524, ""))</f>
        <v>Hillshire Farm</v>
      </c>
      <c r="E768" t="str">
        <f t="shared" si="88"/>
        <v>Protein</v>
      </c>
      <c r="F768" t="str">
        <f t="shared" si="89"/>
        <v>Protein</v>
      </c>
      <c r="G768" t="s">
        <v>711</v>
      </c>
      <c r="H768" cm="1">
        <f t="array" ref="H768">_xlfn.LET(
  _xlpm.txt, LOWER(TRIM(SUBSTITUTE(B768,"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768" s="1">
        <f t="shared" si="90"/>
        <v>0.43562499999999998</v>
      </c>
      <c r="J768" t="s">
        <v>1849</v>
      </c>
      <c r="K768" t="str">
        <f t="shared" si="91"/>
        <v>6.97</v>
      </c>
      <c r="L768" s="1" t="str">
        <f t="shared" si="92"/>
        <v>6.97</v>
      </c>
      <c r="M768" s="2">
        <f t="shared" si="93"/>
        <v>43.5625</v>
      </c>
      <c r="N768" s="1">
        <f t="shared" si="94"/>
        <v>6.9699999999999998E-2</v>
      </c>
      <c r="O768" s="1">
        <v>6.97</v>
      </c>
      <c r="P768">
        <f t="shared" si="95"/>
        <v>6.97</v>
      </c>
    </row>
    <row r="769" spans="1:16" x14ac:dyDescent="0.2">
      <c r="A769" t="s">
        <v>1877</v>
      </c>
      <c r="B769" t="s">
        <v>1876</v>
      </c>
      <c r="D769" t="str" cm="1">
        <f t="array" ref="D769">_xlfn.TEXTJOIN("", TRUE, IF(ISNUMBER(SEARCH($R$1480:$R$1524, B769)), $R$1480:$R$1524, ""))</f>
        <v>Hillshire Farm</v>
      </c>
      <c r="E769" t="str">
        <f t="shared" si="88"/>
        <v>Protein</v>
      </c>
      <c r="F769" t="str">
        <f t="shared" si="89"/>
        <v>Protein</v>
      </c>
      <c r="G769" t="s">
        <v>1861</v>
      </c>
      <c r="H769" cm="1">
        <f t="array" ref="H769">_xlfn.LET(
  _xlpm.txt, LOWER(TRIM(SUBSTITUTE(B769,"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22</v>
      </c>
      <c r="I769" s="1">
        <f t="shared" si="90"/>
        <v>0.38818181818181813</v>
      </c>
      <c r="J769" t="s">
        <v>1860</v>
      </c>
      <c r="K769" t="str">
        <f t="shared" si="91"/>
        <v>6.19</v>
      </c>
      <c r="L769" s="1" t="str">
        <f t="shared" si="92"/>
        <v>6.19</v>
      </c>
      <c r="M769" s="2">
        <f t="shared" si="93"/>
        <v>38.818181818181813</v>
      </c>
      <c r="N769" s="1">
        <f t="shared" si="94"/>
        <v>6.1900000000000004E-2</v>
      </c>
      <c r="O769" s="1">
        <v>6.19</v>
      </c>
      <c r="P769">
        <f t="shared" si="95"/>
        <v>8.5399999999999991</v>
      </c>
    </row>
    <row r="770" spans="1:16" x14ac:dyDescent="0.2">
      <c r="A770" t="s">
        <v>1875</v>
      </c>
      <c r="B770" t="s">
        <v>1874</v>
      </c>
      <c r="D770" t="str" cm="1">
        <f t="array" ref="D770">_xlfn.TEXTJOIN("", TRUE, IF(ISNUMBER(SEARCH($R$1480:$R$1524, B770)), $R$1480:$R$1524, ""))</f>
        <v>Hillshire Farm</v>
      </c>
      <c r="E770" t="str">
        <f t="shared" ref="E770:E833" si="96">IF(OR(D770="Mission",D770="Nature's Own",D770="Sara Lee"),"Bread",
IF(OR(D770="Del Monte",D770="Dole",D770="Mott's"),"Canned Fruit",
IF(OR(D770="Goya",D770="Hunt's",D770="Birds Eye"),"Canned Vegetables",
IF(OR(D770="Fairlife",D770="Horizon Organic",D770="Lactaid",D770="Ben &amp; Jerry's"),"Milk",
IF(OR(D770="BelGioioso",D770="Kraft",D770="Philadelphia"),"Cheese",
IF(OR(D770="Chobani",D770="Oikos",D770="=Light + Fit"),"Yogurt",
IF(OR(D770="Barilla",D770="Annie's",D770="Rao's Homemade"),"Pasta",
IF(OR(D770="Hershey's",D770="Lay's",D770="Totino's",D770="Cheerios",D770="Jif",D770="Skippy",D770="Nature Valley",D770="OREO",D770="DiGiorno",D770="Eggo"),"Prepared Food",
IF(OR(D770="Ben's Original",D770="Lundberg",D770="Quaker"),"Rice",
IF(OR(D770="Bush's",D770="Hillshire Farm",D770="Oscar Mayer",D770="SPAM"),"Protein",
IF(OR(D770="Starbucks",D770="Sparkling Ice",D770="Coca-Cola",D770="San Pellegrino",D770="Gatorade",D770="Arizona"),"Beverages",
"Other")))))))))))</f>
        <v>Protein</v>
      </c>
      <c r="F770" t="str">
        <f t="shared" ref="F770:F833" si="97">IF(OR(E770="Bread",E770="Rice",E770="Pasta"), "Grain",
IF(OR(E770="Milk",E770="Cheese",E770="Yogurt"), "Dairy",
IF(OR(E770="Canned Fruit",E770="Canned Vegetables"), "Fruit &amp; Vegetables",
IF(E770="Prepared Food", "Prepared Food",
IF(E770="Protein", "Protein",
IF(E770="Beverages", "Beverages",
"Other"))))))</f>
        <v>Protein</v>
      </c>
      <c r="G770" t="s">
        <v>398</v>
      </c>
      <c r="H770" cm="1">
        <f t="array" ref="H770">_xlfn.LET(
  _xlpm.txt, LOWER(TRIM(SUBSTITUTE(B770,"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9</v>
      </c>
      <c r="I770" s="1">
        <f t="shared" ref="I770:I833" si="98">P770/H770</f>
        <v>0.49777777777777782</v>
      </c>
      <c r="J770" t="s">
        <v>850</v>
      </c>
      <c r="K770" t="str">
        <f t="shared" ref="K770:K833" si="99">IF(J770="", "", IFERROR(LEFT(SUBSTITUTE(J770,"$",""), FIND("/", SUBSTITUTE(J770,"$","")) - 1), ""))</f>
        <v>8.00</v>
      </c>
      <c r="L770" s="1" t="str">
        <f t="shared" ref="L770:L833" si="100">IF(K770="", "", SUBSTITUTE(K770, "¢", ""))</f>
        <v>8.00</v>
      </c>
      <c r="M770" s="2">
        <f t="shared" ref="M770:M833" si="101">I770*100</f>
        <v>49.777777777777779</v>
      </c>
      <c r="N770" s="1">
        <f t="shared" ref="N770:N833" si="102">O770/100</f>
        <v>0.08</v>
      </c>
      <c r="O770" s="1">
        <v>8</v>
      </c>
      <c r="P770">
        <f t="shared" si="95"/>
        <v>4.4800000000000004</v>
      </c>
    </row>
    <row r="771" spans="1:16" x14ac:dyDescent="0.2">
      <c r="A771" t="s">
        <v>1873</v>
      </c>
      <c r="B771" t="s">
        <v>1872</v>
      </c>
      <c r="D771" t="str" cm="1">
        <f t="array" ref="D771">_xlfn.TEXTJOIN("", TRUE, IF(ISNUMBER(SEARCH($R$1480:$R$1524, B771)), $R$1480:$R$1524, ""))</f>
        <v>Hillshire Farm</v>
      </c>
      <c r="E771" t="str">
        <f t="shared" si="96"/>
        <v>Protein</v>
      </c>
      <c r="F771" t="str">
        <f t="shared" si="97"/>
        <v>Protein</v>
      </c>
      <c r="G771" t="s">
        <v>1855</v>
      </c>
      <c r="H771" cm="1">
        <f t="array" ref="H771">_xlfn.LET(
  _xlpm.txt, LOWER(TRIM(SUBSTITUTE(B771,"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</v>
      </c>
      <c r="I771" s="1">
        <f t="shared" si="98"/>
        <v>0.64857142857142858</v>
      </c>
      <c r="J771" t="s">
        <v>1854</v>
      </c>
      <c r="K771" t="str">
        <f t="shared" si="99"/>
        <v>10.32</v>
      </c>
      <c r="L771" s="1" t="str">
        <f t="shared" si="100"/>
        <v>10.32</v>
      </c>
      <c r="M771" s="2">
        <f t="shared" si="101"/>
        <v>64.857142857142861</v>
      </c>
      <c r="N771" s="1">
        <f t="shared" si="102"/>
        <v>0.1032</v>
      </c>
      <c r="O771" s="1">
        <v>10.32</v>
      </c>
      <c r="P771">
        <f t="shared" si="95"/>
        <v>4.54</v>
      </c>
    </row>
    <row r="772" spans="1:16" x14ac:dyDescent="0.2">
      <c r="A772" t="s">
        <v>1871</v>
      </c>
      <c r="B772" t="s">
        <v>1870</v>
      </c>
      <c r="D772" t="str" cm="1">
        <f t="array" ref="D772">_xlfn.TEXTJOIN("", TRUE, IF(ISNUMBER(SEARCH($R$1480:$R$1524, B772)), $R$1480:$R$1524, ""))</f>
        <v>Hillshire Farm</v>
      </c>
      <c r="E772" t="str">
        <f t="shared" si="96"/>
        <v>Protein</v>
      </c>
      <c r="F772" t="str">
        <f t="shared" si="97"/>
        <v>Protein</v>
      </c>
      <c r="G772" t="s">
        <v>1861</v>
      </c>
      <c r="H772" cm="1">
        <f t="array" ref="H772">_xlfn.LET(
  _xlpm.txt, LOWER(TRIM(SUBSTITUTE(B772,"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22</v>
      </c>
      <c r="I772" s="1">
        <f t="shared" si="98"/>
        <v>0.38818181818181813</v>
      </c>
      <c r="J772" t="s">
        <v>1860</v>
      </c>
      <c r="K772" t="str">
        <f t="shared" si="99"/>
        <v>6.19</v>
      </c>
      <c r="L772" s="1" t="str">
        <f t="shared" si="100"/>
        <v>6.19</v>
      </c>
      <c r="M772" s="2">
        <f t="shared" si="101"/>
        <v>38.818181818181813</v>
      </c>
      <c r="N772" s="1">
        <f t="shared" si="102"/>
        <v>6.1900000000000004E-2</v>
      </c>
      <c r="O772" s="1">
        <v>6.19</v>
      </c>
      <c r="P772">
        <f t="shared" si="95"/>
        <v>8.5399999999999991</v>
      </c>
    </row>
    <row r="773" spans="1:16" x14ac:dyDescent="0.2">
      <c r="A773" t="s">
        <v>1869</v>
      </c>
      <c r="B773" t="s">
        <v>1868</v>
      </c>
      <c r="D773" t="str" cm="1">
        <f t="array" ref="D773">_xlfn.TEXTJOIN("", TRUE, IF(ISNUMBER(SEARCH($R$1480:$R$1524, B773)), $R$1480:$R$1524, ""))</f>
        <v>Hillshire Farm</v>
      </c>
      <c r="E773" t="str">
        <f t="shared" si="96"/>
        <v>Protein</v>
      </c>
      <c r="F773" t="str">
        <f t="shared" si="97"/>
        <v>Protein</v>
      </c>
      <c r="G773" t="s">
        <v>398</v>
      </c>
      <c r="H773" cm="1">
        <f t="array" ref="H773">_xlfn.LET(
  _xlpm.txt, LOWER(TRIM(SUBSTITUTE(B773,"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9</v>
      </c>
      <c r="I773" s="1">
        <f t="shared" si="98"/>
        <v>0.49777777777777782</v>
      </c>
      <c r="J773" t="s">
        <v>850</v>
      </c>
      <c r="K773" t="str">
        <f t="shared" si="99"/>
        <v>8.00</v>
      </c>
      <c r="L773" s="1" t="str">
        <f t="shared" si="100"/>
        <v>8.00</v>
      </c>
      <c r="M773" s="2">
        <f t="shared" si="101"/>
        <v>49.777777777777779</v>
      </c>
      <c r="N773" s="1">
        <f t="shared" si="102"/>
        <v>0.08</v>
      </c>
      <c r="O773" s="1">
        <v>8</v>
      </c>
      <c r="P773">
        <f t="shared" si="95"/>
        <v>4.4800000000000004</v>
      </c>
    </row>
    <row r="774" spans="1:16" x14ac:dyDescent="0.2">
      <c r="A774" t="s">
        <v>1867</v>
      </c>
      <c r="B774" t="s">
        <v>1866</v>
      </c>
      <c r="D774" t="str" cm="1">
        <f t="array" ref="D774">_xlfn.TEXTJOIN("", TRUE, IF(ISNUMBER(SEARCH($R$1480:$R$1524, B774)), $R$1480:$R$1524, ""))</f>
        <v>Hillshire Farm</v>
      </c>
      <c r="E774" t="str">
        <f t="shared" si="96"/>
        <v>Protein</v>
      </c>
      <c r="F774" t="str">
        <f t="shared" si="97"/>
        <v>Protein</v>
      </c>
      <c r="G774" t="s">
        <v>711</v>
      </c>
      <c r="H774" cm="1">
        <f t="array" ref="H774">_xlfn.LET(
  _xlpm.txt, LOWER(TRIM(SUBSTITUTE(B774,"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774" s="1">
        <f t="shared" si="98"/>
        <v>0.43562499999999998</v>
      </c>
      <c r="J774" t="s">
        <v>1849</v>
      </c>
      <c r="K774" t="str">
        <f t="shared" si="99"/>
        <v>6.97</v>
      </c>
      <c r="L774" s="1" t="str">
        <f t="shared" si="100"/>
        <v>6.97</v>
      </c>
      <c r="M774" s="2">
        <f t="shared" si="101"/>
        <v>43.5625</v>
      </c>
      <c r="N774" s="1">
        <f t="shared" si="102"/>
        <v>6.9699999999999998E-2</v>
      </c>
      <c r="O774" s="1">
        <v>6.97</v>
      </c>
      <c r="P774">
        <f t="shared" si="95"/>
        <v>6.97</v>
      </c>
    </row>
    <row r="775" spans="1:16" x14ac:dyDescent="0.2">
      <c r="A775" t="s">
        <v>1865</v>
      </c>
      <c r="B775" t="s">
        <v>1864</v>
      </c>
      <c r="D775" t="str" cm="1">
        <f t="array" ref="D775">_xlfn.TEXTJOIN("", TRUE, IF(ISNUMBER(SEARCH($R$1480:$R$1524, B775)), $R$1480:$R$1524, ""))</f>
        <v>Hillshire Farm</v>
      </c>
      <c r="E775" t="str">
        <f t="shared" si="96"/>
        <v>Protein</v>
      </c>
      <c r="F775" t="str">
        <f t="shared" si="97"/>
        <v>Protein</v>
      </c>
      <c r="G775" t="s">
        <v>398</v>
      </c>
      <c r="H775" cm="1">
        <f t="array" ref="H775">_xlfn.LET(
  _xlpm.txt, LOWER(TRIM(SUBSTITUTE(B775,"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9</v>
      </c>
      <c r="I775" s="1">
        <f t="shared" si="98"/>
        <v>0.49777777777777782</v>
      </c>
      <c r="J775" t="s">
        <v>850</v>
      </c>
      <c r="K775" t="str">
        <f t="shared" si="99"/>
        <v>8.00</v>
      </c>
      <c r="L775" s="1" t="str">
        <f t="shared" si="100"/>
        <v>8.00</v>
      </c>
      <c r="M775" s="2">
        <f t="shared" si="101"/>
        <v>49.777777777777779</v>
      </c>
      <c r="N775" s="1">
        <f t="shared" si="102"/>
        <v>0.08</v>
      </c>
      <c r="O775" s="1">
        <v>8</v>
      </c>
      <c r="P775">
        <f t="shared" si="95"/>
        <v>4.4800000000000004</v>
      </c>
    </row>
    <row r="776" spans="1:16" x14ac:dyDescent="0.2">
      <c r="A776" t="s">
        <v>1863</v>
      </c>
      <c r="B776" t="s">
        <v>1862</v>
      </c>
      <c r="D776" t="str" cm="1">
        <f t="array" ref="D776">_xlfn.TEXTJOIN("", TRUE, IF(ISNUMBER(SEARCH($R$1480:$R$1524, B776)), $R$1480:$R$1524, ""))</f>
        <v>Hillshire Farm</v>
      </c>
      <c r="E776" t="str">
        <f t="shared" si="96"/>
        <v>Protein</v>
      </c>
      <c r="F776" t="str">
        <f t="shared" si="97"/>
        <v>Protein</v>
      </c>
      <c r="G776" t="s">
        <v>1861</v>
      </c>
      <c r="H776" cm="1">
        <f t="array" ref="H776">_xlfn.LET(
  _xlpm.txt, LOWER(TRIM(SUBSTITUTE(B776,"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22</v>
      </c>
      <c r="I776" s="1">
        <f t="shared" si="98"/>
        <v>0.38818181818181813</v>
      </c>
      <c r="J776" t="s">
        <v>1860</v>
      </c>
      <c r="K776" t="str">
        <f t="shared" si="99"/>
        <v>6.19</v>
      </c>
      <c r="L776" s="1" t="str">
        <f t="shared" si="100"/>
        <v>6.19</v>
      </c>
      <c r="M776" s="2">
        <f t="shared" si="101"/>
        <v>38.818181818181813</v>
      </c>
      <c r="N776" s="1">
        <f t="shared" si="102"/>
        <v>6.1900000000000004E-2</v>
      </c>
      <c r="O776" s="1">
        <v>6.19</v>
      </c>
      <c r="P776">
        <f t="shared" si="95"/>
        <v>8.5399999999999991</v>
      </c>
    </row>
    <row r="777" spans="1:16" x14ac:dyDescent="0.2">
      <c r="A777" t="s">
        <v>1859</v>
      </c>
      <c r="B777" t="s">
        <v>1858</v>
      </c>
      <c r="D777" t="str" cm="1">
        <f t="array" ref="D777">_xlfn.TEXTJOIN("", TRUE, IF(ISNUMBER(SEARCH($R$1480:$R$1524, B777)), $R$1480:$R$1524, ""))</f>
        <v>Hillshire Farm</v>
      </c>
      <c r="E777" t="str">
        <f t="shared" si="96"/>
        <v>Protein</v>
      </c>
      <c r="F777" t="str">
        <f t="shared" si="97"/>
        <v>Protein</v>
      </c>
      <c r="G777" t="s">
        <v>1855</v>
      </c>
      <c r="H777" cm="1">
        <f t="array" ref="H777">_xlfn.LET(
  _xlpm.txt, LOWER(TRIM(SUBSTITUTE(B777,"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</v>
      </c>
      <c r="I777" s="1">
        <f t="shared" si="98"/>
        <v>0.64857142857142858</v>
      </c>
      <c r="J777" t="s">
        <v>1854</v>
      </c>
      <c r="K777" t="str">
        <f t="shared" si="99"/>
        <v>10.32</v>
      </c>
      <c r="L777" s="1" t="str">
        <f t="shared" si="100"/>
        <v>10.32</v>
      </c>
      <c r="M777" s="2">
        <f t="shared" si="101"/>
        <v>64.857142857142861</v>
      </c>
      <c r="N777" s="1">
        <f t="shared" si="102"/>
        <v>0.1032</v>
      </c>
      <c r="O777" s="1">
        <v>10.32</v>
      </c>
      <c r="P777">
        <f t="shared" si="95"/>
        <v>4.54</v>
      </c>
    </row>
    <row r="778" spans="1:16" x14ac:dyDescent="0.2">
      <c r="A778" t="s">
        <v>1857</v>
      </c>
      <c r="B778" t="s">
        <v>1856</v>
      </c>
      <c r="D778" t="str" cm="1">
        <f t="array" ref="D778">_xlfn.TEXTJOIN("", TRUE, IF(ISNUMBER(SEARCH($R$1480:$R$1524, B778)), $R$1480:$R$1524, ""))</f>
        <v>Hillshire Farm</v>
      </c>
      <c r="E778" t="str">
        <f t="shared" si="96"/>
        <v>Protein</v>
      </c>
      <c r="F778" t="str">
        <f t="shared" si="97"/>
        <v>Protein</v>
      </c>
      <c r="G778" t="s">
        <v>1855</v>
      </c>
      <c r="H778" cm="1">
        <f t="array" ref="H778">_xlfn.LET(
  _xlpm.txt, LOWER(TRIM(SUBSTITUTE(B778,"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</v>
      </c>
      <c r="I778" s="1">
        <f t="shared" si="98"/>
        <v>0.64857142857142858</v>
      </c>
      <c r="J778" t="s">
        <v>1854</v>
      </c>
      <c r="K778" t="str">
        <f t="shared" si="99"/>
        <v>10.32</v>
      </c>
      <c r="L778" s="1" t="str">
        <f t="shared" si="100"/>
        <v>10.32</v>
      </c>
      <c r="M778" s="2">
        <f t="shared" si="101"/>
        <v>64.857142857142861</v>
      </c>
      <c r="N778" s="1">
        <f t="shared" si="102"/>
        <v>0.1032</v>
      </c>
      <c r="O778" s="1">
        <v>10.32</v>
      </c>
      <c r="P778">
        <f t="shared" ref="P778:P841" si="103">VALUE(MID(G778, FIND("$", G778) + 1, LEN(G778)))</f>
        <v>4.54</v>
      </c>
    </row>
    <row r="779" spans="1:16" x14ac:dyDescent="0.2">
      <c r="A779" t="s">
        <v>1853</v>
      </c>
      <c r="B779" t="s">
        <v>1852</v>
      </c>
      <c r="D779" t="str" cm="1">
        <f t="array" ref="D779">_xlfn.TEXTJOIN("", TRUE, IF(ISNUMBER(SEARCH($R$1480:$R$1524, B779)), $R$1480:$R$1524, ""))</f>
        <v>Hillshire Farm</v>
      </c>
      <c r="E779" t="str">
        <f t="shared" si="96"/>
        <v>Protein</v>
      </c>
      <c r="F779" t="str">
        <f t="shared" si="97"/>
        <v>Protein</v>
      </c>
      <c r="G779" t="s">
        <v>711</v>
      </c>
      <c r="H779" cm="1">
        <f t="array" ref="H779">_xlfn.LET(
  _xlpm.txt, LOWER(TRIM(SUBSTITUTE(B779,"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779" s="1">
        <f t="shared" si="98"/>
        <v>0.43562499999999998</v>
      </c>
      <c r="J779" t="s">
        <v>1849</v>
      </c>
      <c r="K779" t="str">
        <f t="shared" si="99"/>
        <v>6.97</v>
      </c>
      <c r="L779" s="1" t="str">
        <f t="shared" si="100"/>
        <v>6.97</v>
      </c>
      <c r="M779" s="2">
        <f t="shared" si="101"/>
        <v>43.5625</v>
      </c>
      <c r="N779" s="1">
        <f t="shared" si="102"/>
        <v>6.9699999999999998E-2</v>
      </c>
      <c r="O779" s="1">
        <v>6.97</v>
      </c>
      <c r="P779">
        <f t="shared" si="103"/>
        <v>6.97</v>
      </c>
    </row>
    <row r="780" spans="1:16" x14ac:dyDescent="0.2">
      <c r="A780" t="s">
        <v>1851</v>
      </c>
      <c r="B780" t="s">
        <v>1850</v>
      </c>
      <c r="D780" t="str" cm="1">
        <f t="array" ref="D780">_xlfn.TEXTJOIN("", TRUE, IF(ISNUMBER(SEARCH($R$1480:$R$1524, B780)), $R$1480:$R$1524, ""))</f>
        <v>Hillshire Farm</v>
      </c>
      <c r="E780" t="str">
        <f t="shared" si="96"/>
        <v>Protein</v>
      </c>
      <c r="F780" t="str">
        <f t="shared" si="97"/>
        <v>Protein</v>
      </c>
      <c r="G780" t="s">
        <v>711</v>
      </c>
      <c r="H780" cm="1">
        <f t="array" ref="H780">_xlfn.LET(
  _xlpm.txt, LOWER(TRIM(SUBSTITUTE(B780,"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780" s="1">
        <f t="shared" si="98"/>
        <v>0.43562499999999998</v>
      </c>
      <c r="J780" t="s">
        <v>1849</v>
      </c>
      <c r="K780" t="str">
        <f t="shared" si="99"/>
        <v>6.97</v>
      </c>
      <c r="L780" s="1" t="str">
        <f t="shared" si="100"/>
        <v>6.97</v>
      </c>
      <c r="M780" s="2">
        <f t="shared" si="101"/>
        <v>43.5625</v>
      </c>
      <c r="N780" s="1">
        <f t="shared" si="102"/>
        <v>6.9699999999999998E-2</v>
      </c>
      <c r="O780" s="1">
        <v>6.97</v>
      </c>
      <c r="P780">
        <f t="shared" si="103"/>
        <v>6.97</v>
      </c>
    </row>
    <row r="781" spans="1:16" x14ac:dyDescent="0.2">
      <c r="A781" t="s">
        <v>1848</v>
      </c>
      <c r="B781" t="s">
        <v>1847</v>
      </c>
      <c r="D781" t="str" cm="1">
        <f t="array" ref="D781">_xlfn.TEXTJOIN("", TRUE, IF(ISNUMBER(SEARCH($R$1480:$R$1524, B781)), $R$1480:$R$1524, ""))</f>
        <v>Hillshire Farm</v>
      </c>
      <c r="E781" t="str">
        <f t="shared" si="96"/>
        <v>Protein</v>
      </c>
      <c r="F781" t="str">
        <f t="shared" si="97"/>
        <v>Protein</v>
      </c>
      <c r="G781" t="s">
        <v>1846</v>
      </c>
      <c r="H781" cm="1">
        <f t="array" ref="H781">_xlfn.LET(
  _xlpm.txt, LOWER(TRIM(SUBSTITUTE(B781,"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13</v>
      </c>
      <c r="I781" s="1">
        <f t="shared" si="98"/>
        <v>0.2976923076923077</v>
      </c>
      <c r="J781" t="s">
        <v>1845</v>
      </c>
      <c r="K781" t="str">
        <f t="shared" si="99"/>
        <v>4.78</v>
      </c>
      <c r="L781" s="1" t="str">
        <f t="shared" si="100"/>
        <v>4.78</v>
      </c>
      <c r="M781" s="2">
        <f t="shared" si="101"/>
        <v>29.76923076923077</v>
      </c>
      <c r="N781" s="1">
        <f t="shared" si="102"/>
        <v>4.7800000000000002E-2</v>
      </c>
      <c r="O781" s="1">
        <v>4.78</v>
      </c>
      <c r="P781">
        <f t="shared" si="103"/>
        <v>3.87</v>
      </c>
    </row>
    <row r="782" spans="1:16" x14ac:dyDescent="0.2">
      <c r="A782" t="s">
        <v>1844</v>
      </c>
      <c r="B782" t="s">
        <v>1843</v>
      </c>
      <c r="D782" t="str" cm="1">
        <f t="array" ref="D782">_xlfn.TEXTJOIN("", TRUE, IF(ISNUMBER(SEARCH($R$1480:$R$1524, B782)), $R$1480:$R$1524, ""))</f>
        <v>Hillshire Farm</v>
      </c>
      <c r="E782" t="str">
        <f t="shared" si="96"/>
        <v>Protein</v>
      </c>
      <c r="F782" t="str">
        <f t="shared" si="97"/>
        <v>Protein</v>
      </c>
      <c r="G782" t="s">
        <v>1181</v>
      </c>
      <c r="H782" cm="1">
        <f t="array" ref="H782">_xlfn.LET(
  _xlpm.txt, LOWER(TRIM(SUBSTITUTE(B782,"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2.76</v>
      </c>
      <c r="I782" s="1">
        <f t="shared" si="98"/>
        <v>1.0760869565217392</v>
      </c>
      <c r="J782" t="s">
        <v>1830</v>
      </c>
      <c r="K782" t="str">
        <f t="shared" si="99"/>
        <v>1.06</v>
      </c>
      <c r="L782" s="1" t="str">
        <f t="shared" si="100"/>
        <v>1.06</v>
      </c>
      <c r="M782" s="2">
        <f t="shared" si="101"/>
        <v>107.60869565217392</v>
      </c>
      <c r="N782" s="1">
        <f t="shared" si="102"/>
        <v>1.06E-2</v>
      </c>
      <c r="O782" s="1">
        <v>1.06</v>
      </c>
      <c r="P782">
        <f t="shared" si="103"/>
        <v>2.97</v>
      </c>
    </row>
    <row r="783" spans="1:16" x14ac:dyDescent="0.2">
      <c r="A783" t="s">
        <v>1842</v>
      </c>
      <c r="B783" t="s">
        <v>1841</v>
      </c>
      <c r="D783" t="str" cm="1">
        <f t="array" ref="D783">_xlfn.TEXTJOIN("", TRUE, IF(ISNUMBER(SEARCH($R$1480:$R$1524, B783)), $R$1480:$R$1524, ""))</f>
        <v>Hillshire Farm</v>
      </c>
      <c r="E783" t="str">
        <f t="shared" si="96"/>
        <v>Protein</v>
      </c>
      <c r="F783" t="str">
        <f t="shared" si="97"/>
        <v>Protein</v>
      </c>
      <c r="G783" t="s">
        <v>1840</v>
      </c>
      <c r="H783" cm="1">
        <f t="array" ref="H783">_xlfn.LET(
  _xlpm.txt, LOWER(TRIM(SUBSTITUTE(B783,"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13</v>
      </c>
      <c r="I783" s="1">
        <f t="shared" si="98"/>
        <v>0.27384615384615385</v>
      </c>
      <c r="J783" t="s">
        <v>1839</v>
      </c>
      <c r="K783" t="str">
        <f t="shared" si="99"/>
        <v>4.40</v>
      </c>
      <c r="L783" s="1" t="str">
        <f t="shared" si="100"/>
        <v>4.40</v>
      </c>
      <c r="M783" s="2">
        <f t="shared" si="101"/>
        <v>27.384615384615387</v>
      </c>
      <c r="N783" s="1">
        <f t="shared" si="102"/>
        <v>4.4000000000000004E-2</v>
      </c>
      <c r="O783" s="1">
        <v>4.4000000000000004</v>
      </c>
      <c r="P783">
        <f t="shared" si="103"/>
        <v>3.56</v>
      </c>
    </row>
    <row r="784" spans="1:16" x14ac:dyDescent="0.2">
      <c r="A784" t="s">
        <v>1838</v>
      </c>
      <c r="B784" t="s">
        <v>1837</v>
      </c>
      <c r="D784" t="str" cm="1">
        <f t="array" ref="D784">_xlfn.TEXTJOIN("", TRUE, IF(ISNUMBER(SEARCH($R$1480:$R$1524, B784)), $R$1480:$R$1524, ""))</f>
        <v>Hillshire Farm</v>
      </c>
      <c r="E784" t="str">
        <f t="shared" si="96"/>
        <v>Protein</v>
      </c>
      <c r="F784" t="str">
        <f t="shared" si="97"/>
        <v>Protein</v>
      </c>
      <c r="G784" t="s">
        <v>1181</v>
      </c>
      <c r="H784" cm="1">
        <f t="array" ref="H784">_xlfn.LET(
  _xlpm.txt, LOWER(TRIM(SUBSTITUTE(B784,"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2.76</v>
      </c>
      <c r="I784" s="1">
        <f t="shared" si="98"/>
        <v>1.0760869565217392</v>
      </c>
      <c r="J784" t="s">
        <v>1830</v>
      </c>
      <c r="K784" t="str">
        <f t="shared" si="99"/>
        <v>1.06</v>
      </c>
      <c r="L784" s="1" t="str">
        <f t="shared" si="100"/>
        <v>1.06</v>
      </c>
      <c r="M784" s="2">
        <f t="shared" si="101"/>
        <v>107.60869565217392</v>
      </c>
      <c r="N784" s="1">
        <f t="shared" si="102"/>
        <v>1.06E-2</v>
      </c>
      <c r="O784" s="1">
        <v>1.06</v>
      </c>
      <c r="P784">
        <f t="shared" si="103"/>
        <v>2.97</v>
      </c>
    </row>
    <row r="785" spans="1:16" x14ac:dyDescent="0.2">
      <c r="A785" t="s">
        <v>1836</v>
      </c>
      <c r="B785" t="s">
        <v>1835</v>
      </c>
      <c r="D785" t="str" cm="1">
        <f t="array" ref="D785">_xlfn.TEXTJOIN("", TRUE, IF(ISNUMBER(SEARCH($R$1480:$R$1524, B785)), $R$1480:$R$1524, ""))</f>
        <v>Hillshire Farm</v>
      </c>
      <c r="E785" t="str">
        <f t="shared" si="96"/>
        <v>Protein</v>
      </c>
      <c r="F785" t="str">
        <f t="shared" si="97"/>
        <v>Protein</v>
      </c>
      <c r="G785" t="s">
        <v>1181</v>
      </c>
      <c r="H785" cm="1">
        <f t="array" ref="H785">_xlfn.LET(
  _xlpm.txt, LOWER(TRIM(SUBSTITUTE(B785,"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2.8</v>
      </c>
      <c r="I785" s="1">
        <f t="shared" si="98"/>
        <v>1.0607142857142859</v>
      </c>
      <c r="J785" t="s">
        <v>1830</v>
      </c>
      <c r="K785" t="str">
        <f t="shared" si="99"/>
        <v>1.06</v>
      </c>
      <c r="L785" s="1" t="str">
        <f t="shared" si="100"/>
        <v>1.06</v>
      </c>
      <c r="M785" s="2">
        <f t="shared" si="101"/>
        <v>106.0714285714286</v>
      </c>
      <c r="N785" s="1">
        <f t="shared" si="102"/>
        <v>1.06E-2</v>
      </c>
      <c r="O785" s="1">
        <v>1.06</v>
      </c>
      <c r="P785">
        <f t="shared" si="103"/>
        <v>2.97</v>
      </c>
    </row>
    <row r="786" spans="1:16" x14ac:dyDescent="0.2">
      <c r="A786" t="s">
        <v>1834</v>
      </c>
      <c r="B786" t="s">
        <v>1833</v>
      </c>
      <c r="D786" t="str" cm="1">
        <f t="array" ref="D786">_xlfn.TEXTJOIN("", TRUE, IF(ISNUMBER(SEARCH($R$1480:$R$1524, B786)), $R$1480:$R$1524, ""))</f>
        <v>Hillshire Farm</v>
      </c>
      <c r="E786" t="str">
        <f t="shared" si="96"/>
        <v>Protein</v>
      </c>
      <c r="F786" t="str">
        <f t="shared" si="97"/>
        <v>Protein</v>
      </c>
      <c r="G786" t="s">
        <v>1181</v>
      </c>
      <c r="H786" cm="1">
        <f t="array" ref="H786">_xlfn.LET(
  _xlpm.txt, LOWER(TRIM(SUBSTITUTE(B786,"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2.8</v>
      </c>
      <c r="I786" s="1">
        <f t="shared" si="98"/>
        <v>1.0607142857142859</v>
      </c>
      <c r="J786" t="s">
        <v>1830</v>
      </c>
      <c r="K786" t="str">
        <f t="shared" si="99"/>
        <v>1.06</v>
      </c>
      <c r="L786" s="1" t="str">
        <f t="shared" si="100"/>
        <v>1.06</v>
      </c>
      <c r="M786" s="2">
        <f t="shared" si="101"/>
        <v>106.0714285714286</v>
      </c>
      <c r="N786" s="1">
        <f t="shared" si="102"/>
        <v>1.06E-2</v>
      </c>
      <c r="O786" s="1">
        <v>1.06</v>
      </c>
      <c r="P786">
        <f t="shared" si="103"/>
        <v>2.97</v>
      </c>
    </row>
    <row r="787" spans="1:16" x14ac:dyDescent="0.2">
      <c r="A787" t="s">
        <v>1832</v>
      </c>
      <c r="B787" t="s">
        <v>1831</v>
      </c>
      <c r="D787" t="str" cm="1">
        <f t="array" ref="D787">_xlfn.TEXTJOIN("", TRUE, IF(ISNUMBER(SEARCH($R$1480:$R$1524, B787)), $R$1480:$R$1524, ""))</f>
        <v>Hillshire Farm</v>
      </c>
      <c r="E787" t="str">
        <f t="shared" si="96"/>
        <v>Protein</v>
      </c>
      <c r="F787" t="str">
        <f t="shared" si="97"/>
        <v>Protein</v>
      </c>
      <c r="G787" t="s">
        <v>1181</v>
      </c>
      <c r="H787" cm="1">
        <f t="array" ref="H787">_xlfn.LET(
  _xlpm.txt, LOWER(TRIM(SUBSTITUTE(B787,"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2.76</v>
      </c>
      <c r="I787" s="1">
        <f t="shared" si="98"/>
        <v>1.0760869565217392</v>
      </c>
      <c r="J787" t="s">
        <v>1830</v>
      </c>
      <c r="K787" t="str">
        <f t="shared" si="99"/>
        <v>1.06</v>
      </c>
      <c r="L787" s="1" t="str">
        <f t="shared" si="100"/>
        <v>1.06</v>
      </c>
      <c r="M787" s="2">
        <f t="shared" si="101"/>
        <v>107.60869565217392</v>
      </c>
      <c r="N787" s="1">
        <f t="shared" si="102"/>
        <v>1.06E-2</v>
      </c>
      <c r="O787" s="1">
        <v>1.06</v>
      </c>
      <c r="P787">
        <f t="shared" si="103"/>
        <v>2.97</v>
      </c>
    </row>
    <row r="788" spans="1:16" x14ac:dyDescent="0.2">
      <c r="A788" t="s">
        <v>1829</v>
      </c>
      <c r="B788" t="s">
        <v>1828</v>
      </c>
      <c r="D788" t="str" cm="1">
        <f t="array" ref="D788">_xlfn.TEXTJOIN("", TRUE, IF(ISNUMBER(SEARCH($R$1480:$R$1524, B788)), $R$1480:$R$1524, ""))</f>
        <v>Cheerios</v>
      </c>
      <c r="E788" t="str">
        <f t="shared" si="96"/>
        <v>Prepared Food</v>
      </c>
      <c r="F788" t="str">
        <f t="shared" si="97"/>
        <v>Prepared Food</v>
      </c>
      <c r="G788" t="s">
        <v>635</v>
      </c>
      <c r="H788" cm="1">
        <f t="array" ref="H788">_xlfn.LET(
  _xlpm.txt, LOWER(TRIM(SUBSTITUTE(B788,"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1.8</v>
      </c>
      <c r="I788" s="1">
        <f t="shared" si="98"/>
        <v>0.55555555555555558</v>
      </c>
      <c r="J788" t="s">
        <v>698</v>
      </c>
      <c r="K788" t="str">
        <f t="shared" si="99"/>
        <v>55.6 ¢</v>
      </c>
      <c r="L788" s="1" t="str">
        <f t="shared" si="100"/>
        <v xml:space="preserve">55.6 </v>
      </c>
      <c r="M788" s="2">
        <f t="shared" si="101"/>
        <v>55.555555555555557</v>
      </c>
      <c r="N788" s="1">
        <f t="shared" si="102"/>
        <v>0.55600000000000005</v>
      </c>
      <c r="O788" s="1">
        <v>55.6</v>
      </c>
      <c r="P788">
        <f t="shared" si="103"/>
        <v>1</v>
      </c>
    </row>
    <row r="789" spans="1:16" x14ac:dyDescent="0.2">
      <c r="A789" t="s">
        <v>1827</v>
      </c>
      <c r="B789" t="s">
        <v>1826</v>
      </c>
      <c r="D789" t="str" cm="1">
        <f t="array" ref="D789">_xlfn.TEXTJOIN("", TRUE, IF(ISNUMBER(SEARCH($R$1480:$R$1524, B789)), $R$1480:$R$1524, ""))</f>
        <v>Cheerios</v>
      </c>
      <c r="E789" t="str">
        <f t="shared" si="96"/>
        <v>Prepared Food</v>
      </c>
      <c r="F789" t="str">
        <f t="shared" si="97"/>
        <v>Prepared Food</v>
      </c>
      <c r="G789" t="s">
        <v>1825</v>
      </c>
      <c r="H789" cm="1">
        <f t="array" ref="H789">_xlfn.LET(
  _xlpm.txt, LOWER(TRIM(SUBSTITUTE(B789,"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29.4</v>
      </c>
      <c r="I789" s="1">
        <f t="shared" si="98"/>
        <v>0.33945578231292522</v>
      </c>
      <c r="J789" t="s">
        <v>1824</v>
      </c>
      <c r="K789" t="str">
        <f t="shared" si="99"/>
        <v>33.9 ¢</v>
      </c>
      <c r="L789" s="1" t="str">
        <f t="shared" si="100"/>
        <v xml:space="preserve">33.9 </v>
      </c>
      <c r="M789" s="2">
        <f t="shared" si="101"/>
        <v>33.945578231292522</v>
      </c>
      <c r="N789" s="1">
        <f t="shared" si="102"/>
        <v>0.33899999999999997</v>
      </c>
      <c r="O789" s="1">
        <v>33.9</v>
      </c>
      <c r="P789">
        <f t="shared" si="103"/>
        <v>9.98</v>
      </c>
    </row>
    <row r="790" spans="1:16" x14ac:dyDescent="0.2">
      <c r="A790" t="s">
        <v>1823</v>
      </c>
      <c r="B790" t="s">
        <v>1822</v>
      </c>
      <c r="D790" t="str" cm="1">
        <f t="array" ref="D790">_xlfn.TEXTJOIN("", TRUE, IF(ISNUMBER(SEARCH($R$1480:$R$1524, B790)), $R$1480:$R$1524, ""))</f>
        <v>Cheerios</v>
      </c>
      <c r="E790" t="str">
        <f t="shared" si="96"/>
        <v>Prepared Food</v>
      </c>
      <c r="F790" t="str">
        <f t="shared" si="97"/>
        <v>Prepared Food</v>
      </c>
      <c r="G790" t="s">
        <v>364</v>
      </c>
      <c r="H790" cm="1">
        <f t="array" ref="H790">_xlfn.LET(
  _xlpm.txt, LOWER(TRIM(SUBSTITUTE(B790,"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10.8</v>
      </c>
      <c r="I790" s="1">
        <f t="shared" si="98"/>
        <v>0.34074074074074073</v>
      </c>
      <c r="J790" t="s">
        <v>1821</v>
      </c>
      <c r="K790" t="str">
        <f t="shared" si="99"/>
        <v>34.1 ¢</v>
      </c>
      <c r="L790" s="1" t="str">
        <f t="shared" si="100"/>
        <v xml:space="preserve">34.1 </v>
      </c>
      <c r="M790" s="2">
        <f t="shared" si="101"/>
        <v>34.074074074074076</v>
      </c>
      <c r="N790" s="1">
        <f t="shared" si="102"/>
        <v>0.34100000000000003</v>
      </c>
      <c r="O790" s="1">
        <v>34.1</v>
      </c>
      <c r="P790">
        <f t="shared" si="103"/>
        <v>3.68</v>
      </c>
    </row>
    <row r="791" spans="1:16" x14ac:dyDescent="0.2">
      <c r="A791" t="s">
        <v>1820</v>
      </c>
      <c r="B791" t="s">
        <v>1819</v>
      </c>
      <c r="D791" t="str" cm="1">
        <f t="array" ref="D791">_xlfn.TEXTJOIN("", TRUE, IF(ISNUMBER(SEARCH($R$1480:$R$1524, B791)), $R$1480:$R$1524, ""))</f>
        <v>Cheerios</v>
      </c>
      <c r="E791" t="str">
        <f t="shared" si="96"/>
        <v>Prepared Food</v>
      </c>
      <c r="F791" t="str">
        <f t="shared" si="97"/>
        <v>Prepared Food</v>
      </c>
      <c r="G791" t="s">
        <v>57</v>
      </c>
      <c r="H791" cm="1">
        <f t="array" ref="H791">_xlfn.LET(
  _xlpm.txt, LOWER(TRIM(SUBSTITUTE(B791,"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18.8</v>
      </c>
      <c r="I791" s="1">
        <f t="shared" si="98"/>
        <v>0.26223404255319144</v>
      </c>
      <c r="J791" t="s">
        <v>1818</v>
      </c>
      <c r="K791" t="str">
        <f t="shared" si="99"/>
        <v>26.2 ¢</v>
      </c>
      <c r="L791" s="1" t="str">
        <f t="shared" si="100"/>
        <v xml:space="preserve">26.2 </v>
      </c>
      <c r="M791" s="2">
        <f t="shared" si="101"/>
        <v>26.223404255319142</v>
      </c>
      <c r="N791" s="1">
        <f t="shared" si="102"/>
        <v>0.26200000000000001</v>
      </c>
      <c r="O791" s="1">
        <v>26.2</v>
      </c>
      <c r="P791">
        <f t="shared" si="103"/>
        <v>4.93</v>
      </c>
    </row>
    <row r="792" spans="1:16" x14ac:dyDescent="0.2">
      <c r="A792" t="s">
        <v>1817</v>
      </c>
      <c r="B792" t="s">
        <v>1816</v>
      </c>
      <c r="D792" t="str" cm="1">
        <f t="array" ref="D792">_xlfn.TEXTJOIN("", TRUE, IF(ISNUMBER(SEARCH($R$1480:$R$1524, B792)), $R$1480:$R$1524, ""))</f>
        <v>Cheerios</v>
      </c>
      <c r="E792" t="str">
        <f t="shared" si="96"/>
        <v>Prepared Food</v>
      </c>
      <c r="F792" t="str">
        <f t="shared" si="97"/>
        <v>Prepared Food</v>
      </c>
      <c r="G792" t="s">
        <v>1628</v>
      </c>
      <c r="H792" cm="1">
        <f t="array" ref="H792">_xlfn.LET(
  _xlpm.txt, LOWER(TRIM(SUBSTITUTE(B792,"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27.2</v>
      </c>
      <c r="I792" s="1">
        <f t="shared" si="98"/>
        <v>0.21985294117647061</v>
      </c>
      <c r="J792" t="s">
        <v>1815</v>
      </c>
      <c r="K792" t="str">
        <f t="shared" si="99"/>
        <v>22.0 ¢</v>
      </c>
      <c r="L792" s="1" t="str">
        <f t="shared" si="100"/>
        <v xml:space="preserve">22.0 </v>
      </c>
      <c r="M792" s="2">
        <f t="shared" si="101"/>
        <v>21.985294117647062</v>
      </c>
      <c r="N792" s="1">
        <f t="shared" si="102"/>
        <v>0.22</v>
      </c>
      <c r="O792" s="1">
        <v>22</v>
      </c>
      <c r="P792">
        <f t="shared" si="103"/>
        <v>5.98</v>
      </c>
    </row>
    <row r="793" spans="1:16" x14ac:dyDescent="0.2">
      <c r="A793" t="s">
        <v>1814</v>
      </c>
      <c r="B793" t="s">
        <v>1813</v>
      </c>
      <c r="C793">
        <v>18</v>
      </c>
      <c r="D793" t="str" cm="1">
        <f t="array" ref="D793">_xlfn.TEXTJOIN("", TRUE, IF(ISNUMBER(SEARCH($R$1480:$R$1524, B793)), $R$1480:$R$1524, ""))</f>
        <v>Horizon Organic</v>
      </c>
      <c r="E793" t="str">
        <f t="shared" si="96"/>
        <v>Milk</v>
      </c>
      <c r="F793" t="str">
        <f t="shared" si="97"/>
        <v>Dairy</v>
      </c>
      <c r="G793" t="s">
        <v>1812</v>
      </c>
      <c r="H793" cm="1">
        <f t="array" ref="H793">_xlfn.LET(
  _xlpm.txt, LOWER(TRIM(SUBSTITUTE(B793,"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</v>
      </c>
      <c r="I793" s="1">
        <f t="shared" si="98"/>
        <v>4.9987500000000002</v>
      </c>
      <c r="K793" t="str">
        <f t="shared" si="99"/>
        <v/>
      </c>
      <c r="L793" s="1" t="str">
        <f t="shared" si="100"/>
        <v/>
      </c>
      <c r="M793" s="2">
        <f t="shared" si="101"/>
        <v>499.875</v>
      </c>
      <c r="N793" s="1">
        <f t="shared" si="102"/>
        <v>4.9987500000000002</v>
      </c>
      <c r="O793" s="1">
        <v>499.875</v>
      </c>
      <c r="P793" s="3">
        <f t="shared" si="103"/>
        <v>39.99</v>
      </c>
    </row>
    <row r="794" spans="1:16" x14ac:dyDescent="0.2">
      <c r="A794" t="s">
        <v>1811</v>
      </c>
      <c r="B794" t="s">
        <v>1810</v>
      </c>
      <c r="D794" t="str" cm="1">
        <f t="array" ref="D794">_xlfn.TEXTJOIN("", TRUE, IF(ISNUMBER(SEARCH($R$1480:$R$1524, B794)), $R$1480:$R$1524, ""))</f>
        <v>Horizon Organic</v>
      </c>
      <c r="E794" t="str">
        <f t="shared" si="96"/>
        <v>Milk</v>
      </c>
      <c r="F794" t="str">
        <f t="shared" si="97"/>
        <v>Dairy</v>
      </c>
      <c r="G794" t="s">
        <v>1807</v>
      </c>
      <c r="H794" cm="1">
        <f t="array" ref="H794">_xlfn.LET(
  _xlpm.txt, LOWER(TRIM(SUBSTITUTE(B794,"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64</v>
      </c>
      <c r="I794" s="1">
        <f t="shared" si="98"/>
        <v>8.8593749999999999E-2</v>
      </c>
      <c r="K794" t="str">
        <f t="shared" si="99"/>
        <v/>
      </c>
      <c r="L794" s="1" t="str">
        <f t="shared" si="100"/>
        <v/>
      </c>
      <c r="M794" s="2">
        <f t="shared" si="101"/>
        <v>8.859375</v>
      </c>
      <c r="N794" s="1">
        <f t="shared" si="102"/>
        <v>8.8593749999999999E-2</v>
      </c>
      <c r="O794" s="1">
        <v>8.859375</v>
      </c>
      <c r="P794" s="3">
        <f t="shared" si="103"/>
        <v>5.67</v>
      </c>
    </row>
    <row r="795" spans="1:16" x14ac:dyDescent="0.2">
      <c r="A795" t="s">
        <v>1809</v>
      </c>
      <c r="B795" t="s">
        <v>1808</v>
      </c>
      <c r="D795" t="str" cm="1">
        <f t="array" ref="D795">_xlfn.TEXTJOIN("", TRUE, IF(ISNUMBER(SEARCH($R$1480:$R$1524, B795)), $R$1480:$R$1524, ""))</f>
        <v>Horizon Organic</v>
      </c>
      <c r="E795" t="str">
        <f t="shared" si="96"/>
        <v>Milk</v>
      </c>
      <c r="F795" t="str">
        <f t="shared" si="97"/>
        <v>Dairy</v>
      </c>
      <c r="G795" t="s">
        <v>1807</v>
      </c>
      <c r="H795" cm="1">
        <f t="array" ref="H795">_xlfn.LET(
  _xlpm.txt, LOWER(TRIM(SUBSTITUTE(B795,"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64</v>
      </c>
      <c r="I795" s="1">
        <f t="shared" si="98"/>
        <v>8.8593749999999999E-2</v>
      </c>
      <c r="K795" t="str">
        <f t="shared" si="99"/>
        <v/>
      </c>
      <c r="L795" s="1" t="str">
        <f t="shared" si="100"/>
        <v/>
      </c>
      <c r="M795" s="2">
        <f t="shared" si="101"/>
        <v>8.859375</v>
      </c>
      <c r="N795" s="1">
        <f t="shared" si="102"/>
        <v>8.8593749999999999E-2</v>
      </c>
      <c r="O795" s="1">
        <v>8.859375</v>
      </c>
      <c r="P795" s="3">
        <f t="shared" si="103"/>
        <v>5.67</v>
      </c>
    </row>
    <row r="796" spans="1:16" x14ac:dyDescent="0.2">
      <c r="A796" t="s">
        <v>1806</v>
      </c>
      <c r="B796" t="s">
        <v>1805</v>
      </c>
      <c r="D796" t="str" cm="1">
        <f t="array" ref="D796">_xlfn.TEXTJOIN("", TRUE, IF(ISNUMBER(SEARCH($R$1480:$R$1524, B796)), $R$1480:$R$1524, ""))</f>
        <v>Horizon Organic</v>
      </c>
      <c r="E796" t="str">
        <f t="shared" si="96"/>
        <v>Milk</v>
      </c>
      <c r="F796" t="str">
        <f t="shared" si="97"/>
        <v>Dairy</v>
      </c>
      <c r="G796" t="s">
        <v>320</v>
      </c>
      <c r="H796" cm="1">
        <f t="array" ref="H796">_xlfn.LET(
  _xlpm.txt, LOWER(TRIM(SUBSTITUTE(B796,"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59</v>
      </c>
      <c r="I796" s="1">
        <f t="shared" si="98"/>
        <v>0.10627118644067796</v>
      </c>
      <c r="K796" t="str">
        <f t="shared" si="99"/>
        <v/>
      </c>
      <c r="L796" s="1" t="str">
        <f t="shared" si="100"/>
        <v/>
      </c>
      <c r="M796" s="2">
        <f t="shared" si="101"/>
        <v>10.627118644067796</v>
      </c>
      <c r="N796" s="1">
        <f t="shared" si="102"/>
        <v>0.10627118644067796</v>
      </c>
      <c r="O796" s="1">
        <v>10.627118644067796</v>
      </c>
      <c r="P796" s="3">
        <f t="shared" si="103"/>
        <v>6.27</v>
      </c>
    </row>
    <row r="797" spans="1:16" x14ac:dyDescent="0.2">
      <c r="A797" t="s">
        <v>1804</v>
      </c>
      <c r="B797" t="s">
        <v>1803</v>
      </c>
      <c r="D797" t="str" cm="1">
        <f t="array" ref="D797">_xlfn.TEXTJOIN("", TRUE, IF(ISNUMBER(SEARCH($R$1480:$R$1524, B797)), $R$1480:$R$1524, ""))</f>
        <v>Horizon Organic</v>
      </c>
      <c r="E797" t="str">
        <f t="shared" si="96"/>
        <v>Milk</v>
      </c>
      <c r="F797" t="str">
        <f t="shared" si="97"/>
        <v>Dairy</v>
      </c>
      <c r="G797" t="s">
        <v>320</v>
      </c>
      <c r="H797" cm="1">
        <f t="array" ref="H797">_xlfn.LET(
  _xlpm.txt, LOWER(TRIM(SUBSTITUTE(B797,"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59</v>
      </c>
      <c r="I797" s="1">
        <f t="shared" si="98"/>
        <v>0.10627118644067796</v>
      </c>
      <c r="K797" t="str">
        <f t="shared" si="99"/>
        <v/>
      </c>
      <c r="L797" s="1" t="str">
        <f t="shared" si="100"/>
        <v/>
      </c>
      <c r="M797" s="2">
        <f t="shared" si="101"/>
        <v>10.627118644067796</v>
      </c>
      <c r="N797" s="1">
        <f t="shared" si="102"/>
        <v>0.10627118644067796</v>
      </c>
      <c r="O797" s="1">
        <v>10.627118644067796</v>
      </c>
      <c r="P797" s="3">
        <f t="shared" si="103"/>
        <v>6.27</v>
      </c>
    </row>
    <row r="798" spans="1:16" x14ac:dyDescent="0.2">
      <c r="A798" t="s">
        <v>1802</v>
      </c>
      <c r="B798" t="s">
        <v>1801</v>
      </c>
      <c r="D798" t="str" cm="1">
        <f t="array" ref="D798">_xlfn.TEXTJOIN("", TRUE, IF(ISNUMBER(SEARCH($R$1480:$R$1524, B798)), $R$1480:$R$1524, ""))</f>
        <v>Horizon Organic</v>
      </c>
      <c r="E798" t="str">
        <f t="shared" si="96"/>
        <v>Milk</v>
      </c>
      <c r="F798" t="str">
        <f t="shared" si="97"/>
        <v>Dairy</v>
      </c>
      <c r="G798" t="s">
        <v>1800</v>
      </c>
      <c r="H798" cm="1">
        <f t="array" ref="H798">_xlfn.LET(
  _xlpm.txt, LOWER(TRIM(SUBSTITUTE(B798,"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30.6</v>
      </c>
      <c r="I798" s="1">
        <f t="shared" si="98"/>
        <v>1.1434640522875816</v>
      </c>
      <c r="K798" t="str">
        <f t="shared" si="99"/>
        <v/>
      </c>
      <c r="L798" s="1" t="str">
        <f t="shared" si="100"/>
        <v/>
      </c>
      <c r="M798" s="2">
        <f t="shared" si="101"/>
        <v>114.34640522875816</v>
      </c>
      <c r="N798" s="1">
        <f t="shared" si="102"/>
        <v>1.1434640522875816</v>
      </c>
      <c r="O798" s="1">
        <v>114.34640522875816</v>
      </c>
      <c r="P798" s="3">
        <f t="shared" si="103"/>
        <v>34.99</v>
      </c>
    </row>
    <row r="799" spans="1:16" x14ac:dyDescent="0.2">
      <c r="A799" t="s">
        <v>1799</v>
      </c>
      <c r="B799" t="s">
        <v>1798</v>
      </c>
      <c r="D799" t="str" cm="1">
        <f t="array" ref="D799">_xlfn.TEXTJOIN("", TRUE, IF(ISNUMBER(SEARCH($R$1480:$R$1524, B799)), $R$1480:$R$1524, ""))</f>
        <v>Horizon Organic</v>
      </c>
      <c r="E799" t="str">
        <f t="shared" si="96"/>
        <v>Milk</v>
      </c>
      <c r="F799" t="str">
        <f t="shared" si="97"/>
        <v>Dairy</v>
      </c>
      <c r="G799" t="s">
        <v>1797</v>
      </c>
      <c r="H799" cm="1">
        <f t="array" ref="H799">_xlfn.LET(
  _xlpm.txt, LOWER(TRIM(SUBSTITUTE(B799,"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30.6</v>
      </c>
      <c r="I799" s="1">
        <f t="shared" si="98"/>
        <v>0.88039215686274508</v>
      </c>
      <c r="K799" t="str">
        <f t="shared" si="99"/>
        <v/>
      </c>
      <c r="L799" s="1" t="str">
        <f t="shared" si="100"/>
        <v/>
      </c>
      <c r="M799" s="2">
        <f t="shared" si="101"/>
        <v>88.039215686274503</v>
      </c>
      <c r="N799" s="1">
        <f t="shared" si="102"/>
        <v>0.88039215686274508</v>
      </c>
      <c r="O799" s="1">
        <v>88.039215686274503</v>
      </c>
      <c r="P799" s="3">
        <f t="shared" si="103"/>
        <v>26.94</v>
      </c>
    </row>
    <row r="800" spans="1:16" x14ac:dyDescent="0.2">
      <c r="A800" t="s">
        <v>1796</v>
      </c>
      <c r="B800" t="s">
        <v>1795</v>
      </c>
      <c r="D800" t="str" cm="1">
        <f t="array" ref="D800">_xlfn.TEXTJOIN("", TRUE, IF(ISNUMBER(SEARCH($R$1480:$R$1524, B800)), $R$1480:$R$1524, ""))</f>
        <v>Horizon Organic</v>
      </c>
      <c r="E800" t="str">
        <f t="shared" si="96"/>
        <v>Milk</v>
      </c>
      <c r="F800" t="str">
        <f t="shared" si="97"/>
        <v>Dairy</v>
      </c>
      <c r="G800" t="s">
        <v>1794</v>
      </c>
      <c r="H800" t="str" cm="1">
        <f t="array" ref="H800">_xlfn.LET(
  _xlpm.txt, LOWER(TRIM(SUBSTITUTE(B800,"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800" t="e">
        <f t="shared" si="98"/>
        <v>#VALUE!</v>
      </c>
      <c r="K800" t="str">
        <f t="shared" si="99"/>
        <v/>
      </c>
      <c r="L800" t="str">
        <f t="shared" si="100"/>
        <v/>
      </c>
      <c r="M800" s="1" t="e">
        <f t="shared" si="101"/>
        <v>#VALUE!</v>
      </c>
      <c r="N800" s="1">
        <f t="shared" si="102"/>
        <v>0</v>
      </c>
      <c r="P800" s="3">
        <f t="shared" si="103"/>
        <v>37.99</v>
      </c>
    </row>
    <row r="801" spans="1:16" x14ac:dyDescent="0.2">
      <c r="A801" t="s">
        <v>1793</v>
      </c>
      <c r="B801" t="s">
        <v>1792</v>
      </c>
      <c r="D801" t="str" cm="1">
        <f t="array" ref="D801">_xlfn.TEXTJOIN("", TRUE, IF(ISNUMBER(SEARCH($R$1480:$R$1524, B801)), $R$1480:$R$1524, ""))</f>
        <v>Horizon Organic</v>
      </c>
      <c r="E801" t="str">
        <f t="shared" si="96"/>
        <v>Milk</v>
      </c>
      <c r="F801" t="str">
        <f t="shared" si="97"/>
        <v>Dairy</v>
      </c>
      <c r="G801" t="s">
        <v>1791</v>
      </c>
      <c r="H801" cm="1">
        <f t="array" ref="H801">_xlfn.LET(
  _xlpm.txt, LOWER(TRIM(SUBSTITUTE(B801,"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</v>
      </c>
      <c r="I801" s="1">
        <f t="shared" si="98"/>
        <v>5.78125</v>
      </c>
      <c r="K801" t="str">
        <f t="shared" si="99"/>
        <v/>
      </c>
      <c r="L801" s="1" t="str">
        <f t="shared" si="100"/>
        <v/>
      </c>
      <c r="M801" s="2">
        <f t="shared" si="101"/>
        <v>578.125</v>
      </c>
      <c r="N801" s="1">
        <f t="shared" si="102"/>
        <v>5.78125</v>
      </c>
      <c r="O801" s="1">
        <v>578.125</v>
      </c>
      <c r="P801" s="3">
        <f t="shared" si="103"/>
        <v>46.25</v>
      </c>
    </row>
    <row r="802" spans="1:16" x14ac:dyDescent="0.2">
      <c r="A802" t="s">
        <v>1790</v>
      </c>
      <c r="B802" t="s">
        <v>1789</v>
      </c>
      <c r="C802">
        <v>6</v>
      </c>
      <c r="D802" t="str" cm="1">
        <f t="array" ref="D802">_xlfn.TEXTJOIN("", TRUE, IF(ISNUMBER(SEARCH($R$1480:$R$1524, B802)), $R$1480:$R$1524, ""))</f>
        <v>Horizon Organic</v>
      </c>
      <c r="E802" t="str">
        <f t="shared" si="96"/>
        <v>Milk</v>
      </c>
      <c r="F802" t="str">
        <f t="shared" si="97"/>
        <v>Dairy</v>
      </c>
      <c r="G802" t="s">
        <v>1770</v>
      </c>
      <c r="H802" cm="1">
        <f t="array" ref="H802">_xlfn.LET(
  _xlpm.txt, LOWER(TRIM(SUBSTITUTE(B802,"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</v>
      </c>
      <c r="I802" s="1">
        <f t="shared" si="98"/>
        <v>0.98499999999999999</v>
      </c>
      <c r="K802" t="str">
        <f t="shared" si="99"/>
        <v/>
      </c>
      <c r="L802" s="1" t="str">
        <f t="shared" si="100"/>
        <v/>
      </c>
      <c r="M802" s="2">
        <f t="shared" si="101"/>
        <v>98.5</v>
      </c>
      <c r="N802" s="1">
        <f t="shared" si="102"/>
        <v>0.98499999999999999</v>
      </c>
      <c r="O802" s="1">
        <v>98.5</v>
      </c>
      <c r="P802" s="3">
        <f t="shared" si="103"/>
        <v>7.88</v>
      </c>
    </row>
    <row r="803" spans="1:16" x14ac:dyDescent="0.2">
      <c r="A803" t="s">
        <v>1788</v>
      </c>
      <c r="B803" t="s">
        <v>1787</v>
      </c>
      <c r="C803">
        <v>6</v>
      </c>
      <c r="D803" t="str" cm="1">
        <f t="array" ref="D803">_xlfn.TEXTJOIN("", TRUE, IF(ISNUMBER(SEARCH($R$1480:$R$1524, B803)), $R$1480:$R$1524, ""))</f>
        <v>Horizon Organic</v>
      </c>
      <c r="E803" t="str">
        <f t="shared" si="96"/>
        <v>Milk</v>
      </c>
      <c r="F803" t="str">
        <f t="shared" si="97"/>
        <v>Dairy</v>
      </c>
      <c r="G803" t="s">
        <v>1786</v>
      </c>
      <c r="H803" cm="1">
        <f t="array" ref="H803">_xlfn.LET(
  _xlpm.txt, LOWER(TRIM(SUBSTITUTE(B803,"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</v>
      </c>
      <c r="I803" s="1">
        <f t="shared" si="98"/>
        <v>0.89500000000000002</v>
      </c>
      <c r="K803" t="str">
        <f t="shared" si="99"/>
        <v/>
      </c>
      <c r="L803" s="1" t="str">
        <f t="shared" si="100"/>
        <v/>
      </c>
      <c r="M803" s="2">
        <f t="shared" si="101"/>
        <v>89.5</v>
      </c>
      <c r="N803" s="1">
        <f t="shared" si="102"/>
        <v>0.89500000000000002</v>
      </c>
      <c r="O803" s="1">
        <v>89.5</v>
      </c>
      <c r="P803" s="3">
        <f t="shared" si="103"/>
        <v>7.16</v>
      </c>
    </row>
    <row r="804" spans="1:16" x14ac:dyDescent="0.2">
      <c r="A804" t="s">
        <v>1785</v>
      </c>
      <c r="B804" t="s">
        <v>1784</v>
      </c>
      <c r="C804">
        <v>12</v>
      </c>
      <c r="D804" t="str" cm="1">
        <f t="array" ref="D804">_xlfn.TEXTJOIN("", TRUE, IF(ISNUMBER(SEARCH($R$1480:$R$1524, B804)), $R$1480:$R$1524, ""))</f>
        <v>Horizon Organic</v>
      </c>
      <c r="E804" t="str">
        <f t="shared" si="96"/>
        <v>Milk</v>
      </c>
      <c r="F804" t="str">
        <f t="shared" si="97"/>
        <v>Dairy</v>
      </c>
      <c r="G804" t="s">
        <v>1773</v>
      </c>
      <c r="H804" cm="1">
        <f t="array" ref="H804">_xlfn.LET(
  _xlpm.txt, LOWER(TRIM(SUBSTITUTE(B804,"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</v>
      </c>
      <c r="I804" s="1">
        <f t="shared" si="98"/>
        <v>1.7475000000000001</v>
      </c>
      <c r="K804" t="str">
        <f t="shared" si="99"/>
        <v/>
      </c>
      <c r="L804" s="1" t="str">
        <f t="shared" si="100"/>
        <v/>
      </c>
      <c r="M804" s="2">
        <f t="shared" si="101"/>
        <v>174.75</v>
      </c>
      <c r="N804" s="1">
        <f t="shared" si="102"/>
        <v>1.7475000000000001</v>
      </c>
      <c r="O804" s="1">
        <v>174.75</v>
      </c>
      <c r="P804" s="3">
        <f t="shared" si="103"/>
        <v>13.98</v>
      </c>
    </row>
    <row r="805" spans="1:16" x14ac:dyDescent="0.2">
      <c r="A805" t="s">
        <v>1783</v>
      </c>
      <c r="B805" t="s">
        <v>1782</v>
      </c>
      <c r="C805">
        <v>12</v>
      </c>
      <c r="D805" t="str" cm="1">
        <f t="array" ref="D805">_xlfn.TEXTJOIN("", TRUE, IF(ISNUMBER(SEARCH($R$1480:$R$1524, B805)), $R$1480:$R$1524, ""))</f>
        <v>Horizon Organic</v>
      </c>
      <c r="E805" t="str">
        <f t="shared" si="96"/>
        <v>Milk</v>
      </c>
      <c r="F805" t="str">
        <f t="shared" si="97"/>
        <v>Dairy</v>
      </c>
      <c r="G805" t="s">
        <v>1773</v>
      </c>
      <c r="H805" cm="1">
        <f t="array" ref="H805">_xlfn.LET(
  _xlpm.txt, LOWER(TRIM(SUBSTITUTE(B805,"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</v>
      </c>
      <c r="I805" s="1">
        <f t="shared" si="98"/>
        <v>1.7475000000000001</v>
      </c>
      <c r="K805" t="str">
        <f t="shared" si="99"/>
        <v/>
      </c>
      <c r="L805" s="1" t="str">
        <f t="shared" si="100"/>
        <v/>
      </c>
      <c r="M805" s="2">
        <f t="shared" si="101"/>
        <v>174.75</v>
      </c>
      <c r="N805" s="1">
        <f t="shared" si="102"/>
        <v>1.7475000000000001</v>
      </c>
      <c r="O805" s="1">
        <v>174.75</v>
      </c>
      <c r="P805" s="3">
        <f t="shared" si="103"/>
        <v>13.98</v>
      </c>
    </row>
    <row r="806" spans="1:16" x14ac:dyDescent="0.2">
      <c r="A806" t="s">
        <v>1781</v>
      </c>
      <c r="B806" t="s">
        <v>1780</v>
      </c>
      <c r="C806">
        <v>6</v>
      </c>
      <c r="D806" t="str" cm="1">
        <f t="array" ref="D806">_xlfn.TEXTJOIN("", TRUE, IF(ISNUMBER(SEARCH($R$1480:$R$1524, B806)), $R$1480:$R$1524, ""))</f>
        <v>Horizon Organic</v>
      </c>
      <c r="E806" t="str">
        <f t="shared" si="96"/>
        <v>Milk</v>
      </c>
      <c r="F806" t="str">
        <f t="shared" si="97"/>
        <v>Dairy</v>
      </c>
      <c r="G806" t="s">
        <v>1779</v>
      </c>
      <c r="H806" cm="1">
        <f t="array" ref="H806">_xlfn.LET(
  _xlpm.txt, LOWER(TRIM(SUBSTITUTE(B806,"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</v>
      </c>
      <c r="I806" s="1">
        <f t="shared" si="98"/>
        <v>0.89124999999999999</v>
      </c>
      <c r="K806" t="str">
        <f t="shared" si="99"/>
        <v/>
      </c>
      <c r="L806" s="1" t="str">
        <f t="shared" si="100"/>
        <v/>
      </c>
      <c r="M806" s="2">
        <f t="shared" si="101"/>
        <v>89.125</v>
      </c>
      <c r="N806" s="1">
        <f t="shared" si="102"/>
        <v>0.89124999999999999</v>
      </c>
      <c r="O806" s="1">
        <v>89.125</v>
      </c>
      <c r="P806" s="3">
        <f t="shared" si="103"/>
        <v>7.13</v>
      </c>
    </row>
    <row r="807" spans="1:16" x14ac:dyDescent="0.2">
      <c r="A807" t="s">
        <v>1778</v>
      </c>
      <c r="B807" t="s">
        <v>1777</v>
      </c>
      <c r="D807" t="str" cm="1">
        <f t="array" ref="D807">_xlfn.TEXTJOIN("", TRUE, IF(ISNUMBER(SEARCH($R$1480:$R$1524, B807)), $R$1480:$R$1524, ""))</f>
        <v>Horizon Organic</v>
      </c>
      <c r="E807" t="str">
        <f t="shared" si="96"/>
        <v>Milk</v>
      </c>
      <c r="F807" t="str">
        <f t="shared" si="97"/>
        <v>Dairy</v>
      </c>
      <c r="G807" t="s">
        <v>1776</v>
      </c>
      <c r="H807" cm="1">
        <f t="array" ref="H807">_xlfn.LET(
  _xlpm.txt, LOWER(TRIM(SUBSTITUTE(B807,"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</v>
      </c>
      <c r="I807" s="1">
        <f t="shared" si="98"/>
        <v>1.5662499999999999</v>
      </c>
      <c r="K807" t="str">
        <f t="shared" si="99"/>
        <v/>
      </c>
      <c r="L807" s="1" t="str">
        <f t="shared" si="100"/>
        <v/>
      </c>
      <c r="M807" s="2">
        <f t="shared" si="101"/>
        <v>156.625</v>
      </c>
      <c r="N807" s="1">
        <f t="shared" si="102"/>
        <v>1.5662499999999999</v>
      </c>
      <c r="O807" s="1">
        <v>156.625</v>
      </c>
      <c r="P807" s="3">
        <f t="shared" si="103"/>
        <v>12.53</v>
      </c>
    </row>
    <row r="808" spans="1:16" x14ac:dyDescent="0.2">
      <c r="A808" t="s">
        <v>1775</v>
      </c>
      <c r="B808" t="s">
        <v>1774</v>
      </c>
      <c r="C808">
        <v>12</v>
      </c>
      <c r="D808" t="str" cm="1">
        <f t="array" ref="D808">_xlfn.TEXTJOIN("", TRUE, IF(ISNUMBER(SEARCH($R$1480:$R$1524, B808)), $R$1480:$R$1524, ""))</f>
        <v>Horizon Organic</v>
      </c>
      <c r="E808" t="str">
        <f t="shared" si="96"/>
        <v>Milk</v>
      </c>
      <c r="F808" t="str">
        <f t="shared" si="97"/>
        <v>Dairy</v>
      </c>
      <c r="G808" t="s">
        <v>1773</v>
      </c>
      <c r="H808" cm="1">
        <f t="array" ref="H808">_xlfn.LET(
  _xlpm.txt, LOWER(TRIM(SUBSTITUTE(B808,"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</v>
      </c>
      <c r="I808" s="1">
        <f t="shared" si="98"/>
        <v>1.7475000000000001</v>
      </c>
      <c r="K808" t="str">
        <f t="shared" si="99"/>
        <v/>
      </c>
      <c r="L808" s="1" t="str">
        <f t="shared" si="100"/>
        <v/>
      </c>
      <c r="M808" s="2">
        <f t="shared" si="101"/>
        <v>174.75</v>
      </c>
      <c r="N808" s="1">
        <f t="shared" si="102"/>
        <v>1.7475000000000001</v>
      </c>
      <c r="O808" s="1">
        <v>174.75</v>
      </c>
      <c r="P808" s="3">
        <f t="shared" si="103"/>
        <v>13.98</v>
      </c>
    </row>
    <row r="809" spans="1:16" x14ac:dyDescent="0.2">
      <c r="A809" t="s">
        <v>1772</v>
      </c>
      <c r="B809" t="s">
        <v>1771</v>
      </c>
      <c r="C809">
        <v>6</v>
      </c>
      <c r="D809" t="str" cm="1">
        <f t="array" ref="D809">_xlfn.TEXTJOIN("", TRUE, IF(ISNUMBER(SEARCH($R$1480:$R$1524, B809)), $R$1480:$R$1524, ""))</f>
        <v>Horizon Organic</v>
      </c>
      <c r="E809" t="str">
        <f t="shared" si="96"/>
        <v>Milk</v>
      </c>
      <c r="F809" t="str">
        <f t="shared" si="97"/>
        <v>Dairy</v>
      </c>
      <c r="G809" t="s">
        <v>1770</v>
      </c>
      <c r="H809" cm="1">
        <f t="array" ref="H809">_xlfn.LET(
  _xlpm.txt, LOWER(TRIM(SUBSTITUTE(B809,"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</v>
      </c>
      <c r="I809" s="1">
        <f t="shared" si="98"/>
        <v>0.98499999999999999</v>
      </c>
      <c r="K809" t="str">
        <f t="shared" si="99"/>
        <v/>
      </c>
      <c r="L809" s="1" t="str">
        <f t="shared" si="100"/>
        <v/>
      </c>
      <c r="M809" s="2">
        <f t="shared" si="101"/>
        <v>98.5</v>
      </c>
      <c r="N809" s="1">
        <f t="shared" si="102"/>
        <v>0.98499999999999999</v>
      </c>
      <c r="O809" s="1">
        <v>98.5</v>
      </c>
      <c r="P809" s="3">
        <f t="shared" si="103"/>
        <v>7.88</v>
      </c>
    </row>
    <row r="810" spans="1:16" x14ac:dyDescent="0.2">
      <c r="A810" t="s">
        <v>1769</v>
      </c>
      <c r="B810" t="s">
        <v>1768</v>
      </c>
      <c r="D810" t="str" cm="1">
        <f t="array" ref="D810">_xlfn.TEXTJOIN("", TRUE, IF(ISNUMBER(SEARCH($R$1480:$R$1524, B810)), $R$1480:$R$1524, ""))</f>
        <v>Hunt's</v>
      </c>
      <c r="E810" t="str">
        <f t="shared" si="96"/>
        <v>Canned Vegetables</v>
      </c>
      <c r="F810" t="str">
        <f t="shared" si="97"/>
        <v>Fruit &amp; Vegetables</v>
      </c>
      <c r="G810" t="s">
        <v>1767</v>
      </c>
      <c r="H810" cm="1">
        <f t="array" ref="H810">_xlfn.LET(
  _xlpm.txt, LOWER(TRIM(SUBSTITUTE(B810,"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14.5</v>
      </c>
      <c r="I810" s="1">
        <f t="shared" si="98"/>
        <v>0.3220689655172414</v>
      </c>
      <c r="K810" t="str">
        <f t="shared" si="99"/>
        <v/>
      </c>
      <c r="L810" s="1" t="str">
        <f t="shared" si="100"/>
        <v/>
      </c>
      <c r="M810" s="2">
        <f t="shared" si="101"/>
        <v>32.206896551724142</v>
      </c>
      <c r="N810" s="1">
        <f t="shared" si="102"/>
        <v>0.3220689655172414</v>
      </c>
      <c r="O810" s="1">
        <v>32.206896551724142</v>
      </c>
      <c r="P810" s="3">
        <f t="shared" si="103"/>
        <v>4.67</v>
      </c>
    </row>
    <row r="811" spans="1:16" x14ac:dyDescent="0.2">
      <c r="A811" t="s">
        <v>1766</v>
      </c>
      <c r="B811" t="s">
        <v>1765</v>
      </c>
      <c r="D811" t="str" cm="1">
        <f t="array" ref="D811">_xlfn.TEXTJOIN("", TRUE, IF(ISNUMBER(SEARCH($R$1480:$R$1524, B811)), $R$1480:$R$1524, ""))</f>
        <v>Hunt's</v>
      </c>
      <c r="E811" t="str">
        <f t="shared" si="96"/>
        <v>Canned Vegetables</v>
      </c>
      <c r="F811" t="str">
        <f t="shared" si="97"/>
        <v>Fruit &amp; Vegetables</v>
      </c>
      <c r="G811" t="s">
        <v>1709</v>
      </c>
      <c r="H811" cm="1">
        <f t="array" ref="H811">_xlfn.LET(
  _xlpm.txt, LOWER(TRIM(SUBSTITUTE(B811,"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28</v>
      </c>
      <c r="I811" s="1">
        <f t="shared" si="98"/>
        <v>6.9999999999999993E-2</v>
      </c>
      <c r="K811" t="str">
        <f t="shared" si="99"/>
        <v/>
      </c>
      <c r="L811" s="1" t="str">
        <f t="shared" si="100"/>
        <v/>
      </c>
      <c r="M811" s="2">
        <f t="shared" si="101"/>
        <v>6.9999999999999991</v>
      </c>
      <c r="N811" s="1">
        <f t="shared" si="102"/>
        <v>6.9999999999999993E-2</v>
      </c>
      <c r="O811" s="1">
        <v>6.9999999999999991</v>
      </c>
      <c r="P811" s="3">
        <f t="shared" si="103"/>
        <v>1.96</v>
      </c>
    </row>
    <row r="812" spans="1:16" x14ac:dyDescent="0.2">
      <c r="A812" t="s">
        <v>1764</v>
      </c>
      <c r="B812" t="s">
        <v>1763</v>
      </c>
      <c r="D812" t="str" cm="1">
        <f t="array" ref="D812">_xlfn.TEXTJOIN("", TRUE, IF(ISNUMBER(SEARCH($R$1480:$R$1524, B812)), $R$1480:$R$1524, ""))</f>
        <v>Hunt's</v>
      </c>
      <c r="E812" t="str">
        <f t="shared" si="96"/>
        <v>Canned Vegetables</v>
      </c>
      <c r="F812" t="str">
        <f t="shared" si="97"/>
        <v>Fruit &amp; Vegetables</v>
      </c>
      <c r="G812" t="s">
        <v>1709</v>
      </c>
      <c r="H812" cm="1">
        <f t="array" ref="H812">_xlfn.LET(
  _xlpm.txt, LOWER(TRIM(SUBSTITUTE(B812,"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28</v>
      </c>
      <c r="I812" s="1">
        <f t="shared" si="98"/>
        <v>6.9999999999999993E-2</v>
      </c>
      <c r="K812" t="str">
        <f t="shared" si="99"/>
        <v/>
      </c>
      <c r="L812" s="1" t="str">
        <f t="shared" si="100"/>
        <v/>
      </c>
      <c r="M812" s="2">
        <f t="shared" si="101"/>
        <v>6.9999999999999991</v>
      </c>
      <c r="N812" s="1">
        <f t="shared" si="102"/>
        <v>6.9999999999999993E-2</v>
      </c>
      <c r="O812" s="1">
        <v>6.9999999999999991</v>
      </c>
      <c r="P812" s="3">
        <f t="shared" si="103"/>
        <v>1.96</v>
      </c>
    </row>
    <row r="813" spans="1:16" x14ac:dyDescent="0.2">
      <c r="A813" t="s">
        <v>1762</v>
      </c>
      <c r="B813" t="s">
        <v>1761</v>
      </c>
      <c r="D813" t="str" cm="1">
        <f t="array" ref="D813">_xlfn.TEXTJOIN("", TRUE, IF(ISNUMBER(SEARCH($R$1480:$R$1524, B813)), $R$1480:$R$1524, ""))</f>
        <v>Hunt's</v>
      </c>
      <c r="E813" t="str">
        <f t="shared" si="96"/>
        <v>Canned Vegetables</v>
      </c>
      <c r="F813" t="str">
        <f t="shared" si="97"/>
        <v>Fruit &amp; Vegetables</v>
      </c>
      <c r="G813" t="s">
        <v>1722</v>
      </c>
      <c r="H813" cm="1">
        <f t="array" ref="H813">_xlfn.LET(
  _xlpm.txt, LOWER(TRIM(SUBSTITUTE(B813,"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14.5</v>
      </c>
      <c r="I813" s="1">
        <f t="shared" si="98"/>
        <v>8.4827586206896552E-2</v>
      </c>
      <c r="K813" t="str">
        <f t="shared" si="99"/>
        <v/>
      </c>
      <c r="L813" s="1" t="str">
        <f t="shared" si="100"/>
        <v/>
      </c>
      <c r="M813" s="2">
        <f t="shared" si="101"/>
        <v>8.4827586206896548</v>
      </c>
      <c r="N813" s="1">
        <f t="shared" si="102"/>
        <v>8.4827586206896552E-2</v>
      </c>
      <c r="O813" s="1">
        <v>8.4827586206896548</v>
      </c>
      <c r="P813" s="3">
        <f t="shared" si="103"/>
        <v>1.23</v>
      </c>
    </row>
    <row r="814" spans="1:16" x14ac:dyDescent="0.2">
      <c r="A814" t="s">
        <v>1760</v>
      </c>
      <c r="B814" t="s">
        <v>1759</v>
      </c>
      <c r="D814" t="str" cm="1">
        <f t="array" ref="D814">_xlfn.TEXTJOIN("", TRUE, IF(ISNUMBER(SEARCH($R$1480:$R$1524, B814)), $R$1480:$R$1524, ""))</f>
        <v>Hunt's</v>
      </c>
      <c r="E814" t="str">
        <f t="shared" si="96"/>
        <v>Canned Vegetables</v>
      </c>
      <c r="F814" t="str">
        <f t="shared" si="97"/>
        <v>Fruit &amp; Vegetables</v>
      </c>
      <c r="G814" t="s">
        <v>1722</v>
      </c>
      <c r="H814" cm="1">
        <f t="array" ref="H814">_xlfn.LET(
  _xlpm.txt, LOWER(TRIM(SUBSTITUTE(B814,"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14.5</v>
      </c>
      <c r="I814" s="1">
        <f t="shared" si="98"/>
        <v>8.4827586206896552E-2</v>
      </c>
      <c r="K814" t="str">
        <f t="shared" si="99"/>
        <v/>
      </c>
      <c r="L814" s="1" t="str">
        <f t="shared" si="100"/>
        <v/>
      </c>
      <c r="M814" s="2">
        <f t="shared" si="101"/>
        <v>8.4827586206896548</v>
      </c>
      <c r="N814" s="1">
        <f t="shared" si="102"/>
        <v>8.4827586206896552E-2</v>
      </c>
      <c r="O814" s="1">
        <v>8.4827586206896548</v>
      </c>
      <c r="P814" s="3">
        <f t="shared" si="103"/>
        <v>1.23</v>
      </c>
    </row>
    <row r="815" spans="1:16" x14ac:dyDescent="0.2">
      <c r="A815" t="s">
        <v>1758</v>
      </c>
      <c r="B815" t="s">
        <v>1757</v>
      </c>
      <c r="D815" t="str" cm="1">
        <f t="array" ref="D815">_xlfn.TEXTJOIN("", TRUE, IF(ISNUMBER(SEARCH($R$1480:$R$1524, B815)), $R$1480:$R$1524, ""))</f>
        <v>Hunt's</v>
      </c>
      <c r="E815" t="str">
        <f t="shared" si="96"/>
        <v>Canned Vegetables</v>
      </c>
      <c r="F815" t="str">
        <f t="shared" si="97"/>
        <v>Fruit &amp; Vegetables</v>
      </c>
      <c r="G815" t="s">
        <v>1722</v>
      </c>
      <c r="H815" cm="1">
        <f t="array" ref="H815">_xlfn.LET(
  _xlpm.txt, LOWER(TRIM(SUBSTITUTE(B815,"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14.5</v>
      </c>
      <c r="I815" s="1">
        <f t="shared" si="98"/>
        <v>8.4827586206896552E-2</v>
      </c>
      <c r="K815" t="str">
        <f t="shared" si="99"/>
        <v/>
      </c>
      <c r="L815" s="1" t="str">
        <f t="shared" si="100"/>
        <v/>
      </c>
      <c r="M815" s="2">
        <f t="shared" si="101"/>
        <v>8.4827586206896548</v>
      </c>
      <c r="N815" s="1">
        <f t="shared" si="102"/>
        <v>8.4827586206896552E-2</v>
      </c>
      <c r="O815" s="1">
        <v>8.4827586206896548</v>
      </c>
      <c r="P815" s="3">
        <f t="shared" si="103"/>
        <v>1.23</v>
      </c>
    </row>
    <row r="816" spans="1:16" x14ac:dyDescent="0.2">
      <c r="A816" t="s">
        <v>1756</v>
      </c>
      <c r="B816" t="s">
        <v>1755</v>
      </c>
      <c r="D816" t="str" cm="1">
        <f t="array" ref="D816">_xlfn.TEXTJOIN("", TRUE, IF(ISNUMBER(SEARCH($R$1480:$R$1524, B816)), $R$1480:$R$1524, ""))</f>
        <v>Hunt's</v>
      </c>
      <c r="E816" t="str">
        <f t="shared" si="96"/>
        <v>Canned Vegetables</v>
      </c>
      <c r="F816" t="str">
        <f t="shared" si="97"/>
        <v>Fruit &amp; Vegetables</v>
      </c>
      <c r="G816" t="s">
        <v>1722</v>
      </c>
      <c r="H816" cm="1">
        <f t="array" ref="H816">_xlfn.LET(
  _xlpm.txt, LOWER(TRIM(SUBSTITUTE(B816,"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14.5</v>
      </c>
      <c r="I816" s="1">
        <f t="shared" si="98"/>
        <v>8.4827586206896552E-2</v>
      </c>
      <c r="K816" t="str">
        <f t="shared" si="99"/>
        <v/>
      </c>
      <c r="L816" s="1" t="str">
        <f t="shared" si="100"/>
        <v/>
      </c>
      <c r="M816" s="2">
        <f t="shared" si="101"/>
        <v>8.4827586206896548</v>
      </c>
      <c r="N816" s="1">
        <f t="shared" si="102"/>
        <v>8.4827586206896552E-2</v>
      </c>
      <c r="O816" s="1">
        <v>8.4827586206896548</v>
      </c>
      <c r="P816" s="3">
        <f t="shared" si="103"/>
        <v>1.23</v>
      </c>
    </row>
    <row r="817" spans="1:16" x14ac:dyDescent="0.2">
      <c r="A817" t="s">
        <v>1754</v>
      </c>
      <c r="B817" t="s">
        <v>1753</v>
      </c>
      <c r="D817" t="str" cm="1">
        <f t="array" ref="D817">_xlfn.TEXTJOIN("", TRUE, IF(ISNUMBER(SEARCH($R$1480:$R$1524, B817)), $R$1480:$R$1524, ""))</f>
        <v>Hunt's</v>
      </c>
      <c r="E817" t="str">
        <f t="shared" si="96"/>
        <v>Canned Vegetables</v>
      </c>
      <c r="F817" t="str">
        <f t="shared" si="97"/>
        <v>Fruit &amp; Vegetables</v>
      </c>
      <c r="G817" t="s">
        <v>1709</v>
      </c>
      <c r="H817" cm="1">
        <f t="array" ref="H817">_xlfn.LET(
  _xlpm.txt, LOWER(TRIM(SUBSTITUTE(B817,"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28</v>
      </c>
      <c r="I817" s="1">
        <f t="shared" si="98"/>
        <v>6.9999999999999993E-2</v>
      </c>
      <c r="K817" t="str">
        <f t="shared" si="99"/>
        <v/>
      </c>
      <c r="L817" s="1" t="str">
        <f t="shared" si="100"/>
        <v/>
      </c>
      <c r="M817" s="2">
        <f t="shared" si="101"/>
        <v>6.9999999999999991</v>
      </c>
      <c r="N817" s="1">
        <f t="shared" si="102"/>
        <v>6.9999999999999993E-2</v>
      </c>
      <c r="O817" s="1">
        <v>6.9999999999999991</v>
      </c>
      <c r="P817" s="3">
        <f t="shared" si="103"/>
        <v>1.96</v>
      </c>
    </row>
    <row r="818" spans="1:16" x14ac:dyDescent="0.2">
      <c r="A818" t="s">
        <v>1752</v>
      </c>
      <c r="B818" t="s">
        <v>1751</v>
      </c>
      <c r="D818" t="str" cm="1">
        <f t="array" ref="D818">_xlfn.TEXTJOIN("", TRUE, IF(ISNUMBER(SEARCH($R$1480:$R$1524, B818)), $R$1480:$R$1524, ""))</f>
        <v>Hunt's</v>
      </c>
      <c r="E818" t="str">
        <f t="shared" si="96"/>
        <v>Canned Vegetables</v>
      </c>
      <c r="F818" t="str">
        <f t="shared" si="97"/>
        <v>Fruit &amp; Vegetables</v>
      </c>
      <c r="G818" t="s">
        <v>1722</v>
      </c>
      <c r="H818" cm="1">
        <f t="array" ref="H818">_xlfn.LET(
  _xlpm.txt, LOWER(TRIM(SUBSTITUTE(B818,"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14.5</v>
      </c>
      <c r="I818" s="1">
        <f t="shared" si="98"/>
        <v>8.4827586206896552E-2</v>
      </c>
      <c r="K818" t="str">
        <f t="shared" si="99"/>
        <v/>
      </c>
      <c r="L818" s="1" t="str">
        <f t="shared" si="100"/>
        <v/>
      </c>
      <c r="M818" s="2">
        <f t="shared" si="101"/>
        <v>8.4827586206896548</v>
      </c>
      <c r="N818" s="1">
        <f t="shared" si="102"/>
        <v>8.4827586206896552E-2</v>
      </c>
      <c r="O818" s="1">
        <v>8.4827586206896548</v>
      </c>
      <c r="P818" s="3">
        <f t="shared" si="103"/>
        <v>1.23</v>
      </c>
    </row>
    <row r="819" spans="1:16" x14ac:dyDescent="0.2">
      <c r="A819" t="s">
        <v>1750</v>
      </c>
      <c r="B819" t="s">
        <v>1749</v>
      </c>
      <c r="D819" t="str" cm="1">
        <f t="array" ref="D819">_xlfn.TEXTJOIN("", TRUE, IF(ISNUMBER(SEARCH($R$1480:$R$1524, B819)), $R$1480:$R$1524, ""))</f>
        <v>Hunt's</v>
      </c>
      <c r="E819" t="str">
        <f t="shared" si="96"/>
        <v>Canned Vegetables</v>
      </c>
      <c r="F819" t="str">
        <f t="shared" si="97"/>
        <v>Fruit &amp; Vegetables</v>
      </c>
      <c r="G819" t="s">
        <v>1722</v>
      </c>
      <c r="H819" cm="1">
        <f t="array" ref="H819">_xlfn.LET(
  _xlpm.txt, LOWER(TRIM(SUBSTITUTE(B819,"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14.5</v>
      </c>
      <c r="I819" s="1">
        <f t="shared" si="98"/>
        <v>8.4827586206896552E-2</v>
      </c>
      <c r="K819" t="str">
        <f t="shared" si="99"/>
        <v/>
      </c>
      <c r="L819" s="1" t="str">
        <f t="shared" si="100"/>
        <v/>
      </c>
      <c r="M819" s="2">
        <f t="shared" si="101"/>
        <v>8.4827586206896548</v>
      </c>
      <c r="N819" s="1">
        <f t="shared" si="102"/>
        <v>8.4827586206896552E-2</v>
      </c>
      <c r="O819" s="1">
        <v>8.4827586206896548</v>
      </c>
      <c r="P819" s="3">
        <f t="shared" si="103"/>
        <v>1.23</v>
      </c>
    </row>
    <row r="820" spans="1:16" x14ac:dyDescent="0.2">
      <c r="A820" t="s">
        <v>1748</v>
      </c>
      <c r="B820" t="s">
        <v>1747</v>
      </c>
      <c r="D820" t="str" cm="1">
        <f t="array" ref="D820">_xlfn.TEXTJOIN("", TRUE, IF(ISNUMBER(SEARCH($R$1480:$R$1524, B820)), $R$1480:$R$1524, ""))</f>
        <v>Hunt's</v>
      </c>
      <c r="E820" t="str">
        <f t="shared" si="96"/>
        <v>Canned Vegetables</v>
      </c>
      <c r="F820" t="str">
        <f t="shared" si="97"/>
        <v>Fruit &amp; Vegetables</v>
      </c>
      <c r="G820" t="s">
        <v>1709</v>
      </c>
      <c r="H820" cm="1">
        <f t="array" ref="H820">_xlfn.LET(
  _xlpm.txt, LOWER(TRIM(SUBSTITUTE(B820,"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28</v>
      </c>
      <c r="I820" s="1">
        <f t="shared" si="98"/>
        <v>6.9999999999999993E-2</v>
      </c>
      <c r="K820" t="str">
        <f t="shared" si="99"/>
        <v/>
      </c>
      <c r="L820" s="1" t="str">
        <f t="shared" si="100"/>
        <v/>
      </c>
      <c r="M820" s="2">
        <f t="shared" si="101"/>
        <v>6.9999999999999991</v>
      </c>
      <c r="N820" s="1">
        <f t="shared" si="102"/>
        <v>6.9999999999999993E-2</v>
      </c>
      <c r="O820" s="1">
        <v>6.9999999999999991</v>
      </c>
      <c r="P820" s="3">
        <f t="shared" si="103"/>
        <v>1.96</v>
      </c>
    </row>
    <row r="821" spans="1:16" x14ac:dyDescent="0.2">
      <c r="A821" t="s">
        <v>1746</v>
      </c>
      <c r="B821" t="s">
        <v>1745</v>
      </c>
      <c r="D821" t="str" cm="1">
        <f t="array" ref="D821">_xlfn.TEXTJOIN("", TRUE, IF(ISNUMBER(SEARCH($R$1480:$R$1524, B821)), $R$1480:$R$1524, ""))</f>
        <v>Hunt's</v>
      </c>
      <c r="E821" t="str">
        <f t="shared" si="96"/>
        <v>Canned Vegetables</v>
      </c>
      <c r="F821" t="str">
        <f t="shared" si="97"/>
        <v>Fruit &amp; Vegetables</v>
      </c>
      <c r="G821" t="s">
        <v>1722</v>
      </c>
      <c r="H821" cm="1">
        <f t="array" ref="H821">_xlfn.LET(
  _xlpm.txt, LOWER(TRIM(SUBSTITUTE(B821,"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14.5</v>
      </c>
      <c r="I821" s="1">
        <f t="shared" si="98"/>
        <v>8.4827586206896552E-2</v>
      </c>
      <c r="K821" t="str">
        <f t="shared" si="99"/>
        <v/>
      </c>
      <c r="L821" s="1" t="str">
        <f t="shared" si="100"/>
        <v/>
      </c>
      <c r="M821" s="2">
        <f t="shared" si="101"/>
        <v>8.4827586206896548</v>
      </c>
      <c r="N821" s="1">
        <f t="shared" si="102"/>
        <v>8.4827586206896552E-2</v>
      </c>
      <c r="O821" s="1">
        <v>8.4827586206896548</v>
      </c>
      <c r="P821" s="3">
        <f t="shared" si="103"/>
        <v>1.23</v>
      </c>
    </row>
    <row r="822" spans="1:16" x14ac:dyDescent="0.2">
      <c r="A822" t="s">
        <v>1744</v>
      </c>
      <c r="B822" t="s">
        <v>1743</v>
      </c>
      <c r="D822" t="str" cm="1">
        <f t="array" ref="D822">_xlfn.TEXTJOIN("", TRUE, IF(ISNUMBER(SEARCH($R$1480:$R$1524, B822)), $R$1480:$R$1524, ""))</f>
        <v>Hunt's</v>
      </c>
      <c r="E822" t="str">
        <f t="shared" si="96"/>
        <v>Canned Vegetables</v>
      </c>
      <c r="F822" t="str">
        <f t="shared" si="97"/>
        <v>Fruit &amp; Vegetables</v>
      </c>
      <c r="G822" t="s">
        <v>1709</v>
      </c>
      <c r="H822" cm="1">
        <f t="array" ref="H822">_xlfn.LET(
  _xlpm.txt, LOWER(TRIM(SUBSTITUTE(B822,"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28</v>
      </c>
      <c r="I822" s="1">
        <f t="shared" si="98"/>
        <v>6.9999999999999993E-2</v>
      </c>
      <c r="K822" t="str">
        <f t="shared" si="99"/>
        <v/>
      </c>
      <c r="L822" s="1" t="str">
        <f t="shared" si="100"/>
        <v/>
      </c>
      <c r="M822" s="2">
        <f t="shared" si="101"/>
        <v>6.9999999999999991</v>
      </c>
      <c r="N822" s="1">
        <f t="shared" si="102"/>
        <v>6.9999999999999993E-2</v>
      </c>
      <c r="O822" s="1">
        <v>6.9999999999999991</v>
      </c>
      <c r="P822" s="3">
        <f t="shared" si="103"/>
        <v>1.96</v>
      </c>
    </row>
    <row r="823" spans="1:16" x14ac:dyDescent="0.2">
      <c r="A823" t="s">
        <v>1742</v>
      </c>
      <c r="B823" t="s">
        <v>1741</v>
      </c>
      <c r="D823" t="str" cm="1">
        <f t="array" ref="D823">_xlfn.TEXTJOIN("", TRUE, IF(ISNUMBER(SEARCH($R$1480:$R$1524, B823)), $R$1480:$R$1524, ""))</f>
        <v>Hunt's</v>
      </c>
      <c r="E823" t="str">
        <f t="shared" si="96"/>
        <v>Canned Vegetables</v>
      </c>
      <c r="F823" t="str">
        <f t="shared" si="97"/>
        <v>Fruit &amp; Vegetables</v>
      </c>
      <c r="G823" t="s">
        <v>1722</v>
      </c>
      <c r="H823" cm="1">
        <f t="array" ref="H823">_xlfn.LET(
  _xlpm.txt, LOWER(TRIM(SUBSTITUTE(B823,"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14.5</v>
      </c>
      <c r="I823" s="1">
        <f t="shared" si="98"/>
        <v>8.4827586206896552E-2</v>
      </c>
      <c r="K823" t="str">
        <f t="shared" si="99"/>
        <v/>
      </c>
      <c r="L823" s="1" t="str">
        <f t="shared" si="100"/>
        <v/>
      </c>
      <c r="M823" s="2">
        <f t="shared" si="101"/>
        <v>8.4827586206896548</v>
      </c>
      <c r="N823" s="1">
        <f t="shared" si="102"/>
        <v>8.4827586206896552E-2</v>
      </c>
      <c r="O823" s="1">
        <v>8.4827586206896548</v>
      </c>
      <c r="P823" s="3">
        <f t="shared" si="103"/>
        <v>1.23</v>
      </c>
    </row>
    <row r="824" spans="1:16" x14ac:dyDescent="0.2">
      <c r="A824" t="s">
        <v>1740</v>
      </c>
      <c r="B824" t="s">
        <v>1739</v>
      </c>
      <c r="D824" t="str" cm="1">
        <f t="array" ref="D824">_xlfn.TEXTJOIN("", TRUE, IF(ISNUMBER(SEARCH($R$1480:$R$1524, B824)), $R$1480:$R$1524, ""))</f>
        <v>Hunt's</v>
      </c>
      <c r="E824" t="str">
        <f t="shared" si="96"/>
        <v>Canned Vegetables</v>
      </c>
      <c r="F824" t="str">
        <f t="shared" si="97"/>
        <v>Fruit &amp; Vegetables</v>
      </c>
      <c r="G824" t="s">
        <v>1716</v>
      </c>
      <c r="H824" cm="1">
        <f t="array" ref="H824">_xlfn.LET(
  _xlpm.txt, LOWER(TRIM(SUBSTITUTE(B824,"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6</v>
      </c>
      <c r="I824" s="1">
        <f t="shared" si="98"/>
        <v>0.16166666666666665</v>
      </c>
      <c r="K824" t="str">
        <f t="shared" si="99"/>
        <v/>
      </c>
      <c r="L824" s="1" t="str">
        <f t="shared" si="100"/>
        <v/>
      </c>
      <c r="M824" s="2">
        <f t="shared" si="101"/>
        <v>16.166666666666664</v>
      </c>
      <c r="N824" s="1">
        <f t="shared" si="102"/>
        <v>0.16166666666666665</v>
      </c>
      <c r="O824" s="1">
        <v>16.166666666666664</v>
      </c>
      <c r="P824" s="3">
        <f t="shared" si="103"/>
        <v>0.97</v>
      </c>
    </row>
    <row r="825" spans="1:16" x14ac:dyDescent="0.2">
      <c r="A825" t="s">
        <v>1738</v>
      </c>
      <c r="B825" t="s">
        <v>1737</v>
      </c>
      <c r="D825" t="str" cm="1">
        <f t="array" ref="D825">_xlfn.TEXTJOIN("", TRUE, IF(ISNUMBER(SEARCH($R$1480:$R$1524, B825)), $R$1480:$R$1524, ""))</f>
        <v>Hunt's</v>
      </c>
      <c r="E825" t="str">
        <f t="shared" si="96"/>
        <v>Canned Vegetables</v>
      </c>
      <c r="F825" t="str">
        <f t="shared" si="97"/>
        <v>Fruit &amp; Vegetables</v>
      </c>
      <c r="G825" t="s">
        <v>1722</v>
      </c>
      <c r="H825" cm="1">
        <f t="array" ref="H825">_xlfn.LET(
  _xlpm.txt, LOWER(TRIM(SUBSTITUTE(B825,"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</v>
      </c>
      <c r="I825" s="1">
        <f t="shared" si="98"/>
        <v>8.2000000000000003E-2</v>
      </c>
      <c r="K825" t="str">
        <f t="shared" si="99"/>
        <v/>
      </c>
      <c r="L825" s="1" t="str">
        <f t="shared" si="100"/>
        <v/>
      </c>
      <c r="M825" s="2">
        <f t="shared" si="101"/>
        <v>8.2000000000000011</v>
      </c>
      <c r="N825" s="1">
        <f t="shared" si="102"/>
        <v>8.2000000000000017E-2</v>
      </c>
      <c r="O825" s="1">
        <v>8.2000000000000011</v>
      </c>
      <c r="P825" s="3">
        <f t="shared" si="103"/>
        <v>1.23</v>
      </c>
    </row>
    <row r="826" spans="1:16" x14ac:dyDescent="0.2">
      <c r="A826" t="s">
        <v>1736</v>
      </c>
      <c r="B826" t="s">
        <v>1735</v>
      </c>
      <c r="D826" t="str" cm="1">
        <f t="array" ref="D826">_xlfn.TEXTJOIN("", TRUE, IF(ISNUMBER(SEARCH($R$1480:$R$1524, B826)), $R$1480:$R$1524, ""))</f>
        <v>Hunt's</v>
      </c>
      <c r="E826" t="str">
        <f t="shared" si="96"/>
        <v>Canned Vegetables</v>
      </c>
      <c r="F826" t="str">
        <f t="shared" si="97"/>
        <v>Fruit &amp; Vegetables</v>
      </c>
      <c r="G826" t="s">
        <v>1709</v>
      </c>
      <c r="H826" cm="1">
        <f t="array" ref="H826">_xlfn.LET(
  _xlpm.txt, LOWER(TRIM(SUBSTITUTE(B826,"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29</v>
      </c>
      <c r="I826" s="1">
        <f t="shared" si="98"/>
        <v>6.7586206896551718E-2</v>
      </c>
      <c r="K826" t="str">
        <f t="shared" si="99"/>
        <v/>
      </c>
      <c r="L826" s="1" t="str">
        <f t="shared" si="100"/>
        <v/>
      </c>
      <c r="M826" s="2">
        <f t="shared" si="101"/>
        <v>6.7586206896551717</v>
      </c>
      <c r="N826" s="1">
        <f t="shared" si="102"/>
        <v>6.7586206896551718E-2</v>
      </c>
      <c r="O826" s="1">
        <v>6.7586206896551717</v>
      </c>
      <c r="P826" s="3">
        <f t="shared" si="103"/>
        <v>1.96</v>
      </c>
    </row>
    <row r="827" spans="1:16" x14ac:dyDescent="0.2">
      <c r="A827" t="s">
        <v>1734</v>
      </c>
      <c r="B827" t="s">
        <v>1733</v>
      </c>
      <c r="D827" t="str" cm="1">
        <f t="array" ref="D827">_xlfn.TEXTJOIN("", TRUE, IF(ISNUMBER(SEARCH($R$1480:$R$1524, B827)), $R$1480:$R$1524, ""))</f>
        <v>Hunt's</v>
      </c>
      <c r="E827" t="str">
        <f t="shared" si="96"/>
        <v>Canned Vegetables</v>
      </c>
      <c r="F827" t="str">
        <f t="shared" si="97"/>
        <v>Fruit &amp; Vegetables</v>
      </c>
      <c r="G827" t="s">
        <v>1709</v>
      </c>
      <c r="H827" cm="1">
        <f t="array" ref="H827">_xlfn.LET(
  _xlpm.txt, LOWER(TRIM(SUBSTITUTE(B827,"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28</v>
      </c>
      <c r="I827" s="1">
        <f t="shared" si="98"/>
        <v>6.9999999999999993E-2</v>
      </c>
      <c r="K827" t="str">
        <f t="shared" si="99"/>
        <v/>
      </c>
      <c r="L827" s="1" t="str">
        <f t="shared" si="100"/>
        <v/>
      </c>
      <c r="M827" s="2">
        <f t="shared" si="101"/>
        <v>6.9999999999999991</v>
      </c>
      <c r="N827" s="1">
        <f t="shared" si="102"/>
        <v>6.9999999999999993E-2</v>
      </c>
      <c r="O827" s="1">
        <v>6.9999999999999991</v>
      </c>
      <c r="P827" s="3">
        <f t="shared" si="103"/>
        <v>1.96</v>
      </c>
    </row>
    <row r="828" spans="1:16" x14ac:dyDescent="0.2">
      <c r="A828" t="s">
        <v>1732</v>
      </c>
      <c r="B828" t="s">
        <v>1731</v>
      </c>
      <c r="D828" t="str" cm="1">
        <f t="array" ref="D828">_xlfn.TEXTJOIN("", TRUE, IF(ISNUMBER(SEARCH($R$1480:$R$1524, B828)), $R$1480:$R$1524, ""))</f>
        <v>Hunt's</v>
      </c>
      <c r="E828" t="str">
        <f t="shared" si="96"/>
        <v>Canned Vegetables</v>
      </c>
      <c r="F828" t="str">
        <f t="shared" si="97"/>
        <v>Fruit &amp; Vegetables</v>
      </c>
      <c r="G828" t="s">
        <v>1722</v>
      </c>
      <c r="H828" cm="1">
        <f t="array" ref="H828">_xlfn.LET(
  _xlpm.txt, LOWER(TRIM(SUBSTITUTE(B828,"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14.5</v>
      </c>
      <c r="I828" s="1">
        <f t="shared" si="98"/>
        <v>8.4827586206896552E-2</v>
      </c>
      <c r="K828" t="str">
        <f t="shared" si="99"/>
        <v/>
      </c>
      <c r="L828" s="1" t="str">
        <f t="shared" si="100"/>
        <v/>
      </c>
      <c r="M828" s="2">
        <f t="shared" si="101"/>
        <v>8.4827586206896548</v>
      </c>
      <c r="N828" s="1">
        <f t="shared" si="102"/>
        <v>8.4827586206896552E-2</v>
      </c>
      <c r="O828" s="1">
        <v>8.4827586206896548</v>
      </c>
      <c r="P828" s="3">
        <f t="shared" si="103"/>
        <v>1.23</v>
      </c>
    </row>
    <row r="829" spans="1:16" x14ac:dyDescent="0.2">
      <c r="A829" t="s">
        <v>1730</v>
      </c>
      <c r="B829" t="s">
        <v>1729</v>
      </c>
      <c r="D829" t="str" cm="1">
        <f t="array" ref="D829">_xlfn.TEXTJOIN("", TRUE, IF(ISNUMBER(SEARCH($R$1480:$R$1524, B829)), $R$1480:$R$1524, ""))</f>
        <v>Hunt's</v>
      </c>
      <c r="E829" t="str">
        <f t="shared" si="96"/>
        <v>Canned Vegetables</v>
      </c>
      <c r="F829" t="str">
        <f t="shared" si="97"/>
        <v>Fruit &amp; Vegetables</v>
      </c>
      <c r="G829" t="s">
        <v>1709</v>
      </c>
      <c r="H829" cm="1">
        <f t="array" ref="H829">_xlfn.LET(
  _xlpm.txt, LOWER(TRIM(SUBSTITUTE(B829,"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28</v>
      </c>
      <c r="I829" s="1">
        <f t="shared" si="98"/>
        <v>6.9999999999999993E-2</v>
      </c>
      <c r="K829" t="str">
        <f t="shared" si="99"/>
        <v/>
      </c>
      <c r="L829" s="1" t="str">
        <f t="shared" si="100"/>
        <v/>
      </c>
      <c r="M829" s="2">
        <f t="shared" si="101"/>
        <v>6.9999999999999991</v>
      </c>
      <c r="N829" s="1">
        <f t="shared" si="102"/>
        <v>6.9999999999999993E-2</v>
      </c>
      <c r="O829" s="1">
        <v>6.9999999999999991</v>
      </c>
      <c r="P829" s="3">
        <f t="shared" si="103"/>
        <v>1.96</v>
      </c>
    </row>
    <row r="830" spans="1:16" x14ac:dyDescent="0.2">
      <c r="A830" t="s">
        <v>1728</v>
      </c>
      <c r="B830" t="s">
        <v>1727</v>
      </c>
      <c r="D830" t="str" cm="1">
        <f t="array" ref="D830">_xlfn.TEXTJOIN("", TRUE, IF(ISNUMBER(SEARCH($R$1480:$R$1524, B830)), $R$1480:$R$1524, ""))</f>
        <v>Hunt's</v>
      </c>
      <c r="E830" t="str">
        <f t="shared" si="96"/>
        <v>Canned Vegetables</v>
      </c>
      <c r="F830" t="str">
        <f t="shared" si="97"/>
        <v>Fruit &amp; Vegetables</v>
      </c>
      <c r="G830" t="s">
        <v>312</v>
      </c>
      <c r="H830" cm="1">
        <f t="array" ref="H830">_xlfn.LET(
  _xlpm.txt, LOWER(TRIM(SUBSTITUTE(B830,"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28</v>
      </c>
      <c r="I830" s="1">
        <f t="shared" si="98"/>
        <v>8.8214285714285717E-2</v>
      </c>
      <c r="K830" t="str">
        <f t="shared" si="99"/>
        <v/>
      </c>
      <c r="L830" s="1" t="str">
        <f t="shared" si="100"/>
        <v/>
      </c>
      <c r="M830" s="2">
        <f t="shared" si="101"/>
        <v>8.8214285714285712</v>
      </c>
      <c r="N830" s="1">
        <f t="shared" si="102"/>
        <v>8.8214285714285717E-2</v>
      </c>
      <c r="O830" s="1">
        <v>8.8214285714285712</v>
      </c>
      <c r="P830" s="3">
        <f t="shared" si="103"/>
        <v>2.4700000000000002</v>
      </c>
    </row>
    <row r="831" spans="1:16" x14ac:dyDescent="0.2">
      <c r="A831" t="s">
        <v>1726</v>
      </c>
      <c r="B831" t="s">
        <v>1725</v>
      </c>
      <c r="D831" t="str" cm="1">
        <f t="array" ref="D831">_xlfn.TEXTJOIN("", TRUE, IF(ISNUMBER(SEARCH($R$1480:$R$1524, B831)), $R$1480:$R$1524, ""))</f>
        <v>Hunt's</v>
      </c>
      <c r="E831" t="str">
        <f t="shared" si="96"/>
        <v>Canned Vegetables</v>
      </c>
      <c r="F831" t="str">
        <f t="shared" si="97"/>
        <v>Fruit &amp; Vegetables</v>
      </c>
      <c r="G831" t="s">
        <v>1722</v>
      </c>
      <c r="H831" cm="1">
        <f t="array" ref="H831">_xlfn.LET(
  _xlpm.txt, LOWER(TRIM(SUBSTITUTE(B831,"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</v>
      </c>
      <c r="I831" s="1">
        <f t="shared" si="98"/>
        <v>8.2000000000000003E-2</v>
      </c>
      <c r="K831" t="str">
        <f t="shared" si="99"/>
        <v/>
      </c>
      <c r="L831" s="1" t="str">
        <f t="shared" si="100"/>
        <v/>
      </c>
      <c r="M831" s="2">
        <f t="shared" si="101"/>
        <v>8.2000000000000011</v>
      </c>
      <c r="N831" s="1">
        <f t="shared" si="102"/>
        <v>8.2000000000000017E-2</v>
      </c>
      <c r="O831" s="1">
        <v>8.2000000000000011</v>
      </c>
      <c r="P831" s="3">
        <f t="shared" si="103"/>
        <v>1.23</v>
      </c>
    </row>
    <row r="832" spans="1:16" x14ac:dyDescent="0.2">
      <c r="A832" t="s">
        <v>1724</v>
      </c>
      <c r="B832" t="s">
        <v>1723</v>
      </c>
      <c r="D832" t="str" cm="1">
        <f t="array" ref="D832">_xlfn.TEXTJOIN("", TRUE, IF(ISNUMBER(SEARCH($R$1480:$R$1524, B832)), $R$1480:$R$1524, ""))</f>
        <v>Hunt's</v>
      </c>
      <c r="E832" t="str">
        <f t="shared" si="96"/>
        <v>Canned Vegetables</v>
      </c>
      <c r="F832" t="str">
        <f t="shared" si="97"/>
        <v>Fruit &amp; Vegetables</v>
      </c>
      <c r="G832" t="s">
        <v>1722</v>
      </c>
      <c r="H832" cm="1">
        <f t="array" ref="H832">_xlfn.LET(
  _xlpm.txt, LOWER(TRIM(SUBSTITUTE(B832,"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14.5</v>
      </c>
      <c r="I832" s="1">
        <f t="shared" si="98"/>
        <v>8.4827586206896552E-2</v>
      </c>
      <c r="K832" t="str">
        <f t="shared" si="99"/>
        <v/>
      </c>
      <c r="L832" s="1" t="str">
        <f t="shared" si="100"/>
        <v/>
      </c>
      <c r="M832" s="2">
        <f t="shared" si="101"/>
        <v>8.4827586206896548</v>
      </c>
      <c r="N832" s="1">
        <f t="shared" si="102"/>
        <v>8.4827586206896552E-2</v>
      </c>
      <c r="O832" s="1">
        <v>8.4827586206896548</v>
      </c>
      <c r="P832" s="3">
        <f t="shared" si="103"/>
        <v>1.23</v>
      </c>
    </row>
    <row r="833" spans="1:16" x14ac:dyDescent="0.2">
      <c r="A833" t="s">
        <v>1721</v>
      </c>
      <c r="B833" t="s">
        <v>1720</v>
      </c>
      <c r="D833" t="str" cm="1">
        <f t="array" ref="D833">_xlfn.TEXTJOIN("", TRUE, IF(ISNUMBER(SEARCH($R$1480:$R$1524, B833)), $R$1480:$R$1524, ""))</f>
        <v>Hunt's</v>
      </c>
      <c r="E833" t="str">
        <f t="shared" si="96"/>
        <v>Canned Vegetables</v>
      </c>
      <c r="F833" t="str">
        <f t="shared" si="97"/>
        <v>Fruit &amp; Vegetables</v>
      </c>
      <c r="G833" t="s">
        <v>1719</v>
      </c>
      <c r="H833" cm="1">
        <f t="array" ref="H833">_xlfn.LET(
  _xlpm.txt, LOWER(TRIM(SUBSTITUTE(B833,"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I833" s="1">
        <f t="shared" si="98"/>
        <v>0.125</v>
      </c>
      <c r="K833" t="str">
        <f t="shared" si="99"/>
        <v/>
      </c>
      <c r="L833" s="1" t="str">
        <f t="shared" si="100"/>
        <v/>
      </c>
      <c r="M833" s="2">
        <f t="shared" si="101"/>
        <v>12.5</v>
      </c>
      <c r="N833" s="1">
        <f t="shared" si="102"/>
        <v>0.125</v>
      </c>
      <c r="O833" s="1">
        <v>12.5</v>
      </c>
      <c r="P833" s="3">
        <f t="shared" si="103"/>
        <v>1.5</v>
      </c>
    </row>
    <row r="834" spans="1:16" x14ac:dyDescent="0.2">
      <c r="A834" t="s">
        <v>1718</v>
      </c>
      <c r="B834" t="s">
        <v>1717</v>
      </c>
      <c r="D834" t="str" cm="1">
        <f t="array" ref="D834">_xlfn.TEXTJOIN("", TRUE, IF(ISNUMBER(SEARCH($R$1480:$R$1524, B834)), $R$1480:$R$1524, ""))</f>
        <v>Hunt's</v>
      </c>
      <c r="E834" t="str">
        <f t="shared" ref="E834:E897" si="104">IF(OR(D834="Mission",D834="Nature's Own",D834="Sara Lee"),"Bread",
IF(OR(D834="Del Monte",D834="Dole",D834="Mott's"),"Canned Fruit",
IF(OR(D834="Goya",D834="Hunt's",D834="Birds Eye"),"Canned Vegetables",
IF(OR(D834="Fairlife",D834="Horizon Organic",D834="Lactaid",D834="Ben &amp; Jerry's"),"Milk",
IF(OR(D834="BelGioioso",D834="Kraft",D834="Philadelphia"),"Cheese",
IF(OR(D834="Chobani",D834="Oikos",D834="=Light + Fit"),"Yogurt",
IF(OR(D834="Barilla",D834="Annie's",D834="Rao's Homemade"),"Pasta",
IF(OR(D834="Hershey's",D834="Lay's",D834="Totino's",D834="Cheerios",D834="Jif",D834="Skippy",D834="Nature Valley",D834="OREO",D834="DiGiorno",D834="Eggo"),"Prepared Food",
IF(OR(D834="Ben's Original",D834="Lundberg",D834="Quaker"),"Rice",
IF(OR(D834="Bush's",D834="Hillshire Farm",D834="Oscar Mayer",D834="SPAM"),"Protein",
IF(OR(D834="Starbucks",D834="Sparkling Ice",D834="Coca-Cola",D834="San Pellegrino",D834="Gatorade",D834="Arizona"),"Beverages",
"Other")))))))))))</f>
        <v>Canned Vegetables</v>
      </c>
      <c r="F834" t="str">
        <f t="shared" ref="F834:F897" si="105">IF(OR(E834="Bread",E834="Rice",E834="Pasta"), "Grain",
IF(OR(E834="Milk",E834="Cheese",E834="Yogurt"), "Dairy",
IF(OR(E834="Canned Fruit",E834="Canned Vegetables"), "Fruit &amp; Vegetables",
IF(E834="Prepared Food", "Prepared Food",
IF(E834="Protein", "Protein",
IF(E834="Beverages", "Beverages",
"Other"))))))</f>
        <v>Fruit &amp; Vegetables</v>
      </c>
      <c r="G834" t="s">
        <v>1716</v>
      </c>
      <c r="H834" cm="1">
        <f t="array" ref="H834">_xlfn.LET(
  _xlpm.txt, LOWER(TRIM(SUBSTITUTE(B834,"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6</v>
      </c>
      <c r="I834" s="1">
        <f t="shared" ref="I834:I897" si="106">P834/H834</f>
        <v>0.16166666666666665</v>
      </c>
      <c r="K834" t="str">
        <f t="shared" ref="K834:K897" si="107">IF(J834="", "", IFERROR(LEFT(SUBSTITUTE(J834,"$",""), FIND("/", SUBSTITUTE(J834,"$","")) - 1), ""))</f>
        <v/>
      </c>
      <c r="L834" s="1" t="str">
        <f t="shared" ref="L834:L897" si="108">IF(K834="", "", SUBSTITUTE(K834, "¢", ""))</f>
        <v/>
      </c>
      <c r="M834" s="2">
        <f t="shared" ref="M834:M897" si="109">I834*100</f>
        <v>16.166666666666664</v>
      </c>
      <c r="N834" s="1">
        <f t="shared" ref="N834:N897" si="110">O834/100</f>
        <v>0.16166666666666665</v>
      </c>
      <c r="O834" s="1">
        <v>16.166666666666664</v>
      </c>
      <c r="P834" s="3">
        <f t="shared" si="103"/>
        <v>0.97</v>
      </c>
    </row>
    <row r="835" spans="1:16" x14ac:dyDescent="0.2">
      <c r="A835" t="s">
        <v>1715</v>
      </c>
      <c r="B835" t="s">
        <v>1714</v>
      </c>
      <c r="D835" t="str" cm="1">
        <f t="array" ref="D835">_xlfn.TEXTJOIN("", TRUE, IF(ISNUMBER(SEARCH($R$1480:$R$1524, B835)), $R$1480:$R$1524, ""))</f>
        <v>Hunt's</v>
      </c>
      <c r="E835" t="str">
        <f t="shared" si="104"/>
        <v>Canned Vegetables</v>
      </c>
      <c r="F835" t="str">
        <f t="shared" si="105"/>
        <v>Fruit &amp; Vegetables</v>
      </c>
      <c r="G835" t="s">
        <v>1709</v>
      </c>
      <c r="H835" cm="1">
        <f t="array" ref="H835">_xlfn.LET(
  _xlpm.txt, LOWER(TRIM(SUBSTITUTE(B835,"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29</v>
      </c>
      <c r="I835" s="1">
        <f t="shared" si="106"/>
        <v>6.7586206896551718E-2</v>
      </c>
      <c r="K835" t="str">
        <f t="shared" si="107"/>
        <v/>
      </c>
      <c r="L835" s="1" t="str">
        <f t="shared" si="108"/>
        <v/>
      </c>
      <c r="M835" s="2">
        <f t="shared" si="109"/>
        <v>6.7586206896551717</v>
      </c>
      <c r="N835" s="1">
        <f t="shared" si="110"/>
        <v>6.7586206896551718E-2</v>
      </c>
      <c r="O835" s="1">
        <v>6.7586206896551717</v>
      </c>
      <c r="P835" s="3">
        <f t="shared" si="103"/>
        <v>1.96</v>
      </c>
    </row>
    <row r="836" spans="1:16" x14ac:dyDescent="0.2">
      <c r="A836" t="s">
        <v>1713</v>
      </c>
      <c r="B836" t="s">
        <v>1712</v>
      </c>
      <c r="D836" t="str" cm="1">
        <f t="array" ref="D836">_xlfn.TEXTJOIN("", TRUE, IF(ISNUMBER(SEARCH($R$1480:$R$1524, B836)), $R$1480:$R$1524, ""))</f>
        <v>Hunt's</v>
      </c>
      <c r="E836" t="str">
        <f t="shared" si="104"/>
        <v>Canned Vegetables</v>
      </c>
      <c r="F836" t="str">
        <f t="shared" si="105"/>
        <v>Fruit &amp; Vegetables</v>
      </c>
      <c r="G836" t="s">
        <v>1628</v>
      </c>
      <c r="H836" cm="1">
        <f t="array" ref="H836">_xlfn.LET(
  _xlpm.txt, LOWER(TRIM(SUBSTITUTE(B836,"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105</v>
      </c>
      <c r="I836" s="1">
        <f t="shared" si="106"/>
        <v>5.6952380952380956E-2</v>
      </c>
      <c r="K836" t="str">
        <f t="shared" si="107"/>
        <v/>
      </c>
      <c r="L836" s="1" t="str">
        <f t="shared" si="108"/>
        <v/>
      </c>
      <c r="M836" s="2">
        <f t="shared" si="109"/>
        <v>5.6952380952380954</v>
      </c>
      <c r="N836" s="1">
        <f t="shared" si="110"/>
        <v>5.6952380952380956E-2</v>
      </c>
      <c r="O836" s="1">
        <v>5.6952380952380954</v>
      </c>
      <c r="P836" s="3">
        <f t="shared" si="103"/>
        <v>5.98</v>
      </c>
    </row>
    <row r="837" spans="1:16" x14ac:dyDescent="0.2">
      <c r="A837" t="s">
        <v>1711</v>
      </c>
      <c r="B837" t="s">
        <v>1710</v>
      </c>
      <c r="D837" t="str" cm="1">
        <f t="array" ref="D837">_xlfn.TEXTJOIN("", TRUE, IF(ISNUMBER(SEARCH($R$1480:$R$1524, B837)), $R$1480:$R$1524, ""))</f>
        <v>Hunt's</v>
      </c>
      <c r="E837" t="str">
        <f t="shared" si="104"/>
        <v>Canned Vegetables</v>
      </c>
      <c r="F837" t="str">
        <f t="shared" si="105"/>
        <v>Fruit &amp; Vegetables</v>
      </c>
      <c r="G837" t="s">
        <v>1709</v>
      </c>
      <c r="H837" cm="1">
        <f t="array" ref="H837">_xlfn.LET(
  _xlpm.txt, LOWER(TRIM(SUBSTITUTE(B837,"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29</v>
      </c>
      <c r="I837" s="1">
        <f t="shared" si="106"/>
        <v>6.7586206896551718E-2</v>
      </c>
      <c r="K837" t="str">
        <f t="shared" si="107"/>
        <v/>
      </c>
      <c r="L837" s="1" t="str">
        <f t="shared" si="108"/>
        <v/>
      </c>
      <c r="M837" s="2">
        <f t="shared" si="109"/>
        <v>6.7586206896551717</v>
      </c>
      <c r="N837" s="1">
        <f t="shared" si="110"/>
        <v>6.7586206896551718E-2</v>
      </c>
      <c r="O837" s="1">
        <v>6.7586206896551717</v>
      </c>
      <c r="P837" s="3">
        <f t="shared" si="103"/>
        <v>1.96</v>
      </c>
    </row>
    <row r="838" spans="1:16" x14ac:dyDescent="0.2">
      <c r="A838" t="s">
        <v>1708</v>
      </c>
      <c r="B838" t="s">
        <v>1707</v>
      </c>
      <c r="C838">
        <v>8</v>
      </c>
      <c r="D838" t="str" cm="1">
        <f t="array" ref="D838">_xlfn.TEXTJOIN("", TRUE, IF(ISNUMBER(SEARCH($R$1480:$R$1524, B838)), $R$1480:$R$1524, ""))</f>
        <v>Jif</v>
      </c>
      <c r="E838" t="str">
        <f t="shared" si="104"/>
        <v>Prepared Food</v>
      </c>
      <c r="F838" t="str">
        <f t="shared" si="105"/>
        <v>Prepared Food</v>
      </c>
      <c r="G838" t="s">
        <v>358</v>
      </c>
      <c r="H838" cm="1">
        <f t="array" ref="H838">_xlfn.LET(
  _xlpm.txt, LOWER(TRIM(SUBSTITUTE(B838,"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838" s="1">
        <f t="shared" si="106"/>
        <v>0.17499999999999999</v>
      </c>
      <c r="K838" t="str">
        <f t="shared" si="107"/>
        <v/>
      </c>
      <c r="L838" s="1" t="str">
        <f t="shared" si="108"/>
        <v/>
      </c>
      <c r="M838" s="2">
        <f t="shared" si="109"/>
        <v>17.5</v>
      </c>
      <c r="N838" s="1">
        <f t="shared" si="110"/>
        <v>0.17499999999999999</v>
      </c>
      <c r="O838" s="1">
        <v>17.5</v>
      </c>
      <c r="P838" s="3">
        <f t="shared" si="103"/>
        <v>2.8</v>
      </c>
    </row>
    <row r="839" spans="1:16" x14ac:dyDescent="0.2">
      <c r="A839" t="s">
        <v>1706</v>
      </c>
      <c r="B839" t="s">
        <v>1705</v>
      </c>
      <c r="D839" t="str" cm="1">
        <f t="array" ref="D839">_xlfn.TEXTJOIN("", TRUE, IF(ISNUMBER(SEARCH($R$1480:$R$1524, B839)), $R$1480:$R$1524, ""))</f>
        <v>Jif</v>
      </c>
      <c r="E839" t="str">
        <f t="shared" si="104"/>
        <v>Prepared Food</v>
      </c>
      <c r="F839" t="str">
        <f t="shared" si="105"/>
        <v>Prepared Food</v>
      </c>
      <c r="G839" t="s">
        <v>1683</v>
      </c>
      <c r="H839" t="str" cm="1">
        <f t="array" ref="H839">_xlfn.LET(
  _xlpm.txt, LOWER(TRIM(SUBSTITUTE(B839,"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839" t="e">
        <f t="shared" si="106"/>
        <v>#VALUE!</v>
      </c>
      <c r="K839" t="str">
        <f t="shared" si="107"/>
        <v/>
      </c>
      <c r="L839" t="str">
        <f t="shared" si="108"/>
        <v/>
      </c>
      <c r="M839" s="1" t="e">
        <f t="shared" si="109"/>
        <v>#VALUE!</v>
      </c>
      <c r="N839" s="1">
        <f t="shared" si="110"/>
        <v>0</v>
      </c>
      <c r="P839" s="3">
        <f t="shared" si="103"/>
        <v>13.44</v>
      </c>
    </row>
    <row r="840" spans="1:16" x14ac:dyDescent="0.2">
      <c r="A840" t="s">
        <v>1704</v>
      </c>
      <c r="B840" t="s">
        <v>1703</v>
      </c>
      <c r="D840" t="str" cm="1">
        <f t="array" ref="D840">_xlfn.TEXTJOIN("", TRUE, IF(ISNUMBER(SEARCH($R$1480:$R$1524, B840)), $R$1480:$R$1524, ""))</f>
        <v>Jif</v>
      </c>
      <c r="E840" t="str">
        <f t="shared" si="104"/>
        <v>Prepared Food</v>
      </c>
      <c r="F840" t="str">
        <f t="shared" si="105"/>
        <v>Prepared Food</v>
      </c>
      <c r="G840" t="s">
        <v>358</v>
      </c>
      <c r="H840" t="str" cm="1">
        <f t="array" ref="H840">_xlfn.LET(
  _xlpm.txt, LOWER(TRIM(SUBSTITUTE(B840,"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840" t="e">
        <f t="shared" si="106"/>
        <v>#VALUE!</v>
      </c>
      <c r="K840" t="str">
        <f t="shared" si="107"/>
        <v/>
      </c>
      <c r="L840" t="str">
        <f t="shared" si="108"/>
        <v/>
      </c>
      <c r="M840" s="1" t="e">
        <f t="shared" si="109"/>
        <v>#VALUE!</v>
      </c>
      <c r="N840" s="1">
        <f t="shared" si="110"/>
        <v>0</v>
      </c>
      <c r="P840" s="3">
        <f t="shared" si="103"/>
        <v>2.8</v>
      </c>
    </row>
    <row r="841" spans="1:16" x14ac:dyDescent="0.2">
      <c r="A841" t="s">
        <v>1702</v>
      </c>
      <c r="B841" t="s">
        <v>1701</v>
      </c>
      <c r="D841" t="str" cm="1">
        <f t="array" ref="D841">_xlfn.TEXTJOIN("", TRUE, IF(ISNUMBER(SEARCH($R$1480:$R$1524, B841)), $R$1480:$R$1524, ""))</f>
        <v>Jif</v>
      </c>
      <c r="E841" t="str">
        <f t="shared" si="104"/>
        <v>Prepared Food</v>
      </c>
      <c r="F841" t="str">
        <f t="shared" si="105"/>
        <v>Prepared Food</v>
      </c>
      <c r="G841" t="s">
        <v>1700</v>
      </c>
      <c r="H841" t="str" cm="1">
        <f t="array" ref="H841">_xlfn.LET(
  _xlpm.txt, LOWER(TRIM(SUBSTITUTE(B841,"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841" t="e">
        <f t="shared" si="106"/>
        <v>#VALUE!</v>
      </c>
      <c r="K841" t="str">
        <f t="shared" si="107"/>
        <v/>
      </c>
      <c r="L841" t="str">
        <f t="shared" si="108"/>
        <v/>
      </c>
      <c r="M841" s="1" t="e">
        <f t="shared" si="109"/>
        <v>#VALUE!</v>
      </c>
      <c r="N841" s="1">
        <f t="shared" si="110"/>
        <v>0</v>
      </c>
      <c r="P841" s="3">
        <f t="shared" si="103"/>
        <v>6.81</v>
      </c>
    </row>
    <row r="842" spans="1:16" x14ac:dyDescent="0.2">
      <c r="A842" t="s">
        <v>1699</v>
      </c>
      <c r="B842" t="s">
        <v>1698</v>
      </c>
      <c r="D842" t="str" cm="1">
        <f t="array" ref="D842">_xlfn.TEXTJOIN("", TRUE, IF(ISNUMBER(SEARCH($R$1480:$R$1524, B842)), $R$1480:$R$1524, ""))</f>
        <v>Jif</v>
      </c>
      <c r="E842" t="str">
        <f t="shared" si="104"/>
        <v>Prepared Food</v>
      </c>
      <c r="F842" t="str">
        <f t="shared" si="105"/>
        <v>Prepared Food</v>
      </c>
      <c r="G842" t="s">
        <v>1697</v>
      </c>
      <c r="H842" t="str" cm="1">
        <f t="array" ref="H842">_xlfn.LET(
  _xlpm.txt, LOWER(TRIM(SUBSTITUTE(B842,"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842" t="e">
        <f t="shared" si="106"/>
        <v>#VALUE!</v>
      </c>
      <c r="K842" t="str">
        <f t="shared" si="107"/>
        <v/>
      </c>
      <c r="L842" t="str">
        <f t="shared" si="108"/>
        <v/>
      </c>
      <c r="M842" s="1" t="e">
        <f t="shared" si="109"/>
        <v>#VALUE!</v>
      </c>
      <c r="N842" s="1">
        <f t="shared" si="110"/>
        <v>0</v>
      </c>
      <c r="P842" s="3">
        <f t="shared" ref="P842:P905" si="111">VALUE(MID(G842, FIND("$", G842) + 1, LEN(G842)))</f>
        <v>11.28</v>
      </c>
    </row>
    <row r="843" spans="1:16" x14ac:dyDescent="0.2">
      <c r="A843" t="s">
        <v>1696</v>
      </c>
      <c r="B843" t="s">
        <v>1695</v>
      </c>
      <c r="D843" t="str" cm="1">
        <f t="array" ref="D843">_xlfn.TEXTJOIN("", TRUE, IF(ISNUMBER(SEARCH($R$1480:$R$1524, B843)), $R$1480:$R$1524, ""))</f>
        <v>Jif</v>
      </c>
      <c r="E843" t="str">
        <f t="shared" si="104"/>
        <v>Prepared Food</v>
      </c>
      <c r="F843" t="str">
        <f t="shared" si="105"/>
        <v>Prepared Food</v>
      </c>
      <c r="G843" t="s">
        <v>711</v>
      </c>
      <c r="H843" t="str" cm="1">
        <f t="array" ref="H843">_xlfn.LET(
  _xlpm.txt, LOWER(TRIM(SUBSTITUTE(B843,"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843" t="e">
        <f t="shared" si="106"/>
        <v>#VALUE!</v>
      </c>
      <c r="K843" t="str">
        <f t="shared" si="107"/>
        <v/>
      </c>
      <c r="L843" t="str">
        <f t="shared" si="108"/>
        <v/>
      </c>
      <c r="M843" s="1" t="e">
        <f t="shared" si="109"/>
        <v>#VALUE!</v>
      </c>
      <c r="N843" s="1">
        <f t="shared" si="110"/>
        <v>0</v>
      </c>
      <c r="P843" s="3">
        <f t="shared" si="111"/>
        <v>6.97</v>
      </c>
    </row>
    <row r="844" spans="1:16" x14ac:dyDescent="0.2">
      <c r="A844" t="s">
        <v>1694</v>
      </c>
      <c r="B844" t="s">
        <v>1693</v>
      </c>
      <c r="D844" t="str" cm="1">
        <f t="array" ref="D844">_xlfn.TEXTJOIN("", TRUE, IF(ISNUMBER(SEARCH($R$1480:$R$1524, B844)), $R$1480:$R$1524, ""))</f>
        <v>Jif</v>
      </c>
      <c r="E844" t="str">
        <f t="shared" si="104"/>
        <v>Prepared Food</v>
      </c>
      <c r="F844" t="str">
        <f t="shared" si="105"/>
        <v>Prepared Food</v>
      </c>
      <c r="G844" t="s">
        <v>1692</v>
      </c>
      <c r="H844" t="str" cm="1">
        <f t="array" ref="H844">_xlfn.LET(
  _xlpm.txt, LOWER(TRIM(SUBSTITUTE(B844,"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844" t="e">
        <f t="shared" si="106"/>
        <v>#VALUE!</v>
      </c>
      <c r="K844" t="str">
        <f t="shared" si="107"/>
        <v/>
      </c>
      <c r="L844" t="str">
        <f t="shared" si="108"/>
        <v/>
      </c>
      <c r="M844" s="1" t="e">
        <f t="shared" si="109"/>
        <v>#VALUE!</v>
      </c>
      <c r="N844" s="1">
        <f t="shared" si="110"/>
        <v>0</v>
      </c>
      <c r="P844" s="3">
        <f t="shared" si="111"/>
        <v>10.75</v>
      </c>
    </row>
    <row r="845" spans="1:16" x14ac:dyDescent="0.2">
      <c r="A845" t="s">
        <v>1691</v>
      </c>
      <c r="B845" t="s">
        <v>1690</v>
      </c>
      <c r="D845" t="str" cm="1">
        <f t="array" ref="D845">_xlfn.TEXTJOIN("", TRUE, IF(ISNUMBER(SEARCH($R$1480:$R$1524, B845)), $R$1480:$R$1524, ""))</f>
        <v>Jif</v>
      </c>
      <c r="E845" t="str">
        <f t="shared" si="104"/>
        <v>Prepared Food</v>
      </c>
      <c r="F845" t="str">
        <f t="shared" si="105"/>
        <v>Prepared Food</v>
      </c>
      <c r="G845" t="s">
        <v>358</v>
      </c>
      <c r="H845" t="str" cm="1">
        <f t="array" ref="H845">_xlfn.LET(
  _xlpm.txt, LOWER(TRIM(SUBSTITUTE(B845,"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845" t="e">
        <f t="shared" si="106"/>
        <v>#VALUE!</v>
      </c>
      <c r="K845" t="str">
        <f t="shared" si="107"/>
        <v/>
      </c>
      <c r="L845" t="str">
        <f t="shared" si="108"/>
        <v/>
      </c>
      <c r="M845" s="1" t="e">
        <f t="shared" si="109"/>
        <v>#VALUE!</v>
      </c>
      <c r="N845" s="1">
        <f t="shared" si="110"/>
        <v>0</v>
      </c>
      <c r="P845" s="3">
        <f t="shared" si="111"/>
        <v>2.8</v>
      </c>
    </row>
    <row r="846" spans="1:16" x14ac:dyDescent="0.2">
      <c r="A846" t="s">
        <v>1689</v>
      </c>
      <c r="B846" t="s">
        <v>1688</v>
      </c>
      <c r="D846" t="str" cm="1">
        <f t="array" ref="D846">_xlfn.TEXTJOIN("", TRUE, IF(ISNUMBER(SEARCH($R$1480:$R$1524, B846)), $R$1480:$R$1524, ""))</f>
        <v>Jif</v>
      </c>
      <c r="E846" t="str">
        <f t="shared" si="104"/>
        <v>Prepared Food</v>
      </c>
      <c r="F846" t="str">
        <f t="shared" si="105"/>
        <v>Prepared Food</v>
      </c>
      <c r="G846" t="s">
        <v>711</v>
      </c>
      <c r="H846" cm="1">
        <f t="array" ref="H846">_xlfn.LET(
  _xlpm.txt, LOWER(TRIM(SUBSTITUTE(B846,"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40</v>
      </c>
      <c r="I846" s="1">
        <f t="shared" si="106"/>
        <v>0.17424999999999999</v>
      </c>
      <c r="K846" t="str">
        <f t="shared" si="107"/>
        <v/>
      </c>
      <c r="L846" s="1" t="str">
        <f t="shared" si="108"/>
        <v/>
      </c>
      <c r="M846" s="2">
        <f t="shared" si="109"/>
        <v>17.424999999999997</v>
      </c>
      <c r="N846" s="1">
        <f t="shared" si="110"/>
        <v>0.17399999999999999</v>
      </c>
      <c r="O846" s="1">
        <v>17.399999999999999</v>
      </c>
      <c r="P846" s="3">
        <f t="shared" si="111"/>
        <v>6.97</v>
      </c>
    </row>
    <row r="847" spans="1:16" x14ac:dyDescent="0.2">
      <c r="A847" t="s">
        <v>1687</v>
      </c>
      <c r="B847" t="s">
        <v>1686</v>
      </c>
      <c r="D847" t="str" cm="1">
        <f t="array" ref="D847">_xlfn.TEXTJOIN("", TRUE, IF(ISNUMBER(SEARCH($R$1480:$R$1524, B847)), $R$1480:$R$1524, ""))</f>
        <v>Jif</v>
      </c>
      <c r="E847" t="str">
        <f t="shared" si="104"/>
        <v>Prepared Food</v>
      </c>
      <c r="F847" t="str">
        <f t="shared" si="105"/>
        <v>Prepared Food</v>
      </c>
      <c r="G847" t="s">
        <v>711</v>
      </c>
      <c r="H847" cm="1">
        <f t="array" ref="H847">_xlfn.LET(
  _xlpm.txt, LOWER(TRIM(SUBSTITUTE(B847,"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40</v>
      </c>
      <c r="I847" s="1">
        <f t="shared" si="106"/>
        <v>0.17424999999999999</v>
      </c>
      <c r="K847" t="str">
        <f t="shared" si="107"/>
        <v/>
      </c>
      <c r="L847" s="1" t="str">
        <f t="shared" si="108"/>
        <v/>
      </c>
      <c r="M847" s="2">
        <f t="shared" si="109"/>
        <v>17.424999999999997</v>
      </c>
      <c r="N847" s="1">
        <f t="shared" si="110"/>
        <v>0.17399999999999999</v>
      </c>
      <c r="O847" s="1">
        <v>17.399999999999999</v>
      </c>
      <c r="P847" s="3">
        <f t="shared" si="111"/>
        <v>6.97</v>
      </c>
    </row>
    <row r="848" spans="1:16" x14ac:dyDescent="0.2">
      <c r="A848" t="s">
        <v>1685</v>
      </c>
      <c r="B848" t="s">
        <v>1684</v>
      </c>
      <c r="D848" t="str" cm="1">
        <f t="array" ref="D848">_xlfn.TEXTJOIN("", TRUE, IF(ISNUMBER(SEARCH($R$1480:$R$1524, B848)), $R$1480:$R$1524, ""))</f>
        <v>Jif</v>
      </c>
      <c r="E848" t="str">
        <f t="shared" si="104"/>
        <v>Prepared Food</v>
      </c>
      <c r="F848" t="str">
        <f t="shared" si="105"/>
        <v>Prepared Food</v>
      </c>
      <c r="G848" t="s">
        <v>1683</v>
      </c>
      <c r="H848" t="str" cm="1">
        <f t="array" ref="H848">_xlfn.LET(
  _xlpm.txt, LOWER(TRIM(SUBSTITUTE(B848,"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848" t="e">
        <f t="shared" si="106"/>
        <v>#VALUE!</v>
      </c>
      <c r="K848" t="str">
        <f t="shared" si="107"/>
        <v/>
      </c>
      <c r="L848" t="str">
        <f t="shared" si="108"/>
        <v/>
      </c>
      <c r="M848" s="1" t="e">
        <f t="shared" si="109"/>
        <v>#VALUE!</v>
      </c>
      <c r="N848" s="1">
        <f t="shared" si="110"/>
        <v>0</v>
      </c>
      <c r="P848" s="3">
        <f t="shared" si="111"/>
        <v>13.44</v>
      </c>
    </row>
    <row r="849" spans="1:16" x14ac:dyDescent="0.2">
      <c r="A849" t="s">
        <v>1682</v>
      </c>
      <c r="B849" t="s">
        <v>1681</v>
      </c>
      <c r="D849" t="str" cm="1">
        <f t="array" ref="D849">_xlfn.TEXTJOIN("", TRUE, IF(ISNUMBER(SEARCH($R$1480:$R$1524, B849)), $R$1480:$R$1524, ""))</f>
        <v>Jif</v>
      </c>
      <c r="E849" t="str">
        <f t="shared" si="104"/>
        <v>Prepared Food</v>
      </c>
      <c r="F849" t="str">
        <f t="shared" si="105"/>
        <v>Prepared Food</v>
      </c>
      <c r="G849" t="s">
        <v>358</v>
      </c>
      <c r="H849" t="str" cm="1">
        <f t="array" ref="H849">_xlfn.LET(
  _xlpm.txt, LOWER(TRIM(SUBSTITUTE(B849,"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849" t="e">
        <f t="shared" si="106"/>
        <v>#VALUE!</v>
      </c>
      <c r="K849" t="str">
        <f t="shared" si="107"/>
        <v/>
      </c>
      <c r="L849" t="str">
        <f t="shared" si="108"/>
        <v/>
      </c>
      <c r="M849" s="1" t="e">
        <f t="shared" si="109"/>
        <v>#VALUE!</v>
      </c>
      <c r="N849" s="1">
        <f t="shared" si="110"/>
        <v>0</v>
      </c>
      <c r="P849" s="3">
        <f t="shared" si="111"/>
        <v>2.8</v>
      </c>
    </row>
    <row r="850" spans="1:16" x14ac:dyDescent="0.2">
      <c r="A850" t="s">
        <v>1680</v>
      </c>
      <c r="B850" t="s">
        <v>1679</v>
      </c>
      <c r="D850" t="str" cm="1">
        <f t="array" ref="D850">_xlfn.TEXTJOIN("", TRUE, IF(ISNUMBER(SEARCH($R$1480:$R$1524, B850)), $R$1480:$R$1524, ""))</f>
        <v>Jif</v>
      </c>
      <c r="E850" t="str">
        <f t="shared" si="104"/>
        <v>Prepared Food</v>
      </c>
      <c r="F850" t="str">
        <f t="shared" si="105"/>
        <v>Prepared Food</v>
      </c>
      <c r="G850" t="s">
        <v>711</v>
      </c>
      <c r="H850" cm="1">
        <f t="array" ref="H850">_xlfn.LET(
  _xlpm.txt, LOWER(TRIM(SUBSTITUTE(B850,"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40</v>
      </c>
      <c r="I850" s="1">
        <f t="shared" si="106"/>
        <v>0.17424999999999999</v>
      </c>
      <c r="K850" t="str">
        <f t="shared" si="107"/>
        <v/>
      </c>
      <c r="L850" s="1" t="str">
        <f t="shared" si="108"/>
        <v/>
      </c>
      <c r="M850" s="2">
        <f t="shared" si="109"/>
        <v>17.424999999999997</v>
      </c>
      <c r="N850" s="1">
        <f t="shared" si="110"/>
        <v>0.17424999999999996</v>
      </c>
      <c r="O850" s="1">
        <v>17.424999999999997</v>
      </c>
      <c r="P850" s="3">
        <f t="shared" si="111"/>
        <v>6.97</v>
      </c>
    </row>
    <row r="851" spans="1:16" x14ac:dyDescent="0.2">
      <c r="A851" t="s">
        <v>1678</v>
      </c>
      <c r="B851" t="s">
        <v>1677</v>
      </c>
      <c r="D851" t="str" cm="1">
        <f t="array" ref="D851">_xlfn.TEXTJOIN("", TRUE, IF(ISNUMBER(SEARCH($R$1480:$R$1524, B851)), $R$1480:$R$1524, ""))</f>
        <v>Jif</v>
      </c>
      <c r="E851" t="str">
        <f t="shared" si="104"/>
        <v>Prepared Food</v>
      </c>
      <c r="F851" t="str">
        <f t="shared" si="105"/>
        <v>Prepared Food</v>
      </c>
      <c r="G851" t="s">
        <v>358</v>
      </c>
      <c r="H851" cm="1">
        <f t="array" ref="H851">_xlfn.LET(
  _xlpm.txt, LOWER(TRIM(SUBSTITUTE(B851,"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15.5</v>
      </c>
      <c r="I851" s="1">
        <f t="shared" si="106"/>
        <v>0.18064516129032257</v>
      </c>
      <c r="K851" t="str">
        <f t="shared" si="107"/>
        <v/>
      </c>
      <c r="L851" s="1" t="str">
        <f t="shared" si="108"/>
        <v/>
      </c>
      <c r="M851" s="2">
        <f t="shared" si="109"/>
        <v>18.064516129032256</v>
      </c>
      <c r="N851" s="1">
        <f t="shared" si="110"/>
        <v>0.18064516129032257</v>
      </c>
      <c r="O851" s="1">
        <v>18.064516129032256</v>
      </c>
      <c r="P851" s="3">
        <f t="shared" si="111"/>
        <v>2.8</v>
      </c>
    </row>
    <row r="852" spans="1:16" x14ac:dyDescent="0.2">
      <c r="A852" t="s">
        <v>1676</v>
      </c>
      <c r="B852" t="s">
        <v>1675</v>
      </c>
      <c r="D852" t="str" cm="1">
        <f t="array" ref="D852">_xlfn.TEXTJOIN("", TRUE, IF(ISNUMBER(SEARCH($R$1480:$R$1524, B852)), $R$1480:$R$1524, ""))</f>
        <v>Jif</v>
      </c>
      <c r="E852" t="str">
        <f t="shared" si="104"/>
        <v>Prepared Food</v>
      </c>
      <c r="F852" t="str">
        <f t="shared" si="105"/>
        <v>Prepared Food</v>
      </c>
      <c r="G852" t="s">
        <v>1674</v>
      </c>
      <c r="H852" cm="1">
        <f t="array" ref="H852">_xlfn.LET(
  _xlpm.txt, LOWER(TRIM(SUBSTITUTE(B852,"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33.5</v>
      </c>
      <c r="I852" s="1">
        <f t="shared" si="106"/>
        <v>0.19641791044776119</v>
      </c>
      <c r="K852" t="str">
        <f t="shared" si="107"/>
        <v/>
      </c>
      <c r="L852" s="1" t="str">
        <f t="shared" si="108"/>
        <v/>
      </c>
      <c r="M852" s="2">
        <f t="shared" si="109"/>
        <v>19.64179104477612</v>
      </c>
      <c r="N852" s="1">
        <f t="shared" si="110"/>
        <v>0.19641791044776119</v>
      </c>
      <c r="O852" s="1">
        <v>19.64179104477612</v>
      </c>
      <c r="P852" s="3">
        <f t="shared" si="111"/>
        <v>6.58</v>
      </c>
    </row>
    <row r="853" spans="1:16" x14ac:dyDescent="0.2">
      <c r="A853" t="s">
        <v>1673</v>
      </c>
      <c r="B853" t="s">
        <v>1672</v>
      </c>
      <c r="D853" t="str" cm="1">
        <f t="array" ref="D853">_xlfn.TEXTJOIN("", TRUE, IF(ISNUMBER(SEARCH($R$1480:$R$1524, B853)), $R$1480:$R$1524, ""))</f>
        <v>Jif</v>
      </c>
      <c r="E853" t="str">
        <f t="shared" si="104"/>
        <v>Prepared Food</v>
      </c>
      <c r="F853" t="str">
        <f t="shared" si="105"/>
        <v>Prepared Food</v>
      </c>
      <c r="G853" t="s">
        <v>1138</v>
      </c>
      <c r="H853" cm="1">
        <f t="array" ref="H853">_xlfn.LET(
  _xlpm.txt, LOWER(TRIM(SUBSTITUTE(B853,"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</v>
      </c>
      <c r="I853" s="1">
        <f t="shared" si="106"/>
        <v>0.24266666666666667</v>
      </c>
      <c r="K853" t="str">
        <f t="shared" si="107"/>
        <v/>
      </c>
      <c r="L853" s="1" t="str">
        <f t="shared" si="108"/>
        <v/>
      </c>
      <c r="M853" s="2">
        <f t="shared" si="109"/>
        <v>24.266666666666666</v>
      </c>
      <c r="N853" s="1">
        <f t="shared" si="110"/>
        <v>0.24266666666666667</v>
      </c>
      <c r="O853" s="1">
        <v>24.266666666666666</v>
      </c>
      <c r="P853" s="3">
        <f t="shared" si="111"/>
        <v>3.64</v>
      </c>
    </row>
    <row r="854" spans="1:16" x14ac:dyDescent="0.2">
      <c r="A854" t="s">
        <v>1671</v>
      </c>
      <c r="B854" t="s">
        <v>1670</v>
      </c>
      <c r="D854" t="str" cm="1">
        <f t="array" ref="D854">_xlfn.TEXTJOIN("", TRUE, IF(ISNUMBER(SEARCH($R$1480:$R$1524, B854)), $R$1480:$R$1524, ""))</f>
        <v>Jif</v>
      </c>
      <c r="E854" t="str">
        <f t="shared" si="104"/>
        <v>Prepared Food</v>
      </c>
      <c r="F854" t="str">
        <f t="shared" si="105"/>
        <v>Prepared Food</v>
      </c>
      <c r="G854" t="s">
        <v>1654</v>
      </c>
      <c r="H854" t="str" cm="1">
        <f t="array" ref="H854">_xlfn.LET(
  _xlpm.txt, LOWER(TRIM(SUBSTITUTE(B854,"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854" t="e">
        <f t="shared" si="106"/>
        <v>#VALUE!</v>
      </c>
      <c r="K854" t="str">
        <f t="shared" si="107"/>
        <v/>
      </c>
      <c r="L854" t="str">
        <f t="shared" si="108"/>
        <v/>
      </c>
      <c r="M854" s="1" t="e">
        <f t="shared" si="109"/>
        <v>#VALUE!</v>
      </c>
      <c r="N854" s="1">
        <f t="shared" si="110"/>
        <v>0</v>
      </c>
      <c r="P854" s="3">
        <f t="shared" si="111"/>
        <v>2.8</v>
      </c>
    </row>
    <row r="855" spans="1:16" x14ac:dyDescent="0.2">
      <c r="A855" t="s">
        <v>1669</v>
      </c>
      <c r="B855" t="s">
        <v>1668</v>
      </c>
      <c r="D855" t="str" cm="1">
        <f t="array" ref="D855">_xlfn.TEXTJOIN("", TRUE, IF(ISNUMBER(SEARCH($R$1480:$R$1524, B855)), $R$1480:$R$1524, ""))</f>
        <v>Jif</v>
      </c>
      <c r="E855" t="str">
        <f t="shared" si="104"/>
        <v>Prepared Food</v>
      </c>
      <c r="F855" t="str">
        <f t="shared" si="105"/>
        <v>Prepared Food</v>
      </c>
      <c r="G855" t="s">
        <v>358</v>
      </c>
      <c r="H855" cm="1">
        <f t="array" ref="H855">_xlfn.LET(
  _xlpm.txt, LOWER(TRIM(SUBSTITUTE(B855,"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855" s="1">
        <f t="shared" si="106"/>
        <v>0.17499999999999999</v>
      </c>
      <c r="K855" t="str">
        <f t="shared" si="107"/>
        <v/>
      </c>
      <c r="L855" s="1" t="str">
        <f t="shared" si="108"/>
        <v/>
      </c>
      <c r="M855" s="2">
        <f t="shared" si="109"/>
        <v>17.5</v>
      </c>
      <c r="N855" s="1">
        <f t="shared" si="110"/>
        <v>0.17499999999999999</v>
      </c>
      <c r="O855" s="1">
        <v>17.5</v>
      </c>
      <c r="P855" s="3">
        <f t="shared" si="111"/>
        <v>2.8</v>
      </c>
    </row>
    <row r="856" spans="1:16" x14ac:dyDescent="0.2">
      <c r="A856" t="s">
        <v>1667</v>
      </c>
      <c r="B856" t="s">
        <v>1666</v>
      </c>
      <c r="D856" t="str" cm="1">
        <f t="array" ref="D856">_xlfn.TEXTJOIN("", TRUE, IF(ISNUMBER(SEARCH($R$1480:$R$1524, B856)), $R$1480:$R$1524, ""))</f>
        <v>Jif</v>
      </c>
      <c r="E856" t="str">
        <f t="shared" si="104"/>
        <v>Prepared Food</v>
      </c>
      <c r="F856" t="str">
        <f t="shared" si="105"/>
        <v>Prepared Food</v>
      </c>
      <c r="G856" t="s">
        <v>711</v>
      </c>
      <c r="H856" cm="1">
        <f t="array" ref="H856">_xlfn.LET(
  _xlpm.txt, LOWER(TRIM(SUBSTITUTE(B856,"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40</v>
      </c>
      <c r="I856" s="1">
        <f t="shared" si="106"/>
        <v>0.17424999999999999</v>
      </c>
      <c r="K856" t="str">
        <f t="shared" si="107"/>
        <v/>
      </c>
      <c r="L856" s="1" t="str">
        <f t="shared" si="108"/>
        <v/>
      </c>
      <c r="M856" s="2">
        <f t="shared" si="109"/>
        <v>17.424999999999997</v>
      </c>
      <c r="N856" s="1">
        <f t="shared" si="110"/>
        <v>0.17424999999999996</v>
      </c>
      <c r="O856" s="1">
        <v>17.424999999999997</v>
      </c>
      <c r="P856" s="3">
        <f t="shared" si="111"/>
        <v>6.97</v>
      </c>
    </row>
    <row r="857" spans="1:16" x14ac:dyDescent="0.2">
      <c r="A857" t="s">
        <v>1665</v>
      </c>
      <c r="B857" t="s">
        <v>1664</v>
      </c>
      <c r="D857" t="str" cm="1">
        <f t="array" ref="D857">_xlfn.TEXTJOIN("", TRUE, IF(ISNUMBER(SEARCH($R$1480:$R$1524, B857)), $R$1480:$R$1524, ""))</f>
        <v>Jif</v>
      </c>
      <c r="E857" t="str">
        <f t="shared" si="104"/>
        <v>Prepared Food</v>
      </c>
      <c r="F857" t="str">
        <f t="shared" si="105"/>
        <v>Prepared Food</v>
      </c>
      <c r="G857" t="s">
        <v>472</v>
      </c>
      <c r="H857" cm="1">
        <f t="array" ref="H857">_xlfn.LET(
  _xlpm.txt, LOWER(TRIM(SUBSTITUTE(B857,"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13</v>
      </c>
      <c r="I857" s="1">
        <f t="shared" si="106"/>
        <v>0.26692307692307693</v>
      </c>
      <c r="K857" t="str">
        <f t="shared" si="107"/>
        <v/>
      </c>
      <c r="L857" s="1" t="str">
        <f t="shared" si="108"/>
        <v/>
      </c>
      <c r="M857" s="2">
        <f t="shared" si="109"/>
        <v>26.692307692307693</v>
      </c>
      <c r="N857" s="1">
        <f t="shared" si="110"/>
        <v>0.26692307692307693</v>
      </c>
      <c r="O857" s="1">
        <v>26.692307692307693</v>
      </c>
      <c r="P857" s="3">
        <f t="shared" si="111"/>
        <v>3.47</v>
      </c>
    </row>
    <row r="858" spans="1:16" x14ac:dyDescent="0.2">
      <c r="A858" t="s">
        <v>1663</v>
      </c>
      <c r="B858" t="s">
        <v>1662</v>
      </c>
      <c r="D858" t="str" cm="1">
        <f t="array" ref="D858">_xlfn.TEXTJOIN("", TRUE, IF(ISNUMBER(SEARCH($R$1480:$R$1524, B858)), $R$1480:$R$1524, ""))</f>
        <v>Jif</v>
      </c>
      <c r="E858" t="str">
        <f t="shared" si="104"/>
        <v>Prepared Food</v>
      </c>
      <c r="F858" t="str">
        <f t="shared" si="105"/>
        <v>Prepared Food</v>
      </c>
      <c r="G858" t="s">
        <v>1659</v>
      </c>
      <c r="H858" cm="1">
        <f t="array" ref="H858">_xlfn.LET(
  _xlpm.txt, LOWER(TRIM(SUBSTITUTE(B858,"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1.5</v>
      </c>
      <c r="I858" s="1">
        <f t="shared" si="106"/>
        <v>2.0933333333333333</v>
      </c>
      <c r="K858" t="str">
        <f t="shared" si="107"/>
        <v/>
      </c>
      <c r="L858" s="1" t="str">
        <f t="shared" si="108"/>
        <v/>
      </c>
      <c r="M858" s="2">
        <f t="shared" si="109"/>
        <v>209.33333333333331</v>
      </c>
      <c r="N858" s="1">
        <f t="shared" si="110"/>
        <v>2.0933333333333333</v>
      </c>
      <c r="O858" s="1">
        <v>209.33333333333331</v>
      </c>
      <c r="P858" s="3">
        <f t="shared" si="111"/>
        <v>3.14</v>
      </c>
    </row>
    <row r="859" spans="1:16" x14ac:dyDescent="0.2">
      <c r="A859" t="s">
        <v>1661</v>
      </c>
      <c r="B859" t="s">
        <v>1660</v>
      </c>
      <c r="D859" t="str" cm="1">
        <f t="array" ref="D859">_xlfn.TEXTJOIN("", TRUE, IF(ISNUMBER(SEARCH($R$1480:$R$1524, B859)), $R$1480:$R$1524, ""))</f>
        <v>Jif</v>
      </c>
      <c r="E859" t="str">
        <f t="shared" si="104"/>
        <v>Prepared Food</v>
      </c>
      <c r="F859" t="str">
        <f t="shared" si="105"/>
        <v>Prepared Food</v>
      </c>
      <c r="G859" t="s">
        <v>1659</v>
      </c>
      <c r="H859" cm="1">
        <f t="array" ref="H859">_xlfn.LET(
  _xlpm.txt, LOWER(TRIM(SUBSTITUTE(B859,"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1.5</v>
      </c>
      <c r="I859" s="1">
        <f t="shared" si="106"/>
        <v>2.0933333333333333</v>
      </c>
      <c r="K859" t="str">
        <f t="shared" si="107"/>
        <v/>
      </c>
      <c r="L859" s="1" t="str">
        <f t="shared" si="108"/>
        <v/>
      </c>
      <c r="M859" s="2">
        <f t="shared" si="109"/>
        <v>209.33333333333331</v>
      </c>
      <c r="N859" s="1">
        <f t="shared" si="110"/>
        <v>2.0933333333333333</v>
      </c>
      <c r="O859" s="1">
        <v>209.33333333333331</v>
      </c>
      <c r="P859" s="3">
        <f t="shared" si="111"/>
        <v>3.14</v>
      </c>
    </row>
    <row r="860" spans="1:16" x14ac:dyDescent="0.2">
      <c r="A860" t="s">
        <v>1658</v>
      </c>
      <c r="B860" t="s">
        <v>1657</v>
      </c>
      <c r="D860" t="str" cm="1">
        <f t="array" ref="D860">_xlfn.TEXTJOIN("", TRUE, IF(ISNUMBER(SEARCH($R$1480:$R$1524, B860)), $R$1480:$R$1524, ""))</f>
        <v>Jif</v>
      </c>
      <c r="E860" t="str">
        <f t="shared" si="104"/>
        <v>Prepared Food</v>
      </c>
      <c r="F860" t="str">
        <f t="shared" si="105"/>
        <v>Prepared Food</v>
      </c>
      <c r="G860" t="s">
        <v>1138</v>
      </c>
      <c r="H860" cm="1">
        <f t="array" ref="H860">_xlfn.LET(
  _xlpm.txt, LOWER(TRIM(SUBSTITUTE(B860,"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1.1000000000000001</v>
      </c>
      <c r="I860" s="1">
        <f t="shared" si="106"/>
        <v>3.3090909090909091</v>
      </c>
      <c r="K860" t="str">
        <f t="shared" si="107"/>
        <v/>
      </c>
      <c r="L860" s="1" t="str">
        <f t="shared" si="108"/>
        <v/>
      </c>
      <c r="M860" s="2">
        <f t="shared" si="109"/>
        <v>330.90909090909093</v>
      </c>
      <c r="N860" s="1">
        <f t="shared" si="110"/>
        <v>3.3090909090909095</v>
      </c>
      <c r="O860" s="1">
        <v>330.90909090909093</v>
      </c>
      <c r="P860" s="3">
        <f t="shared" si="111"/>
        <v>3.64</v>
      </c>
    </row>
    <row r="861" spans="1:16" x14ac:dyDescent="0.2">
      <c r="A861" t="s">
        <v>1656</v>
      </c>
      <c r="B861" t="s">
        <v>1655</v>
      </c>
      <c r="D861" t="str" cm="1">
        <f t="array" ref="D861">_xlfn.TEXTJOIN("", TRUE, IF(ISNUMBER(SEARCH($R$1480:$R$1524, B861)), $R$1480:$R$1524, ""))</f>
        <v>Jif</v>
      </c>
      <c r="E861" t="str">
        <f t="shared" si="104"/>
        <v>Prepared Food</v>
      </c>
      <c r="F861" t="str">
        <f t="shared" si="105"/>
        <v>Prepared Food</v>
      </c>
      <c r="G861" t="s">
        <v>1654</v>
      </c>
      <c r="H861" cm="1">
        <f t="array" ref="H861">_xlfn.LET(
  _xlpm.txt, LOWER(TRIM(SUBSTITUTE(B861,"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18</v>
      </c>
      <c r="I861" s="1">
        <f t="shared" si="106"/>
        <v>0.15555555555555556</v>
      </c>
      <c r="K861" t="str">
        <f t="shared" si="107"/>
        <v/>
      </c>
      <c r="L861" s="1" t="str">
        <f t="shared" si="108"/>
        <v/>
      </c>
      <c r="M861" s="2">
        <f t="shared" si="109"/>
        <v>15.555555555555555</v>
      </c>
      <c r="N861" s="1">
        <f t="shared" si="110"/>
        <v>0.15555555555555556</v>
      </c>
      <c r="O861" s="1">
        <v>15.555555555555555</v>
      </c>
      <c r="P861" s="3">
        <f t="shared" si="111"/>
        <v>2.8</v>
      </c>
    </row>
    <row r="862" spans="1:16" x14ac:dyDescent="0.2">
      <c r="A862" t="s">
        <v>1653</v>
      </c>
      <c r="B862" t="s">
        <v>1652</v>
      </c>
      <c r="D862" t="str" cm="1">
        <f t="array" ref="D862">_xlfn.TEXTJOIN("", TRUE, IF(ISNUMBER(SEARCH($R$1480:$R$1524, B862)), $R$1480:$R$1524, ""))</f>
        <v>Eggo</v>
      </c>
      <c r="E862" t="str">
        <f t="shared" si="104"/>
        <v>Prepared Food</v>
      </c>
      <c r="F862" t="str">
        <f t="shared" si="105"/>
        <v>Prepared Food</v>
      </c>
      <c r="G862" t="s">
        <v>1651</v>
      </c>
      <c r="H862" cm="1">
        <f t="array" ref="H862">_xlfn.LET(
  _xlpm.txt, LOWER(TRIM(SUBSTITUTE(B862,"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12.3</v>
      </c>
      <c r="I862" s="1">
        <f t="shared" si="106"/>
        <v>6.0349593495934961</v>
      </c>
      <c r="K862" t="str">
        <f t="shared" si="107"/>
        <v/>
      </c>
      <c r="L862" s="1" t="str">
        <f t="shared" si="108"/>
        <v/>
      </c>
      <c r="M862" s="2">
        <f t="shared" si="109"/>
        <v>603.4959349593496</v>
      </c>
      <c r="N862" s="1">
        <f t="shared" si="110"/>
        <v>6.0349593495934961</v>
      </c>
      <c r="O862" s="1">
        <v>603.4959349593496</v>
      </c>
      <c r="P862">
        <f t="shared" si="111"/>
        <v>74.23</v>
      </c>
    </row>
    <row r="863" spans="1:16" x14ac:dyDescent="0.2">
      <c r="A863" t="s">
        <v>1650</v>
      </c>
      <c r="B863" t="s">
        <v>1649</v>
      </c>
      <c r="D863" t="str" cm="1">
        <f t="array" ref="D863">_xlfn.TEXTJOIN("", TRUE, IF(ISNUMBER(SEARCH($R$1480:$R$1524, B863)), $R$1480:$R$1524, ""))</f>
        <v>Kraft</v>
      </c>
      <c r="E863" t="str">
        <f t="shared" si="104"/>
        <v>Cheese</v>
      </c>
      <c r="F863" t="str">
        <f t="shared" si="105"/>
        <v>Dairy</v>
      </c>
      <c r="G863" t="s">
        <v>1578</v>
      </c>
      <c r="H863" t="str" cm="1">
        <f t="array" ref="H863">_xlfn.LET(
  _xlpm.txt, LOWER(TRIM(SUBSTITUTE(B863,"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863" t="e">
        <f t="shared" si="106"/>
        <v>#VALUE!</v>
      </c>
      <c r="K863" t="str">
        <f t="shared" si="107"/>
        <v/>
      </c>
      <c r="L863" t="str">
        <f t="shared" si="108"/>
        <v/>
      </c>
      <c r="M863" s="1" t="e">
        <f t="shared" si="109"/>
        <v>#VALUE!</v>
      </c>
      <c r="N863" s="1">
        <f t="shared" si="110"/>
        <v>0</v>
      </c>
      <c r="P863" s="3">
        <f t="shared" si="111"/>
        <v>5.64</v>
      </c>
    </row>
    <row r="864" spans="1:16" x14ac:dyDescent="0.2">
      <c r="A864" t="s">
        <v>1648</v>
      </c>
      <c r="B864" t="s">
        <v>1647</v>
      </c>
      <c r="D864" t="str" cm="1">
        <f t="array" ref="D864">_xlfn.TEXTJOIN("", TRUE, IF(ISNUMBER(SEARCH($R$1480:$R$1524, B864)), $R$1480:$R$1524, ""))</f>
        <v>Kraft</v>
      </c>
      <c r="E864" t="str">
        <f t="shared" si="104"/>
        <v>Cheese</v>
      </c>
      <c r="F864" t="str">
        <f t="shared" si="105"/>
        <v>Dairy</v>
      </c>
      <c r="G864" t="s">
        <v>1559</v>
      </c>
      <c r="H864" cm="1">
        <f t="array" ref="H864">_xlfn.LET(
  _xlpm.txt, LOWER(TRIM(SUBSTITUTE(B864,"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864" s="1">
        <f t="shared" si="106"/>
        <v>0.30375000000000002</v>
      </c>
      <c r="K864" t="str">
        <f t="shared" si="107"/>
        <v/>
      </c>
      <c r="L864" s="1" t="str">
        <f t="shared" si="108"/>
        <v/>
      </c>
      <c r="M864" s="2">
        <f t="shared" si="109"/>
        <v>30.375000000000004</v>
      </c>
      <c r="N864" s="1">
        <f t="shared" si="110"/>
        <v>0.30375000000000002</v>
      </c>
      <c r="O864" s="1">
        <v>30.375000000000004</v>
      </c>
      <c r="P864" s="3">
        <f t="shared" si="111"/>
        <v>4.8600000000000003</v>
      </c>
    </row>
    <row r="865" spans="1:16" x14ac:dyDescent="0.2">
      <c r="A865" t="s">
        <v>1646</v>
      </c>
      <c r="B865" t="s">
        <v>1645</v>
      </c>
      <c r="C865">
        <v>6</v>
      </c>
      <c r="D865" t="str" cm="1">
        <f t="array" ref="D865">_xlfn.TEXTJOIN("", TRUE, IF(ISNUMBER(SEARCH($R$1480:$R$1524, B865)), $R$1480:$R$1524, ""))</f>
        <v>Kraft</v>
      </c>
      <c r="E865" t="str">
        <f t="shared" si="104"/>
        <v>Cheese</v>
      </c>
      <c r="F865" t="str">
        <f t="shared" si="105"/>
        <v>Dairy</v>
      </c>
      <c r="G865" t="s">
        <v>1644</v>
      </c>
      <c r="H865" cm="1">
        <f t="array" ref="H865">_xlfn.LET(
  _xlpm.txt, LOWER(TRIM(SUBSTITUTE(B865,"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80</v>
      </c>
      <c r="I865" s="1">
        <f t="shared" si="106"/>
        <v>2.4588749999999999</v>
      </c>
      <c r="K865" t="str">
        <f t="shared" si="107"/>
        <v/>
      </c>
      <c r="L865" s="1" t="str">
        <f t="shared" si="108"/>
        <v/>
      </c>
      <c r="M865" s="2">
        <f t="shared" si="109"/>
        <v>245.88749999999999</v>
      </c>
      <c r="N865" s="1">
        <f t="shared" si="110"/>
        <v>2.4588749999999999</v>
      </c>
      <c r="O865" s="1">
        <v>245.88749999999999</v>
      </c>
      <c r="P865" s="3">
        <f t="shared" si="111"/>
        <v>196.71</v>
      </c>
    </row>
    <row r="866" spans="1:16" x14ac:dyDescent="0.2">
      <c r="A866" t="s">
        <v>1643</v>
      </c>
      <c r="B866" t="s">
        <v>1642</v>
      </c>
      <c r="D866" t="str" cm="1">
        <f t="array" ref="D866">_xlfn.TEXTJOIN("", TRUE, IF(ISNUMBER(SEARCH($R$1480:$R$1524, B866)), $R$1480:$R$1524, ""))</f>
        <v>Kraft</v>
      </c>
      <c r="E866" t="str">
        <f t="shared" si="104"/>
        <v>Cheese</v>
      </c>
      <c r="F866" t="str">
        <f t="shared" si="105"/>
        <v>Dairy</v>
      </c>
      <c r="G866" t="s">
        <v>1578</v>
      </c>
      <c r="H866" cm="1">
        <f t="array" ref="H866">_xlfn.LET(
  _xlpm.txt, LOWER(TRIM(SUBSTITUTE(B866,"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866" s="1">
        <f t="shared" si="106"/>
        <v>0.35249999999999998</v>
      </c>
      <c r="K866" t="str">
        <f t="shared" si="107"/>
        <v/>
      </c>
      <c r="L866" s="1" t="str">
        <f t="shared" si="108"/>
        <v/>
      </c>
      <c r="M866" s="2">
        <f t="shared" si="109"/>
        <v>35.25</v>
      </c>
      <c r="N866" s="1">
        <f t="shared" si="110"/>
        <v>0.35249999999999998</v>
      </c>
      <c r="O866" s="1">
        <v>35.25</v>
      </c>
      <c r="P866" s="3">
        <f t="shared" si="111"/>
        <v>5.64</v>
      </c>
    </row>
    <row r="867" spans="1:16" x14ac:dyDescent="0.2">
      <c r="A867" t="s">
        <v>1641</v>
      </c>
      <c r="B867" t="s">
        <v>1640</v>
      </c>
      <c r="D867" t="str" cm="1">
        <f t="array" ref="D867">_xlfn.TEXTJOIN("", TRUE, IF(ISNUMBER(SEARCH($R$1480:$R$1524, B867)), $R$1480:$R$1524, ""))</f>
        <v>Kraft</v>
      </c>
      <c r="E867" t="str">
        <f t="shared" si="104"/>
        <v>Cheese</v>
      </c>
      <c r="F867" t="str">
        <f t="shared" si="105"/>
        <v>Dairy</v>
      </c>
      <c r="G867" t="s">
        <v>309</v>
      </c>
      <c r="H867" cm="1">
        <f t="array" ref="H867">_xlfn.LET(
  _xlpm.txt, LOWER(TRIM(SUBSTITUTE(B867,"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</v>
      </c>
      <c r="I867" s="1">
        <f t="shared" si="106"/>
        <v>0.3725</v>
      </c>
      <c r="K867" t="str">
        <f t="shared" si="107"/>
        <v/>
      </c>
      <c r="L867" s="1" t="str">
        <f t="shared" si="108"/>
        <v/>
      </c>
      <c r="M867" s="2">
        <f t="shared" si="109"/>
        <v>37.25</v>
      </c>
      <c r="N867" s="1">
        <f t="shared" si="110"/>
        <v>0.3725</v>
      </c>
      <c r="O867" s="1">
        <v>37.25</v>
      </c>
      <c r="P867" s="3">
        <f t="shared" si="111"/>
        <v>2.98</v>
      </c>
    </row>
    <row r="868" spans="1:16" x14ac:dyDescent="0.2">
      <c r="A868" t="s">
        <v>1639</v>
      </c>
      <c r="B868" t="s">
        <v>1638</v>
      </c>
      <c r="D868" t="str" cm="1">
        <f t="array" ref="D868">_xlfn.TEXTJOIN("", TRUE, IF(ISNUMBER(SEARCH($R$1480:$R$1524, B868)), $R$1480:$R$1524, ""))</f>
        <v>Kraft</v>
      </c>
      <c r="E868" t="str">
        <f t="shared" si="104"/>
        <v>Cheese</v>
      </c>
      <c r="F868" t="str">
        <f t="shared" si="105"/>
        <v>Dairy</v>
      </c>
      <c r="G868" t="s">
        <v>1628</v>
      </c>
      <c r="H868" t="str" cm="1">
        <f t="array" ref="H868">_xlfn.LET(
  _xlpm.txt, LOWER(TRIM(SUBSTITUTE(B868,"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868" t="e">
        <f t="shared" si="106"/>
        <v>#VALUE!</v>
      </c>
      <c r="K868" t="str">
        <f t="shared" si="107"/>
        <v/>
      </c>
      <c r="L868" t="str">
        <f t="shared" si="108"/>
        <v/>
      </c>
      <c r="M868" s="1" t="e">
        <f t="shared" si="109"/>
        <v>#VALUE!</v>
      </c>
      <c r="N868" s="1">
        <f t="shared" si="110"/>
        <v>0</v>
      </c>
      <c r="P868" s="3">
        <f t="shared" si="111"/>
        <v>5.98</v>
      </c>
    </row>
    <row r="869" spans="1:16" x14ac:dyDescent="0.2">
      <c r="A869" t="s">
        <v>1637</v>
      </c>
      <c r="B869" t="s">
        <v>1636</v>
      </c>
      <c r="D869" t="str" cm="1">
        <f t="array" ref="D869">_xlfn.TEXTJOIN("", TRUE, IF(ISNUMBER(SEARCH($R$1480:$R$1524, B869)), $R$1480:$R$1524, ""))</f>
        <v>Kraft</v>
      </c>
      <c r="E869" t="str">
        <f t="shared" si="104"/>
        <v>Cheese</v>
      </c>
      <c r="F869" t="str">
        <f t="shared" si="105"/>
        <v>Dairy</v>
      </c>
      <c r="G869" t="s">
        <v>1625</v>
      </c>
      <c r="H869" t="str" cm="1">
        <f t="array" ref="H869">_xlfn.LET(
  _xlpm.txt, LOWER(TRIM(SUBSTITUTE(B869,"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869" t="e">
        <f t="shared" si="106"/>
        <v>#VALUE!</v>
      </c>
      <c r="K869" t="str">
        <f t="shared" si="107"/>
        <v/>
      </c>
      <c r="L869" t="str">
        <f t="shared" si="108"/>
        <v/>
      </c>
      <c r="M869" s="1" t="e">
        <f t="shared" si="109"/>
        <v>#VALUE!</v>
      </c>
      <c r="N869" s="1">
        <f t="shared" si="110"/>
        <v>0</v>
      </c>
      <c r="P869" s="3">
        <f t="shared" si="111"/>
        <v>7.28</v>
      </c>
    </row>
    <row r="870" spans="1:16" x14ac:dyDescent="0.2">
      <c r="A870" t="s">
        <v>1635</v>
      </c>
      <c r="B870" t="s">
        <v>1634</v>
      </c>
      <c r="D870" t="str" cm="1">
        <f t="array" ref="D870">_xlfn.TEXTJOIN("", TRUE, IF(ISNUMBER(SEARCH($R$1480:$R$1524, B870)), $R$1480:$R$1524, ""))</f>
        <v>Kraft</v>
      </c>
      <c r="E870" t="str">
        <f t="shared" si="104"/>
        <v>Cheese</v>
      </c>
      <c r="F870" t="str">
        <f t="shared" si="105"/>
        <v>Dairy</v>
      </c>
      <c r="G870" t="s">
        <v>1625</v>
      </c>
      <c r="H870" t="str" cm="1">
        <f t="array" ref="H870">_xlfn.LET(
  _xlpm.txt, LOWER(TRIM(SUBSTITUTE(B870,"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870" t="e">
        <f t="shared" si="106"/>
        <v>#VALUE!</v>
      </c>
      <c r="K870" t="str">
        <f t="shared" si="107"/>
        <v/>
      </c>
      <c r="L870" t="str">
        <f t="shared" si="108"/>
        <v/>
      </c>
      <c r="M870" s="1" t="e">
        <f t="shared" si="109"/>
        <v>#VALUE!</v>
      </c>
      <c r="N870" s="1">
        <f t="shared" si="110"/>
        <v>0</v>
      </c>
      <c r="P870" s="3">
        <f t="shared" si="111"/>
        <v>7.28</v>
      </c>
    </row>
    <row r="871" spans="1:16" x14ac:dyDescent="0.2">
      <c r="A871" t="s">
        <v>1633</v>
      </c>
      <c r="B871" t="s">
        <v>1632</v>
      </c>
      <c r="C871">
        <v>12</v>
      </c>
      <c r="D871" t="str" cm="1">
        <f t="array" ref="D871">_xlfn.TEXTJOIN("", TRUE, IF(ISNUMBER(SEARCH($R$1480:$R$1524, B871)), $R$1480:$R$1524, ""))</f>
        <v>Kraft</v>
      </c>
      <c r="E871" t="str">
        <f t="shared" si="104"/>
        <v>Cheese</v>
      </c>
      <c r="F871" t="str">
        <f t="shared" si="105"/>
        <v>Dairy</v>
      </c>
      <c r="G871" t="s">
        <v>1631</v>
      </c>
      <c r="H871" cm="1">
        <f t="array" ref="H871">_xlfn.LET(
  _xlpm.txt, LOWER(TRIM(SUBSTITUTE(B871,"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871" s="1">
        <f t="shared" si="106"/>
        <v>9.5868749999999991</v>
      </c>
      <c r="K871" t="str">
        <f t="shared" si="107"/>
        <v/>
      </c>
      <c r="L871" s="1" t="str">
        <f t="shared" si="108"/>
        <v/>
      </c>
      <c r="M871" s="2">
        <f t="shared" si="109"/>
        <v>958.68749999999989</v>
      </c>
      <c r="N871" s="1">
        <f t="shared" si="110"/>
        <v>9.5868749999999991</v>
      </c>
      <c r="O871" s="1">
        <v>958.68749999999989</v>
      </c>
      <c r="P871" s="3">
        <f t="shared" si="111"/>
        <v>153.38999999999999</v>
      </c>
    </row>
    <row r="872" spans="1:16" x14ac:dyDescent="0.2">
      <c r="A872" t="s">
        <v>1630</v>
      </c>
      <c r="B872" t="s">
        <v>1629</v>
      </c>
      <c r="D872" t="str" cm="1">
        <f t="array" ref="D872">_xlfn.TEXTJOIN("", TRUE, IF(ISNUMBER(SEARCH($R$1480:$R$1524, B872)), $R$1480:$R$1524, ""))</f>
        <v>Kraft</v>
      </c>
      <c r="E872" t="str">
        <f t="shared" si="104"/>
        <v>Cheese</v>
      </c>
      <c r="F872" t="str">
        <f t="shared" si="105"/>
        <v>Dairy</v>
      </c>
      <c r="G872" t="s">
        <v>1628</v>
      </c>
      <c r="H872" t="str" cm="1">
        <f t="array" ref="H872">_xlfn.LET(
  _xlpm.txt, LOWER(TRIM(SUBSTITUTE(B872,"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872" t="e">
        <f t="shared" si="106"/>
        <v>#VALUE!</v>
      </c>
      <c r="K872" t="str">
        <f t="shared" si="107"/>
        <v/>
      </c>
      <c r="L872" t="str">
        <f t="shared" si="108"/>
        <v/>
      </c>
      <c r="M872" s="1" t="e">
        <f t="shared" si="109"/>
        <v>#VALUE!</v>
      </c>
      <c r="N872" s="1">
        <f t="shared" si="110"/>
        <v>0</v>
      </c>
      <c r="P872" s="3">
        <f t="shared" si="111"/>
        <v>5.98</v>
      </c>
    </row>
    <row r="873" spans="1:16" x14ac:dyDescent="0.2">
      <c r="A873" t="s">
        <v>1627</v>
      </c>
      <c r="B873" t="s">
        <v>1626</v>
      </c>
      <c r="D873" t="str" cm="1">
        <f t="array" ref="D873">_xlfn.TEXTJOIN("", TRUE, IF(ISNUMBER(SEARCH($R$1480:$R$1524, B873)), $R$1480:$R$1524, ""))</f>
        <v>Kraft</v>
      </c>
      <c r="E873" t="str">
        <f t="shared" si="104"/>
        <v>Cheese</v>
      </c>
      <c r="F873" t="str">
        <f t="shared" si="105"/>
        <v>Dairy</v>
      </c>
      <c r="G873" t="s">
        <v>1625</v>
      </c>
      <c r="H873" t="str" cm="1">
        <f t="array" ref="H873">_xlfn.LET(
  _xlpm.txt, LOWER(TRIM(SUBSTITUTE(B873,"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873" t="e">
        <f t="shared" si="106"/>
        <v>#VALUE!</v>
      </c>
      <c r="K873" t="str">
        <f t="shared" si="107"/>
        <v/>
      </c>
      <c r="L873" t="str">
        <f t="shared" si="108"/>
        <v/>
      </c>
      <c r="M873" s="1" t="e">
        <f t="shared" si="109"/>
        <v>#VALUE!</v>
      </c>
      <c r="N873" s="1">
        <f t="shared" si="110"/>
        <v>0</v>
      </c>
      <c r="P873" s="3">
        <f t="shared" si="111"/>
        <v>7.28</v>
      </c>
    </row>
    <row r="874" spans="1:16" x14ac:dyDescent="0.2">
      <c r="A874" t="s">
        <v>1624</v>
      </c>
      <c r="B874" t="s">
        <v>1623</v>
      </c>
      <c r="D874" t="str" cm="1">
        <f t="array" ref="D874">_xlfn.TEXTJOIN("", TRUE, IF(ISNUMBER(SEARCH($R$1480:$R$1524, B874)), $R$1480:$R$1524, ""))</f>
        <v>Kraft</v>
      </c>
      <c r="E874" t="str">
        <f t="shared" si="104"/>
        <v>Cheese</v>
      </c>
      <c r="F874" t="str">
        <f t="shared" si="105"/>
        <v>Dairy</v>
      </c>
      <c r="G874" t="s">
        <v>625</v>
      </c>
      <c r="H874" t="str" cm="1">
        <f t="array" ref="H874">_xlfn.LET(
  _xlpm.txt, LOWER(TRIM(SUBSTITUTE(B874,"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874" t="e">
        <f t="shared" si="106"/>
        <v>#VALUE!</v>
      </c>
      <c r="K874" t="str">
        <f t="shared" si="107"/>
        <v/>
      </c>
      <c r="L874" t="str">
        <f t="shared" si="108"/>
        <v/>
      </c>
      <c r="M874" s="1" t="e">
        <f t="shared" si="109"/>
        <v>#VALUE!</v>
      </c>
      <c r="N874" s="1">
        <f t="shared" si="110"/>
        <v>0</v>
      </c>
      <c r="P874" s="3">
        <f t="shared" si="111"/>
        <v>4.9800000000000004</v>
      </c>
    </row>
    <row r="875" spans="1:16" x14ac:dyDescent="0.2">
      <c r="A875" t="s">
        <v>1622</v>
      </c>
      <c r="B875" t="s">
        <v>1621</v>
      </c>
      <c r="D875" t="str" cm="1">
        <f t="array" ref="D875">_xlfn.TEXTJOIN("", TRUE, IF(ISNUMBER(SEARCH($R$1480:$R$1524, B875)), $R$1480:$R$1524, ""))</f>
        <v>Kraft</v>
      </c>
      <c r="E875" t="str">
        <f t="shared" si="104"/>
        <v>Cheese</v>
      </c>
      <c r="F875" t="str">
        <f t="shared" si="105"/>
        <v>Dairy</v>
      </c>
      <c r="G875" t="s">
        <v>625</v>
      </c>
      <c r="H875" cm="1">
        <f t="array" ref="H875">_xlfn.LET(
  _xlpm.txt, LOWER(TRIM(SUBSTITUTE(B875,"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</v>
      </c>
      <c r="I875" s="1">
        <f t="shared" si="106"/>
        <v>0.71142857142857152</v>
      </c>
      <c r="K875" t="str">
        <f t="shared" si="107"/>
        <v/>
      </c>
      <c r="L875" s="1" t="str">
        <f t="shared" si="108"/>
        <v/>
      </c>
      <c r="M875" s="2">
        <f t="shared" si="109"/>
        <v>71.142857142857153</v>
      </c>
      <c r="N875" s="1">
        <f t="shared" si="110"/>
        <v>0.71142857142857152</v>
      </c>
      <c r="O875" s="1">
        <v>71.142857142857153</v>
      </c>
      <c r="P875" s="3">
        <f t="shared" si="111"/>
        <v>4.9800000000000004</v>
      </c>
    </row>
    <row r="876" spans="1:16" x14ac:dyDescent="0.2">
      <c r="A876" t="s">
        <v>1620</v>
      </c>
      <c r="B876" t="s">
        <v>1619</v>
      </c>
      <c r="D876" t="str" cm="1">
        <f t="array" ref="D876">_xlfn.TEXTJOIN("", TRUE, IF(ISNUMBER(SEARCH($R$1480:$R$1524, B876)), $R$1480:$R$1524, ""))</f>
        <v>Kraft</v>
      </c>
      <c r="E876" t="str">
        <f t="shared" si="104"/>
        <v>Cheese</v>
      </c>
      <c r="F876" t="str">
        <f t="shared" si="105"/>
        <v>Dairy</v>
      </c>
      <c r="G876" t="s">
        <v>309</v>
      </c>
      <c r="H876" cm="1">
        <f t="array" ref="H876">_xlfn.LET(
  _xlpm.txt, LOWER(TRIM(SUBSTITUTE(B876,"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</v>
      </c>
      <c r="I876" s="1">
        <f t="shared" si="106"/>
        <v>0.3725</v>
      </c>
      <c r="K876" t="str">
        <f t="shared" si="107"/>
        <v/>
      </c>
      <c r="L876" s="1" t="str">
        <f t="shared" si="108"/>
        <v/>
      </c>
      <c r="M876" s="2">
        <f t="shared" si="109"/>
        <v>37.25</v>
      </c>
      <c r="N876" s="1">
        <f t="shared" si="110"/>
        <v>0.3725</v>
      </c>
      <c r="O876" s="1">
        <v>37.25</v>
      </c>
      <c r="P876" s="3">
        <f t="shared" si="111"/>
        <v>2.98</v>
      </c>
    </row>
    <row r="877" spans="1:16" x14ac:dyDescent="0.2">
      <c r="A877" t="s">
        <v>1618</v>
      </c>
      <c r="B877" t="s">
        <v>1617</v>
      </c>
      <c r="D877" t="str" cm="1">
        <f t="array" ref="D877">_xlfn.TEXTJOIN("", TRUE, IF(ISNUMBER(SEARCH($R$1480:$R$1524, B877)), $R$1480:$R$1524, ""))</f>
        <v>Kraft</v>
      </c>
      <c r="E877" t="str">
        <f t="shared" si="104"/>
        <v>Cheese</v>
      </c>
      <c r="F877" t="str">
        <f t="shared" si="105"/>
        <v>Dairy</v>
      </c>
      <c r="G877" t="s">
        <v>1616</v>
      </c>
      <c r="H877" cm="1">
        <f t="array" ref="H877">_xlfn.LET(
  _xlpm.txt, LOWER(TRIM(SUBSTITUTE(B877,"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I877" s="1">
        <f t="shared" si="106"/>
        <v>8.9308333333333341</v>
      </c>
      <c r="K877" t="str">
        <f t="shared" si="107"/>
        <v/>
      </c>
      <c r="L877" s="1" t="str">
        <f t="shared" si="108"/>
        <v/>
      </c>
      <c r="M877" s="2">
        <f t="shared" si="109"/>
        <v>893.08333333333337</v>
      </c>
      <c r="N877" s="1">
        <f t="shared" si="110"/>
        <v>8.9308333333333341</v>
      </c>
      <c r="O877" s="1">
        <v>893.08333333333337</v>
      </c>
      <c r="P877" s="3">
        <f t="shared" si="111"/>
        <v>107.17</v>
      </c>
    </row>
    <row r="878" spans="1:16" x14ac:dyDescent="0.2">
      <c r="A878" t="s">
        <v>1615</v>
      </c>
      <c r="B878" t="s">
        <v>1614</v>
      </c>
      <c r="D878" t="str" cm="1">
        <f t="array" ref="D878">_xlfn.TEXTJOIN("", TRUE, IF(ISNUMBER(SEARCH($R$1480:$R$1524, B878)), $R$1480:$R$1524, ""))</f>
        <v>Kraft</v>
      </c>
      <c r="E878" t="str">
        <f t="shared" si="104"/>
        <v>Cheese</v>
      </c>
      <c r="F878" t="str">
        <f t="shared" si="105"/>
        <v>Dairy</v>
      </c>
      <c r="G878" t="s">
        <v>1578</v>
      </c>
      <c r="H878" cm="1">
        <f t="array" ref="H878">_xlfn.LET(
  _xlpm.txt, LOWER(TRIM(SUBSTITUTE(B878,"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878" s="1">
        <f t="shared" si="106"/>
        <v>0.35249999999999998</v>
      </c>
      <c r="K878" t="str">
        <f t="shared" si="107"/>
        <v/>
      </c>
      <c r="L878" s="1" t="str">
        <f t="shared" si="108"/>
        <v/>
      </c>
      <c r="M878" s="2">
        <f t="shared" si="109"/>
        <v>35.25</v>
      </c>
      <c r="N878" s="1">
        <f t="shared" si="110"/>
        <v>0.35249999999999998</v>
      </c>
      <c r="O878" s="1">
        <v>35.25</v>
      </c>
      <c r="P878" s="3">
        <f t="shared" si="111"/>
        <v>5.64</v>
      </c>
    </row>
    <row r="879" spans="1:16" x14ac:dyDescent="0.2">
      <c r="A879" t="s">
        <v>1613</v>
      </c>
      <c r="B879" t="s">
        <v>1612</v>
      </c>
      <c r="D879" t="str" cm="1">
        <f t="array" ref="D879">_xlfn.TEXTJOIN("", TRUE, IF(ISNUMBER(SEARCH($R$1480:$R$1524, B879)), $R$1480:$R$1524, ""))</f>
        <v>Kraft</v>
      </c>
      <c r="E879" t="str">
        <f t="shared" si="104"/>
        <v>Cheese</v>
      </c>
      <c r="F879" t="str">
        <f t="shared" si="105"/>
        <v>Dairy</v>
      </c>
      <c r="G879" t="s">
        <v>309</v>
      </c>
      <c r="H879" cm="1">
        <f t="array" ref="H879">_xlfn.LET(
  _xlpm.txt, LOWER(TRIM(SUBSTITUTE(B879,"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</v>
      </c>
      <c r="I879" s="1">
        <f t="shared" si="106"/>
        <v>0.3725</v>
      </c>
      <c r="K879" t="str">
        <f t="shared" si="107"/>
        <v/>
      </c>
      <c r="L879" s="1" t="str">
        <f t="shared" si="108"/>
        <v/>
      </c>
      <c r="M879" s="2">
        <f t="shared" si="109"/>
        <v>37.25</v>
      </c>
      <c r="N879" s="1">
        <f t="shared" si="110"/>
        <v>0.3725</v>
      </c>
      <c r="O879" s="1">
        <v>37.25</v>
      </c>
      <c r="P879" s="3">
        <f t="shared" si="111"/>
        <v>2.98</v>
      </c>
    </row>
    <row r="880" spans="1:16" x14ac:dyDescent="0.2">
      <c r="A880" t="s">
        <v>1611</v>
      </c>
      <c r="B880" t="s">
        <v>1610</v>
      </c>
      <c r="D880" t="str" cm="1">
        <f t="array" ref="D880">_xlfn.TEXTJOIN("", TRUE, IF(ISNUMBER(SEARCH($R$1480:$R$1524, B880)), $R$1480:$R$1524, ""))</f>
        <v>Kraft</v>
      </c>
      <c r="E880" t="str">
        <f t="shared" si="104"/>
        <v>Cheese</v>
      </c>
      <c r="F880" t="str">
        <f t="shared" si="105"/>
        <v>Dairy</v>
      </c>
      <c r="G880" t="s">
        <v>1578</v>
      </c>
      <c r="H880" cm="1">
        <f t="array" ref="H880">_xlfn.LET(
  _xlpm.txt, LOWER(TRIM(SUBSTITUTE(B880,"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880" s="1">
        <f t="shared" si="106"/>
        <v>0.35249999999999998</v>
      </c>
      <c r="K880" t="str">
        <f t="shared" si="107"/>
        <v/>
      </c>
      <c r="L880" s="1" t="str">
        <f t="shared" si="108"/>
        <v/>
      </c>
      <c r="M880" s="2">
        <f t="shared" si="109"/>
        <v>35.25</v>
      </c>
      <c r="N880" s="1">
        <f t="shared" si="110"/>
        <v>0.35249999999999998</v>
      </c>
      <c r="O880" s="1">
        <v>35.25</v>
      </c>
      <c r="P880" s="3">
        <f t="shared" si="111"/>
        <v>5.64</v>
      </c>
    </row>
    <row r="881" spans="1:16" x14ac:dyDescent="0.2">
      <c r="A881" t="s">
        <v>1609</v>
      </c>
      <c r="B881" t="s">
        <v>1608</v>
      </c>
      <c r="D881" t="str" cm="1">
        <f t="array" ref="D881">_xlfn.TEXTJOIN("", TRUE, IF(ISNUMBER(SEARCH($R$1480:$R$1524, B881)), $R$1480:$R$1524, ""))</f>
        <v>Kraft</v>
      </c>
      <c r="E881" t="str">
        <f t="shared" si="104"/>
        <v>Cheese</v>
      </c>
      <c r="F881" t="str">
        <f t="shared" si="105"/>
        <v>Dairy</v>
      </c>
      <c r="G881" t="s">
        <v>309</v>
      </c>
      <c r="H881" t="str" cm="1">
        <f t="array" ref="H881">_xlfn.LET(
  _xlpm.txt, LOWER(TRIM(SUBSTITUTE(B881,"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881" t="e">
        <f t="shared" si="106"/>
        <v>#VALUE!</v>
      </c>
      <c r="K881" t="str">
        <f t="shared" si="107"/>
        <v/>
      </c>
      <c r="L881" t="str">
        <f t="shared" si="108"/>
        <v/>
      </c>
      <c r="M881" s="1" t="e">
        <f t="shared" si="109"/>
        <v>#VALUE!</v>
      </c>
      <c r="N881" s="1">
        <f t="shared" si="110"/>
        <v>0</v>
      </c>
      <c r="P881" s="3">
        <f t="shared" si="111"/>
        <v>2.98</v>
      </c>
    </row>
    <row r="882" spans="1:16" x14ac:dyDescent="0.2">
      <c r="A882" t="s">
        <v>1607</v>
      </c>
      <c r="B882" t="s">
        <v>1606</v>
      </c>
      <c r="D882" t="str" cm="1">
        <f t="array" ref="D882">_xlfn.TEXTJOIN("", TRUE, IF(ISNUMBER(SEARCH($R$1480:$R$1524, B882)), $R$1480:$R$1524, ""))</f>
        <v>Kraft</v>
      </c>
      <c r="E882" t="str">
        <f t="shared" si="104"/>
        <v>Cheese</v>
      </c>
      <c r="F882" t="str">
        <f t="shared" si="105"/>
        <v>Dairy</v>
      </c>
      <c r="G882" t="s">
        <v>1578</v>
      </c>
      <c r="H882" t="str" cm="1">
        <f t="array" ref="H882">_xlfn.LET(
  _xlpm.txt, LOWER(TRIM(SUBSTITUTE(B882,"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882" t="e">
        <f t="shared" si="106"/>
        <v>#VALUE!</v>
      </c>
      <c r="K882" t="str">
        <f t="shared" si="107"/>
        <v/>
      </c>
      <c r="L882" t="str">
        <f t="shared" si="108"/>
        <v/>
      </c>
      <c r="M882" s="1" t="e">
        <f t="shared" si="109"/>
        <v>#VALUE!</v>
      </c>
      <c r="N882" s="1">
        <f t="shared" si="110"/>
        <v>0</v>
      </c>
      <c r="P882" s="3">
        <f t="shared" si="111"/>
        <v>5.64</v>
      </c>
    </row>
    <row r="883" spans="1:16" x14ac:dyDescent="0.2">
      <c r="A883" t="s">
        <v>1605</v>
      </c>
      <c r="B883" t="s">
        <v>1604</v>
      </c>
      <c r="D883" t="str" cm="1">
        <f t="array" ref="D883">_xlfn.TEXTJOIN("", TRUE, IF(ISNUMBER(SEARCH($R$1480:$R$1524, B883)), $R$1480:$R$1524, ""))</f>
        <v>Kraft</v>
      </c>
      <c r="E883" t="str">
        <f t="shared" si="104"/>
        <v>Cheese</v>
      </c>
      <c r="F883" t="str">
        <f t="shared" si="105"/>
        <v>Dairy</v>
      </c>
      <c r="G883" t="s">
        <v>1578</v>
      </c>
      <c r="H883" t="str" cm="1">
        <f t="array" ref="H883">_xlfn.LET(
  _xlpm.txt, LOWER(TRIM(SUBSTITUTE(B883,"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883" t="e">
        <f t="shared" si="106"/>
        <v>#VALUE!</v>
      </c>
      <c r="K883" t="str">
        <f t="shared" si="107"/>
        <v/>
      </c>
      <c r="L883" t="str">
        <f t="shared" si="108"/>
        <v/>
      </c>
      <c r="M883" s="1" t="e">
        <f t="shared" si="109"/>
        <v>#VALUE!</v>
      </c>
      <c r="N883" s="1">
        <f t="shared" si="110"/>
        <v>0</v>
      </c>
      <c r="P883" s="3">
        <f t="shared" si="111"/>
        <v>5.64</v>
      </c>
    </row>
    <row r="884" spans="1:16" x14ac:dyDescent="0.2">
      <c r="A884" t="s">
        <v>1603</v>
      </c>
      <c r="B884" t="s">
        <v>1602</v>
      </c>
      <c r="D884" t="str" cm="1">
        <f t="array" ref="D884">_xlfn.TEXTJOIN("", TRUE, IF(ISNUMBER(SEARCH($R$1480:$R$1524, B884)), $R$1480:$R$1524, ""))</f>
        <v>Kraft</v>
      </c>
      <c r="E884" t="str">
        <f t="shared" si="104"/>
        <v>Cheese</v>
      </c>
      <c r="F884" t="str">
        <f t="shared" si="105"/>
        <v>Dairy</v>
      </c>
      <c r="G884" t="s">
        <v>1578</v>
      </c>
      <c r="H884" t="str" cm="1">
        <f t="array" ref="H884">_xlfn.LET(
  _xlpm.txt, LOWER(TRIM(SUBSTITUTE(B884,"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884" t="e">
        <f t="shared" si="106"/>
        <v>#VALUE!</v>
      </c>
      <c r="K884" t="str">
        <f t="shared" si="107"/>
        <v/>
      </c>
      <c r="L884" t="str">
        <f t="shared" si="108"/>
        <v/>
      </c>
      <c r="M884" s="1" t="e">
        <f t="shared" si="109"/>
        <v>#VALUE!</v>
      </c>
      <c r="N884" s="1">
        <f t="shared" si="110"/>
        <v>0</v>
      </c>
      <c r="P884" s="3">
        <f t="shared" si="111"/>
        <v>5.64</v>
      </c>
    </row>
    <row r="885" spans="1:16" x14ac:dyDescent="0.2">
      <c r="A885" t="s">
        <v>1601</v>
      </c>
      <c r="B885" t="s">
        <v>1600</v>
      </c>
      <c r="D885" t="str" cm="1">
        <f t="array" ref="D885">_xlfn.TEXTJOIN("", TRUE, IF(ISNUMBER(SEARCH($R$1480:$R$1524, B885)), $R$1480:$R$1524, ""))</f>
        <v>Kraft</v>
      </c>
      <c r="E885" t="str">
        <f t="shared" si="104"/>
        <v>Cheese</v>
      </c>
      <c r="F885" t="str">
        <f t="shared" si="105"/>
        <v>Dairy</v>
      </c>
      <c r="G885" t="s">
        <v>309</v>
      </c>
      <c r="H885" t="str" cm="1">
        <f t="array" ref="H885">_xlfn.LET(
  _xlpm.txt, LOWER(TRIM(SUBSTITUTE(B885,"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885" t="e">
        <f t="shared" si="106"/>
        <v>#VALUE!</v>
      </c>
      <c r="K885" t="str">
        <f t="shared" si="107"/>
        <v/>
      </c>
      <c r="L885" t="str">
        <f t="shared" si="108"/>
        <v/>
      </c>
      <c r="M885" s="1" t="e">
        <f t="shared" si="109"/>
        <v>#VALUE!</v>
      </c>
      <c r="N885" s="1">
        <f t="shared" si="110"/>
        <v>0</v>
      </c>
      <c r="P885" s="3">
        <f t="shared" si="111"/>
        <v>2.98</v>
      </c>
    </row>
    <row r="886" spans="1:16" x14ac:dyDescent="0.2">
      <c r="A886" t="s">
        <v>1599</v>
      </c>
      <c r="B886" t="s">
        <v>1598</v>
      </c>
      <c r="D886" t="str" cm="1">
        <f t="array" ref="D886">_xlfn.TEXTJOIN("", TRUE, IF(ISNUMBER(SEARCH($R$1480:$R$1524, B886)), $R$1480:$R$1524, ""))</f>
        <v>Kraft</v>
      </c>
      <c r="E886" t="str">
        <f t="shared" si="104"/>
        <v>Cheese</v>
      </c>
      <c r="F886" t="str">
        <f t="shared" si="105"/>
        <v>Dairy</v>
      </c>
      <c r="G886" t="s">
        <v>625</v>
      </c>
      <c r="H886" cm="1">
        <f t="array" ref="H886">_xlfn.LET(
  _xlpm.txt, LOWER(TRIM(SUBSTITUTE(B886,"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</v>
      </c>
      <c r="I886" s="1">
        <f t="shared" si="106"/>
        <v>0.71142857142857152</v>
      </c>
      <c r="K886" t="str">
        <f t="shared" si="107"/>
        <v/>
      </c>
      <c r="L886" s="1" t="str">
        <f t="shared" si="108"/>
        <v/>
      </c>
      <c r="M886" s="2">
        <f t="shared" si="109"/>
        <v>71.142857142857153</v>
      </c>
      <c r="N886" s="1">
        <f t="shared" si="110"/>
        <v>0.71099999999999997</v>
      </c>
      <c r="O886" s="1">
        <v>71.099999999999994</v>
      </c>
      <c r="P886" s="3">
        <f t="shared" si="111"/>
        <v>4.9800000000000004</v>
      </c>
    </row>
    <row r="887" spans="1:16" x14ac:dyDescent="0.2">
      <c r="A887" t="s">
        <v>1597</v>
      </c>
      <c r="B887" t="s">
        <v>1596</v>
      </c>
      <c r="D887" t="str" cm="1">
        <f t="array" ref="D887">_xlfn.TEXTJOIN("", TRUE, IF(ISNUMBER(SEARCH($R$1480:$R$1524, B887)), $R$1480:$R$1524, ""))</f>
        <v>Kraft</v>
      </c>
      <c r="E887" t="str">
        <f t="shared" si="104"/>
        <v>Cheese</v>
      </c>
      <c r="F887" t="str">
        <f t="shared" si="105"/>
        <v>Dairy</v>
      </c>
      <c r="G887" t="s">
        <v>1578</v>
      </c>
      <c r="H887" t="str" cm="1">
        <f t="array" ref="H887">_xlfn.LET(
  _xlpm.txt, LOWER(TRIM(SUBSTITUTE(B887,"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887" t="e">
        <f t="shared" si="106"/>
        <v>#VALUE!</v>
      </c>
      <c r="K887" t="str">
        <f t="shared" si="107"/>
        <v/>
      </c>
      <c r="L887" t="str">
        <f t="shared" si="108"/>
        <v/>
      </c>
      <c r="M887" s="1" t="e">
        <f t="shared" si="109"/>
        <v>#VALUE!</v>
      </c>
      <c r="N887" s="1">
        <f t="shared" si="110"/>
        <v>0</v>
      </c>
      <c r="P887" s="3">
        <f t="shared" si="111"/>
        <v>5.64</v>
      </c>
    </row>
    <row r="888" spans="1:16" x14ac:dyDescent="0.2">
      <c r="A888" t="s">
        <v>1595</v>
      </c>
      <c r="B888" t="s">
        <v>1594</v>
      </c>
      <c r="D888" t="str" cm="1">
        <f t="array" ref="D888">_xlfn.TEXTJOIN("", TRUE, IF(ISNUMBER(SEARCH($R$1480:$R$1524, B888)), $R$1480:$R$1524, ""))</f>
        <v>Kraft</v>
      </c>
      <c r="E888" t="str">
        <f t="shared" si="104"/>
        <v>Cheese</v>
      </c>
      <c r="F888" t="str">
        <f t="shared" si="105"/>
        <v>Dairy</v>
      </c>
      <c r="G888" t="s">
        <v>1578</v>
      </c>
      <c r="H888" t="str" cm="1">
        <f t="array" ref="H888">_xlfn.LET(
  _xlpm.txt, LOWER(TRIM(SUBSTITUTE(B888,"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888" t="e">
        <f t="shared" si="106"/>
        <v>#VALUE!</v>
      </c>
      <c r="K888" t="str">
        <f t="shared" si="107"/>
        <v/>
      </c>
      <c r="L888" t="str">
        <f t="shared" si="108"/>
        <v/>
      </c>
      <c r="M888" s="1" t="e">
        <f t="shared" si="109"/>
        <v>#VALUE!</v>
      </c>
      <c r="N888" s="1">
        <f t="shared" si="110"/>
        <v>0</v>
      </c>
      <c r="P888" s="3">
        <f t="shared" si="111"/>
        <v>5.64</v>
      </c>
    </row>
    <row r="889" spans="1:16" x14ac:dyDescent="0.2">
      <c r="A889" t="s">
        <v>1593</v>
      </c>
      <c r="B889" t="s">
        <v>1592</v>
      </c>
      <c r="D889" t="str" cm="1">
        <f t="array" ref="D889">_xlfn.TEXTJOIN("", TRUE, IF(ISNUMBER(SEARCH($R$1480:$R$1524, B889)), $R$1480:$R$1524, ""))</f>
        <v>Kraft</v>
      </c>
      <c r="E889" t="str">
        <f t="shared" si="104"/>
        <v>Cheese</v>
      </c>
      <c r="F889" t="str">
        <f t="shared" si="105"/>
        <v>Dairy</v>
      </c>
      <c r="G889" t="s">
        <v>309</v>
      </c>
      <c r="H889" t="str" cm="1">
        <f t="array" ref="H889">_xlfn.LET(
  _xlpm.txt, LOWER(TRIM(SUBSTITUTE(B889,"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889" t="e">
        <f t="shared" si="106"/>
        <v>#VALUE!</v>
      </c>
      <c r="K889" t="str">
        <f t="shared" si="107"/>
        <v/>
      </c>
      <c r="L889" t="str">
        <f t="shared" si="108"/>
        <v/>
      </c>
      <c r="M889" s="1" t="e">
        <f t="shared" si="109"/>
        <v>#VALUE!</v>
      </c>
      <c r="N889" s="1">
        <f t="shared" si="110"/>
        <v>0</v>
      </c>
      <c r="P889" s="3">
        <f t="shared" si="111"/>
        <v>2.98</v>
      </c>
    </row>
    <row r="890" spans="1:16" x14ac:dyDescent="0.2">
      <c r="A890" t="s">
        <v>1591</v>
      </c>
      <c r="B890" t="s">
        <v>1590</v>
      </c>
      <c r="D890" t="str" cm="1">
        <f t="array" ref="D890">_xlfn.TEXTJOIN("", TRUE, IF(ISNUMBER(SEARCH($R$1480:$R$1524, B890)), $R$1480:$R$1524, ""))</f>
        <v>Kraft</v>
      </c>
      <c r="E890" t="str">
        <f t="shared" si="104"/>
        <v>Cheese</v>
      </c>
      <c r="F890" t="str">
        <f t="shared" si="105"/>
        <v>Dairy</v>
      </c>
      <c r="G890" t="s">
        <v>1578</v>
      </c>
      <c r="H890" cm="1">
        <f t="array" ref="H890">_xlfn.LET(
  _xlpm.txt, LOWER(TRIM(SUBSTITUTE(B890,"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890" s="1">
        <f t="shared" si="106"/>
        <v>0.35249999999999998</v>
      </c>
      <c r="K890" t="str">
        <f t="shared" si="107"/>
        <v/>
      </c>
      <c r="L890" s="1" t="str">
        <f t="shared" si="108"/>
        <v/>
      </c>
      <c r="M890" s="2">
        <f t="shared" si="109"/>
        <v>35.25</v>
      </c>
      <c r="N890" s="1">
        <f t="shared" si="110"/>
        <v>0.35299999999999998</v>
      </c>
      <c r="O890" s="1">
        <v>35.299999999999997</v>
      </c>
      <c r="P890" s="3">
        <f t="shared" si="111"/>
        <v>5.64</v>
      </c>
    </row>
    <row r="891" spans="1:16" x14ac:dyDescent="0.2">
      <c r="A891" t="s">
        <v>1589</v>
      </c>
      <c r="B891" t="s">
        <v>1588</v>
      </c>
      <c r="D891" t="str" cm="1">
        <f t="array" ref="D891">_xlfn.TEXTJOIN("", TRUE, IF(ISNUMBER(SEARCH($R$1480:$R$1524, B891)), $R$1480:$R$1524, ""))</f>
        <v>Kraft</v>
      </c>
      <c r="E891" t="str">
        <f t="shared" si="104"/>
        <v>Cheese</v>
      </c>
      <c r="F891" t="str">
        <f t="shared" si="105"/>
        <v>Dairy</v>
      </c>
      <c r="G891" t="s">
        <v>1587</v>
      </c>
      <c r="H891" t="str" cm="1">
        <f t="array" ref="H891">_xlfn.LET(
  _xlpm.txt, LOWER(TRIM(SUBSTITUTE(B891,"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891" t="e">
        <f t="shared" si="106"/>
        <v>#VALUE!</v>
      </c>
      <c r="K891" t="str">
        <f t="shared" si="107"/>
        <v/>
      </c>
      <c r="L891" t="str">
        <f t="shared" si="108"/>
        <v/>
      </c>
      <c r="M891" s="1" t="e">
        <f t="shared" si="109"/>
        <v>#VALUE!</v>
      </c>
      <c r="N891" s="1">
        <f t="shared" si="110"/>
        <v>0</v>
      </c>
      <c r="P891" s="3">
        <f t="shared" si="111"/>
        <v>154.99</v>
      </c>
    </row>
    <row r="892" spans="1:16" x14ac:dyDescent="0.2">
      <c r="A892" t="s">
        <v>1586</v>
      </c>
      <c r="B892" t="s">
        <v>1585</v>
      </c>
      <c r="D892" t="str" cm="1">
        <f t="array" ref="D892">_xlfn.TEXTJOIN("", TRUE, IF(ISNUMBER(SEARCH($R$1480:$R$1524, B892)), $R$1480:$R$1524, ""))</f>
        <v>Kraft</v>
      </c>
      <c r="E892" t="str">
        <f t="shared" si="104"/>
        <v>Cheese</v>
      </c>
      <c r="F892" t="str">
        <f t="shared" si="105"/>
        <v>Dairy</v>
      </c>
      <c r="G892" t="s">
        <v>1578</v>
      </c>
      <c r="H892" cm="1">
        <f t="array" ref="H892">_xlfn.LET(
  _xlpm.txt, LOWER(TRIM(SUBSTITUTE(B892,"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892" s="1">
        <f t="shared" si="106"/>
        <v>0.35249999999999998</v>
      </c>
      <c r="K892" t="str">
        <f t="shared" si="107"/>
        <v/>
      </c>
      <c r="L892" s="1" t="str">
        <f t="shared" si="108"/>
        <v/>
      </c>
      <c r="M892" s="2">
        <f t="shared" si="109"/>
        <v>35.25</v>
      </c>
      <c r="N892" s="1">
        <f t="shared" si="110"/>
        <v>0.35299999999999998</v>
      </c>
      <c r="O892" s="1">
        <v>35.299999999999997</v>
      </c>
      <c r="P892" s="3">
        <f t="shared" si="111"/>
        <v>5.64</v>
      </c>
    </row>
    <row r="893" spans="1:16" x14ac:dyDescent="0.2">
      <c r="A893" t="s">
        <v>1584</v>
      </c>
      <c r="B893" t="s">
        <v>1583</v>
      </c>
      <c r="D893" t="str" cm="1">
        <f t="array" ref="D893">_xlfn.TEXTJOIN("", TRUE, IF(ISNUMBER(SEARCH($R$1480:$R$1524, B893)), $R$1480:$R$1524, ""))</f>
        <v>Kraft</v>
      </c>
      <c r="E893" t="str">
        <f t="shared" si="104"/>
        <v>Cheese</v>
      </c>
      <c r="F893" t="str">
        <f t="shared" si="105"/>
        <v>Dairy</v>
      </c>
      <c r="G893" t="s">
        <v>309</v>
      </c>
      <c r="H893" cm="1">
        <f t="array" ref="H893">_xlfn.LET(
  _xlpm.txt, LOWER(TRIM(SUBSTITUTE(B893,"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</v>
      </c>
      <c r="I893" s="1">
        <f t="shared" si="106"/>
        <v>0.3725</v>
      </c>
      <c r="K893" t="str">
        <f t="shared" si="107"/>
        <v/>
      </c>
      <c r="L893" s="1" t="str">
        <f t="shared" si="108"/>
        <v/>
      </c>
      <c r="M893" s="2">
        <f t="shared" si="109"/>
        <v>37.25</v>
      </c>
      <c r="N893" s="1">
        <f t="shared" si="110"/>
        <v>0.373</v>
      </c>
      <c r="O893" s="1">
        <v>37.299999999999997</v>
      </c>
      <c r="P893" s="3">
        <f t="shared" si="111"/>
        <v>2.98</v>
      </c>
    </row>
    <row r="894" spans="1:16" x14ac:dyDescent="0.2">
      <c r="A894" t="s">
        <v>1582</v>
      </c>
      <c r="B894" t="s">
        <v>1581</v>
      </c>
      <c r="D894" t="str" cm="1">
        <f t="array" ref="D894">_xlfn.TEXTJOIN("", TRUE, IF(ISNUMBER(SEARCH($R$1480:$R$1524, B894)), $R$1480:$R$1524, ""))</f>
        <v>Kraft</v>
      </c>
      <c r="E894" t="str">
        <f t="shared" si="104"/>
        <v>Cheese</v>
      </c>
      <c r="F894" t="str">
        <f t="shared" si="105"/>
        <v>Dairy</v>
      </c>
      <c r="G894" t="s">
        <v>1578</v>
      </c>
      <c r="H894" cm="1">
        <f t="array" ref="H894">_xlfn.LET(
  _xlpm.txt, LOWER(TRIM(SUBSTITUTE(B894,"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894" s="1">
        <f t="shared" si="106"/>
        <v>0.35249999999999998</v>
      </c>
      <c r="K894" t="str">
        <f t="shared" si="107"/>
        <v/>
      </c>
      <c r="L894" s="1" t="str">
        <f t="shared" si="108"/>
        <v/>
      </c>
      <c r="M894" s="2">
        <f t="shared" si="109"/>
        <v>35.25</v>
      </c>
      <c r="N894" s="1">
        <f t="shared" si="110"/>
        <v>0.35299999999999998</v>
      </c>
      <c r="O894" s="1">
        <v>35.299999999999997</v>
      </c>
      <c r="P894" s="3">
        <f t="shared" si="111"/>
        <v>5.64</v>
      </c>
    </row>
    <row r="895" spans="1:16" x14ac:dyDescent="0.2">
      <c r="A895" t="s">
        <v>1580</v>
      </c>
      <c r="B895" t="s">
        <v>1579</v>
      </c>
      <c r="D895" t="str" cm="1">
        <f t="array" ref="D895">_xlfn.TEXTJOIN("", TRUE, IF(ISNUMBER(SEARCH($R$1480:$R$1524, B895)), $R$1480:$R$1524, ""))</f>
        <v>Kraft</v>
      </c>
      <c r="E895" t="str">
        <f t="shared" si="104"/>
        <v>Cheese</v>
      </c>
      <c r="F895" t="str">
        <f t="shared" si="105"/>
        <v>Dairy</v>
      </c>
      <c r="G895" t="s">
        <v>1578</v>
      </c>
      <c r="H895" cm="1">
        <f t="array" ref="H895">_xlfn.LET(
  _xlpm.txt, LOWER(TRIM(SUBSTITUTE(B895,"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895" s="1">
        <f t="shared" si="106"/>
        <v>0.35249999999999998</v>
      </c>
      <c r="K895" t="str">
        <f t="shared" si="107"/>
        <v/>
      </c>
      <c r="L895" s="1" t="str">
        <f t="shared" si="108"/>
        <v/>
      </c>
      <c r="M895" s="2">
        <f t="shared" si="109"/>
        <v>35.25</v>
      </c>
      <c r="N895" s="1">
        <f t="shared" si="110"/>
        <v>0.35299999999999998</v>
      </c>
      <c r="O895" s="1">
        <v>35.299999999999997</v>
      </c>
      <c r="P895" s="3">
        <f t="shared" si="111"/>
        <v>5.64</v>
      </c>
    </row>
    <row r="896" spans="1:16" x14ac:dyDescent="0.2">
      <c r="A896" t="s">
        <v>1577</v>
      </c>
      <c r="B896" t="s">
        <v>1576</v>
      </c>
      <c r="D896" t="str" cm="1">
        <f t="array" ref="D896">_xlfn.TEXTJOIN("", TRUE, IF(ISNUMBER(SEARCH($R$1480:$R$1524, B896)), $R$1480:$R$1524, ""))</f>
        <v>Kraft</v>
      </c>
      <c r="E896" t="str">
        <f t="shared" si="104"/>
        <v>Cheese</v>
      </c>
      <c r="F896" t="str">
        <f t="shared" si="105"/>
        <v>Dairy</v>
      </c>
      <c r="G896" t="s">
        <v>309</v>
      </c>
      <c r="H896" cm="1">
        <f t="array" ref="H896">_xlfn.LET(
  _xlpm.txt, LOWER(TRIM(SUBSTITUTE(B896,"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</v>
      </c>
      <c r="I896" s="1">
        <f t="shared" si="106"/>
        <v>0.3725</v>
      </c>
      <c r="K896" t="str">
        <f t="shared" si="107"/>
        <v/>
      </c>
      <c r="L896" s="1" t="str">
        <f t="shared" si="108"/>
        <v/>
      </c>
      <c r="M896" s="2">
        <f t="shared" si="109"/>
        <v>37.25</v>
      </c>
      <c r="N896" s="1">
        <f t="shared" si="110"/>
        <v>0.373</v>
      </c>
      <c r="O896" s="1">
        <v>37.299999999999997</v>
      </c>
      <c r="P896" s="3">
        <f t="shared" si="111"/>
        <v>2.98</v>
      </c>
    </row>
    <row r="897" spans="1:16" x14ac:dyDescent="0.2">
      <c r="A897" t="s">
        <v>1575</v>
      </c>
      <c r="B897" t="s">
        <v>1574</v>
      </c>
      <c r="D897" t="str" cm="1">
        <f t="array" ref="D897">_xlfn.TEXTJOIN("", TRUE, IF(ISNUMBER(SEARCH($R$1480:$R$1524, B897)), $R$1480:$R$1524, ""))</f>
        <v>Kraft</v>
      </c>
      <c r="E897" t="str">
        <f t="shared" si="104"/>
        <v>Cheese</v>
      </c>
      <c r="F897" t="str">
        <f t="shared" si="105"/>
        <v>Dairy</v>
      </c>
      <c r="G897" t="s">
        <v>309</v>
      </c>
      <c r="H897" t="str" cm="1">
        <f t="array" ref="H897">_xlfn.LET(
  _xlpm.txt, LOWER(TRIM(SUBSTITUTE(B897,"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897" t="e">
        <f t="shared" si="106"/>
        <v>#VALUE!</v>
      </c>
      <c r="K897" t="str">
        <f t="shared" si="107"/>
        <v/>
      </c>
      <c r="L897" t="str">
        <f t="shared" si="108"/>
        <v/>
      </c>
      <c r="M897" s="1" t="e">
        <f t="shared" si="109"/>
        <v>#VALUE!</v>
      </c>
      <c r="N897" s="1">
        <f t="shared" si="110"/>
        <v>0</v>
      </c>
      <c r="P897" s="3">
        <f t="shared" si="111"/>
        <v>2.98</v>
      </c>
    </row>
    <row r="898" spans="1:16" x14ac:dyDescent="0.2">
      <c r="A898" t="s">
        <v>1573</v>
      </c>
      <c r="B898" t="s">
        <v>1572</v>
      </c>
      <c r="D898" t="str" cm="1">
        <f t="array" ref="D898">_xlfn.TEXTJOIN("", TRUE, IF(ISNUMBER(SEARCH($R$1480:$R$1524, B898)), $R$1480:$R$1524, ""))</f>
        <v>Kraft</v>
      </c>
      <c r="E898" t="str">
        <f t="shared" ref="E898:E961" si="112">IF(OR(D898="Mission",D898="Nature's Own",D898="Sara Lee"),"Bread",
IF(OR(D898="Del Monte",D898="Dole",D898="Mott's"),"Canned Fruit",
IF(OR(D898="Goya",D898="Hunt's",D898="Birds Eye"),"Canned Vegetables",
IF(OR(D898="Fairlife",D898="Horizon Organic",D898="Lactaid",D898="Ben &amp; Jerry's"),"Milk",
IF(OR(D898="BelGioioso",D898="Kraft",D898="Philadelphia"),"Cheese",
IF(OR(D898="Chobani",D898="Oikos",D898="=Light + Fit"),"Yogurt",
IF(OR(D898="Barilla",D898="Annie's",D898="Rao's Homemade"),"Pasta",
IF(OR(D898="Hershey's",D898="Lay's",D898="Totino's",D898="Cheerios",D898="Jif",D898="Skippy",D898="Nature Valley",D898="OREO",D898="DiGiorno",D898="Eggo"),"Prepared Food",
IF(OR(D898="Ben's Original",D898="Lundberg",D898="Quaker"),"Rice",
IF(OR(D898="Bush's",D898="Hillshire Farm",D898="Oscar Mayer",D898="SPAM"),"Protein",
IF(OR(D898="Starbucks",D898="Sparkling Ice",D898="Coca-Cola",D898="San Pellegrino",D898="Gatorade",D898="Arizona"),"Beverages",
"Other")))))))))))</f>
        <v>Cheese</v>
      </c>
      <c r="F898" t="str">
        <f t="shared" ref="F898:F961" si="113">IF(OR(E898="Bread",E898="Rice",E898="Pasta"), "Grain",
IF(OR(E898="Milk",E898="Cheese",E898="Yogurt"), "Dairy",
IF(OR(E898="Canned Fruit",E898="Canned Vegetables"), "Fruit &amp; Vegetables",
IF(E898="Prepared Food", "Prepared Food",
IF(E898="Protein", "Protein",
IF(E898="Beverages", "Beverages",
"Other"))))))</f>
        <v>Dairy</v>
      </c>
      <c r="G898" t="s">
        <v>1571</v>
      </c>
      <c r="H898" t="str" cm="1">
        <f t="array" ref="H898">_xlfn.LET(
  _xlpm.txt, LOWER(TRIM(SUBSTITUTE(B898,"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898" t="e">
        <f t="shared" ref="I898:I961" si="114">P898/H898</f>
        <v>#VALUE!</v>
      </c>
      <c r="K898" t="str">
        <f t="shared" ref="K898:K961" si="115">IF(J898="", "", IFERROR(LEFT(SUBSTITUTE(J898,"$",""), FIND("/", SUBSTITUTE(J898,"$","")) - 1), ""))</f>
        <v/>
      </c>
      <c r="L898" t="str">
        <f t="shared" ref="L898:L961" si="116">IF(K898="", "", SUBSTITUTE(K898, "¢", ""))</f>
        <v/>
      </c>
      <c r="M898" s="1" t="e">
        <f t="shared" ref="M898:M961" si="117">I898*100</f>
        <v>#VALUE!</v>
      </c>
      <c r="N898" s="1">
        <f t="shared" ref="N898:N961" si="118">O898/100</f>
        <v>0</v>
      </c>
      <c r="P898" s="3">
        <f t="shared" si="111"/>
        <v>6.77</v>
      </c>
    </row>
    <row r="899" spans="1:16" x14ac:dyDescent="0.2">
      <c r="A899" t="s">
        <v>1570</v>
      </c>
      <c r="B899" t="s">
        <v>1569</v>
      </c>
      <c r="D899" t="str" cm="1">
        <f t="array" ref="D899">_xlfn.TEXTJOIN("", TRUE, IF(ISNUMBER(SEARCH($R$1480:$R$1524, B899)), $R$1480:$R$1524, ""))</f>
        <v>Kraft</v>
      </c>
      <c r="E899" t="str">
        <f t="shared" si="112"/>
        <v>Cheese</v>
      </c>
      <c r="F899" t="str">
        <f t="shared" si="113"/>
        <v>Dairy</v>
      </c>
      <c r="G899" t="s">
        <v>1556</v>
      </c>
      <c r="H899" t="str" cm="1">
        <f t="array" ref="H899">_xlfn.LET(
  _xlpm.txt, LOWER(TRIM(SUBSTITUTE(B899,"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899" t="e">
        <f t="shared" si="114"/>
        <v>#VALUE!</v>
      </c>
      <c r="K899" t="str">
        <f t="shared" si="115"/>
        <v/>
      </c>
      <c r="L899" t="str">
        <f t="shared" si="116"/>
        <v/>
      </c>
      <c r="M899" s="1" t="e">
        <f t="shared" si="117"/>
        <v>#VALUE!</v>
      </c>
      <c r="N899" s="1">
        <f t="shared" si="118"/>
        <v>0</v>
      </c>
      <c r="P899" s="3">
        <f t="shared" si="111"/>
        <v>3.86</v>
      </c>
    </row>
    <row r="900" spans="1:16" x14ac:dyDescent="0.2">
      <c r="A900" t="s">
        <v>1568</v>
      </c>
      <c r="B900" t="s">
        <v>1567</v>
      </c>
      <c r="D900" t="str" cm="1">
        <f t="array" ref="D900">_xlfn.TEXTJOIN("", TRUE, IF(ISNUMBER(SEARCH($R$1480:$R$1524, B900)), $R$1480:$R$1524, ""))</f>
        <v>Kraft</v>
      </c>
      <c r="E900" t="str">
        <f t="shared" si="112"/>
        <v>Cheese</v>
      </c>
      <c r="F900" t="str">
        <f t="shared" si="113"/>
        <v>Dairy</v>
      </c>
      <c r="G900" t="s">
        <v>1559</v>
      </c>
      <c r="H900" t="str" cm="1">
        <f t="array" ref="H900">_xlfn.LET(
  _xlpm.txt, LOWER(TRIM(SUBSTITUTE(B900,"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900" t="e">
        <f t="shared" si="114"/>
        <v>#VALUE!</v>
      </c>
      <c r="K900" t="str">
        <f t="shared" si="115"/>
        <v/>
      </c>
      <c r="L900" t="str">
        <f t="shared" si="116"/>
        <v/>
      </c>
      <c r="M900" s="1" t="e">
        <f t="shared" si="117"/>
        <v>#VALUE!</v>
      </c>
      <c r="N900" s="1">
        <f t="shared" si="118"/>
        <v>0</v>
      </c>
      <c r="P900" s="3">
        <f t="shared" si="111"/>
        <v>4.8600000000000003</v>
      </c>
    </row>
    <row r="901" spans="1:16" x14ac:dyDescent="0.2">
      <c r="A901" t="s">
        <v>1566</v>
      </c>
      <c r="B901" t="s">
        <v>1565</v>
      </c>
      <c r="D901" t="str" cm="1">
        <f t="array" ref="D901">_xlfn.TEXTJOIN("", TRUE, IF(ISNUMBER(SEARCH($R$1480:$R$1524, B901)), $R$1480:$R$1524, ""))</f>
        <v>Kraft</v>
      </c>
      <c r="E901" t="str">
        <f t="shared" si="112"/>
        <v>Cheese</v>
      </c>
      <c r="F901" t="str">
        <f t="shared" si="113"/>
        <v>Dairy</v>
      </c>
      <c r="G901" t="s">
        <v>1564</v>
      </c>
      <c r="H901" t="str" cm="1">
        <f t="array" ref="H901">_xlfn.LET(
  _xlpm.txt, LOWER(TRIM(SUBSTITUTE(B901,"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901" t="e">
        <f t="shared" si="114"/>
        <v>#VALUE!</v>
      </c>
      <c r="K901" t="str">
        <f t="shared" si="115"/>
        <v/>
      </c>
      <c r="L901" t="str">
        <f t="shared" si="116"/>
        <v/>
      </c>
      <c r="M901" s="1" t="e">
        <f t="shared" si="117"/>
        <v>#VALUE!</v>
      </c>
      <c r="N901" s="1">
        <f t="shared" si="118"/>
        <v>0</v>
      </c>
      <c r="P901" s="3">
        <f t="shared" si="111"/>
        <v>12.86</v>
      </c>
    </row>
    <row r="902" spans="1:16" x14ac:dyDescent="0.2">
      <c r="A902" t="s">
        <v>1563</v>
      </c>
      <c r="B902" t="s">
        <v>1562</v>
      </c>
      <c r="D902" t="str" cm="1">
        <f t="array" ref="D902">_xlfn.TEXTJOIN("", TRUE, IF(ISNUMBER(SEARCH($R$1480:$R$1524, B902)), $R$1480:$R$1524, ""))</f>
        <v>Kraft</v>
      </c>
      <c r="E902" t="str">
        <f t="shared" si="112"/>
        <v>Cheese</v>
      </c>
      <c r="F902" t="str">
        <f t="shared" si="113"/>
        <v>Dairy</v>
      </c>
      <c r="G902" t="s">
        <v>1556</v>
      </c>
      <c r="H902" t="str" cm="1">
        <f t="array" ref="H902">_xlfn.LET(
  _xlpm.txt, LOWER(TRIM(SUBSTITUTE(B902,"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902" t="e">
        <f t="shared" si="114"/>
        <v>#VALUE!</v>
      </c>
      <c r="K902" t="str">
        <f t="shared" si="115"/>
        <v/>
      </c>
      <c r="L902" t="str">
        <f t="shared" si="116"/>
        <v/>
      </c>
      <c r="M902" s="1" t="e">
        <f t="shared" si="117"/>
        <v>#VALUE!</v>
      </c>
      <c r="N902" s="1">
        <f t="shared" si="118"/>
        <v>0</v>
      </c>
      <c r="P902" s="3">
        <f t="shared" si="111"/>
        <v>3.86</v>
      </c>
    </row>
    <row r="903" spans="1:16" x14ac:dyDescent="0.2">
      <c r="A903" t="s">
        <v>1561</v>
      </c>
      <c r="B903" t="s">
        <v>1560</v>
      </c>
      <c r="D903" t="str" cm="1">
        <f t="array" ref="D903">_xlfn.TEXTJOIN("", TRUE, IF(ISNUMBER(SEARCH($R$1480:$R$1524, B903)), $R$1480:$R$1524, ""))</f>
        <v>Kraft</v>
      </c>
      <c r="E903" t="str">
        <f t="shared" si="112"/>
        <v>Cheese</v>
      </c>
      <c r="F903" t="str">
        <f t="shared" si="113"/>
        <v>Dairy</v>
      </c>
      <c r="G903" t="s">
        <v>1559</v>
      </c>
      <c r="H903" t="str" cm="1">
        <f t="array" ref="H903">_xlfn.LET(
  _xlpm.txt, LOWER(TRIM(SUBSTITUTE(B903,"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903" t="e">
        <f t="shared" si="114"/>
        <v>#VALUE!</v>
      </c>
      <c r="K903" t="str">
        <f t="shared" si="115"/>
        <v/>
      </c>
      <c r="L903" t="str">
        <f t="shared" si="116"/>
        <v/>
      </c>
      <c r="M903" s="1" t="e">
        <f t="shared" si="117"/>
        <v>#VALUE!</v>
      </c>
      <c r="N903" s="1">
        <f t="shared" si="118"/>
        <v>0</v>
      </c>
      <c r="P903" s="3">
        <f t="shared" si="111"/>
        <v>4.8600000000000003</v>
      </c>
    </row>
    <row r="904" spans="1:16" x14ac:dyDescent="0.2">
      <c r="A904" t="s">
        <v>1558</v>
      </c>
      <c r="B904" t="s">
        <v>1557</v>
      </c>
      <c r="D904" t="str" cm="1">
        <f t="array" ref="D904">_xlfn.TEXTJOIN("", TRUE, IF(ISNUMBER(SEARCH($R$1480:$R$1524, B904)), $R$1480:$R$1524, ""))</f>
        <v>Kraft</v>
      </c>
      <c r="E904" t="str">
        <f t="shared" si="112"/>
        <v>Cheese</v>
      </c>
      <c r="F904" t="str">
        <f t="shared" si="113"/>
        <v>Dairy</v>
      </c>
      <c r="G904" t="s">
        <v>1556</v>
      </c>
      <c r="H904" t="str" cm="1">
        <f t="array" ref="H904">_xlfn.LET(
  _xlpm.txt, LOWER(TRIM(SUBSTITUTE(B904,"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904" t="e">
        <f t="shared" si="114"/>
        <v>#VALUE!</v>
      </c>
      <c r="K904" t="str">
        <f t="shared" si="115"/>
        <v/>
      </c>
      <c r="L904" t="str">
        <f t="shared" si="116"/>
        <v/>
      </c>
      <c r="M904" s="1" t="e">
        <f t="shared" si="117"/>
        <v>#VALUE!</v>
      </c>
      <c r="N904" s="1">
        <f t="shared" si="118"/>
        <v>0</v>
      </c>
      <c r="P904" s="3">
        <f t="shared" si="111"/>
        <v>3.86</v>
      </c>
    </row>
    <row r="905" spans="1:16" x14ac:dyDescent="0.2">
      <c r="A905" t="s">
        <v>1555</v>
      </c>
      <c r="B905" t="s">
        <v>1554</v>
      </c>
      <c r="D905" t="str" cm="1">
        <f t="array" ref="D905">_xlfn.TEXTJOIN("", TRUE, IF(ISNUMBER(SEARCH($R$1480:$R$1524, B905)), $R$1480:$R$1524, ""))</f>
        <v>Lactaid</v>
      </c>
      <c r="E905" t="str">
        <f t="shared" si="112"/>
        <v>Milk</v>
      </c>
      <c r="F905" t="str">
        <f t="shared" si="113"/>
        <v>Dairy</v>
      </c>
      <c r="G905" t="s">
        <v>398</v>
      </c>
      <c r="H905" cm="1">
        <f t="array" ref="H905">_xlfn.LET(
  _xlpm.txt, LOWER(TRIM(SUBSTITUTE(B905,"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64</v>
      </c>
      <c r="I905" s="1">
        <f t="shared" si="114"/>
        <v>7.0000000000000007E-2</v>
      </c>
      <c r="K905" t="str">
        <f t="shared" si="115"/>
        <v/>
      </c>
      <c r="L905" s="1" t="str">
        <f t="shared" si="116"/>
        <v/>
      </c>
      <c r="M905" s="2">
        <f t="shared" si="117"/>
        <v>7.0000000000000009</v>
      </c>
      <c r="N905" s="1">
        <f t="shared" si="118"/>
        <v>7.0000000000000007E-2</v>
      </c>
      <c r="O905" s="1">
        <v>7.0000000000000009</v>
      </c>
      <c r="P905" s="3">
        <f t="shared" si="111"/>
        <v>4.4800000000000004</v>
      </c>
    </row>
    <row r="906" spans="1:16" x14ac:dyDescent="0.2">
      <c r="A906" t="s">
        <v>1553</v>
      </c>
      <c r="B906" t="s">
        <v>1552</v>
      </c>
      <c r="D906" t="str" cm="1">
        <f t="array" ref="D906">_xlfn.TEXTJOIN("", TRUE, IF(ISNUMBER(SEARCH($R$1480:$R$1524, B906)), $R$1480:$R$1524, ""))</f>
        <v>Lactaid</v>
      </c>
      <c r="E906" t="str">
        <f t="shared" si="112"/>
        <v>Milk</v>
      </c>
      <c r="F906" t="str">
        <f t="shared" si="113"/>
        <v>Dairy</v>
      </c>
      <c r="G906" t="s">
        <v>1539</v>
      </c>
      <c r="H906" cm="1">
        <f t="array" ref="H906">_xlfn.LET(
  _xlpm.txt, LOWER(TRIM(SUBSTITUTE(B906,"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96</v>
      </c>
      <c r="I906" s="1">
        <f t="shared" si="114"/>
        <v>6.6458333333333328E-2</v>
      </c>
      <c r="K906" t="str">
        <f t="shared" si="115"/>
        <v/>
      </c>
      <c r="L906" s="1" t="str">
        <f t="shared" si="116"/>
        <v/>
      </c>
      <c r="M906" s="2">
        <f t="shared" si="117"/>
        <v>6.645833333333333</v>
      </c>
      <c r="N906" s="1">
        <f t="shared" si="118"/>
        <v>6.6458333333333328E-2</v>
      </c>
      <c r="O906" s="1">
        <v>6.645833333333333</v>
      </c>
      <c r="P906" s="3">
        <f t="shared" ref="P906:P969" si="119">VALUE(MID(G906, FIND("$", G906) + 1, LEN(G906)))</f>
        <v>6.38</v>
      </c>
    </row>
    <row r="907" spans="1:16" x14ac:dyDescent="0.2">
      <c r="A907" t="s">
        <v>1551</v>
      </c>
      <c r="B907" t="s">
        <v>1550</v>
      </c>
      <c r="D907" t="str" cm="1">
        <f t="array" ref="D907">_xlfn.TEXTJOIN("", TRUE, IF(ISNUMBER(SEARCH($R$1480:$R$1524, B907)), $R$1480:$R$1524, ""))</f>
        <v>Lactaid</v>
      </c>
      <c r="E907" t="str">
        <f t="shared" si="112"/>
        <v>Milk</v>
      </c>
      <c r="F907" t="str">
        <f t="shared" si="113"/>
        <v>Dairy</v>
      </c>
      <c r="G907" t="s">
        <v>398</v>
      </c>
      <c r="H907" cm="1">
        <f t="array" ref="H907">_xlfn.LET(
  _xlpm.txt, LOWER(TRIM(SUBSTITUTE(B907,"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64</v>
      </c>
      <c r="I907" s="1">
        <f t="shared" si="114"/>
        <v>7.0000000000000007E-2</v>
      </c>
      <c r="K907" t="str">
        <f t="shared" si="115"/>
        <v/>
      </c>
      <c r="L907" s="1" t="str">
        <f t="shared" si="116"/>
        <v/>
      </c>
      <c r="M907" s="2">
        <f t="shared" si="117"/>
        <v>7.0000000000000009</v>
      </c>
      <c r="N907" s="1">
        <f t="shared" si="118"/>
        <v>7.0000000000000007E-2</v>
      </c>
      <c r="O907" s="1">
        <v>7.0000000000000009</v>
      </c>
      <c r="P907" s="3">
        <f t="shared" si="119"/>
        <v>4.4800000000000004</v>
      </c>
    </row>
    <row r="908" spans="1:16" x14ac:dyDescent="0.2">
      <c r="A908" t="s">
        <v>1549</v>
      </c>
      <c r="B908" t="s">
        <v>1548</v>
      </c>
      <c r="D908" t="str" cm="1">
        <f t="array" ref="D908">_xlfn.TEXTJOIN("", TRUE, IF(ISNUMBER(SEARCH($R$1480:$R$1524, B908)), $R$1480:$R$1524, ""))</f>
        <v>Lactaid</v>
      </c>
      <c r="E908" t="str">
        <f t="shared" si="112"/>
        <v>Milk</v>
      </c>
      <c r="F908" t="str">
        <f t="shared" si="113"/>
        <v>Dairy</v>
      </c>
      <c r="G908" t="s">
        <v>1539</v>
      </c>
      <c r="H908" cm="1">
        <f t="array" ref="H908">_xlfn.LET(
  _xlpm.txt, LOWER(TRIM(SUBSTITUTE(B908,"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96</v>
      </c>
      <c r="I908" s="1">
        <f t="shared" si="114"/>
        <v>6.6458333333333328E-2</v>
      </c>
      <c r="K908" t="str">
        <f t="shared" si="115"/>
        <v/>
      </c>
      <c r="L908" s="1" t="str">
        <f t="shared" si="116"/>
        <v/>
      </c>
      <c r="M908" s="2">
        <f t="shared" si="117"/>
        <v>6.645833333333333</v>
      </c>
      <c r="N908" s="1">
        <f t="shared" si="118"/>
        <v>6.6458333333333328E-2</v>
      </c>
      <c r="O908" s="1">
        <v>6.645833333333333</v>
      </c>
      <c r="P908" s="3">
        <f t="shared" si="119"/>
        <v>6.38</v>
      </c>
    </row>
    <row r="909" spans="1:16" x14ac:dyDescent="0.2">
      <c r="A909" t="s">
        <v>1547</v>
      </c>
      <c r="B909" t="s">
        <v>1546</v>
      </c>
      <c r="D909" t="str" cm="1">
        <f t="array" ref="D909">_xlfn.TEXTJOIN("", TRUE, IF(ISNUMBER(SEARCH($R$1480:$R$1524, B909)), $R$1480:$R$1524, ""))</f>
        <v>Lactaid</v>
      </c>
      <c r="E909" t="str">
        <f t="shared" si="112"/>
        <v>Milk</v>
      </c>
      <c r="F909" t="str">
        <f t="shared" si="113"/>
        <v>Dairy</v>
      </c>
      <c r="G909" t="s">
        <v>398</v>
      </c>
      <c r="H909" cm="1">
        <f t="array" ref="H909">_xlfn.LET(
  _xlpm.txt, LOWER(TRIM(SUBSTITUTE(B909,"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64</v>
      </c>
      <c r="I909" s="1">
        <f t="shared" si="114"/>
        <v>7.0000000000000007E-2</v>
      </c>
      <c r="K909" t="str">
        <f t="shared" si="115"/>
        <v/>
      </c>
      <c r="L909" s="1" t="str">
        <f t="shared" si="116"/>
        <v/>
      </c>
      <c r="M909" s="2">
        <f t="shared" si="117"/>
        <v>7.0000000000000009</v>
      </c>
      <c r="N909" s="1">
        <f t="shared" si="118"/>
        <v>7.0000000000000007E-2</v>
      </c>
      <c r="O909" s="1">
        <v>7.0000000000000009</v>
      </c>
      <c r="P909" s="3">
        <f t="shared" si="119"/>
        <v>4.4800000000000004</v>
      </c>
    </row>
    <row r="910" spans="1:16" x14ac:dyDescent="0.2">
      <c r="A910" t="s">
        <v>1545</v>
      </c>
      <c r="B910" t="s">
        <v>1544</v>
      </c>
      <c r="D910" t="str" cm="1">
        <f t="array" ref="D910">_xlfn.TEXTJOIN("", TRUE, IF(ISNUMBER(SEARCH($R$1480:$R$1524, B910)), $R$1480:$R$1524, ""))</f>
        <v>Lactaid</v>
      </c>
      <c r="E910" t="str">
        <f t="shared" si="112"/>
        <v>Milk</v>
      </c>
      <c r="F910" t="str">
        <f t="shared" si="113"/>
        <v>Dairy</v>
      </c>
      <c r="G910" t="s">
        <v>398</v>
      </c>
      <c r="H910" cm="1">
        <f t="array" ref="H910">_xlfn.LET(
  _xlpm.txt, LOWER(TRIM(SUBSTITUTE(B910,"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64</v>
      </c>
      <c r="I910" s="1">
        <f t="shared" si="114"/>
        <v>7.0000000000000007E-2</v>
      </c>
      <c r="K910" t="str">
        <f t="shared" si="115"/>
        <v/>
      </c>
      <c r="L910" s="1" t="str">
        <f t="shared" si="116"/>
        <v/>
      </c>
      <c r="M910" s="2">
        <f t="shared" si="117"/>
        <v>7.0000000000000009</v>
      </c>
      <c r="N910" s="1">
        <f t="shared" si="118"/>
        <v>7.0000000000000007E-2</v>
      </c>
      <c r="O910" s="1">
        <v>7.0000000000000009</v>
      </c>
      <c r="P910" s="3">
        <f t="shared" si="119"/>
        <v>4.4800000000000004</v>
      </c>
    </row>
    <row r="911" spans="1:16" x14ac:dyDescent="0.2">
      <c r="A911" t="s">
        <v>1543</v>
      </c>
      <c r="B911" t="s">
        <v>1542</v>
      </c>
      <c r="D911" t="str" cm="1">
        <f t="array" ref="D911">_xlfn.TEXTJOIN("", TRUE, IF(ISNUMBER(SEARCH($R$1480:$R$1524, B911)), $R$1480:$R$1524, ""))</f>
        <v>Lactaid</v>
      </c>
      <c r="E911" t="str">
        <f t="shared" si="112"/>
        <v>Milk</v>
      </c>
      <c r="F911" t="str">
        <f t="shared" si="113"/>
        <v>Dairy</v>
      </c>
      <c r="G911" t="s">
        <v>398</v>
      </c>
      <c r="H911" cm="1">
        <f t="array" ref="H911">_xlfn.LET(
  _xlpm.txt, LOWER(TRIM(SUBSTITUTE(B911,"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64</v>
      </c>
      <c r="I911" s="1">
        <f t="shared" si="114"/>
        <v>7.0000000000000007E-2</v>
      </c>
      <c r="K911" t="str">
        <f t="shared" si="115"/>
        <v/>
      </c>
      <c r="L911" s="1" t="str">
        <f t="shared" si="116"/>
        <v/>
      </c>
      <c r="M911" s="2">
        <f t="shared" si="117"/>
        <v>7.0000000000000009</v>
      </c>
      <c r="N911" s="1">
        <f t="shared" si="118"/>
        <v>7.0000000000000007E-2</v>
      </c>
      <c r="O911" s="1">
        <v>7.0000000000000009</v>
      </c>
      <c r="P911" s="3">
        <f t="shared" si="119"/>
        <v>4.4800000000000004</v>
      </c>
    </row>
    <row r="912" spans="1:16" x14ac:dyDescent="0.2">
      <c r="A912" t="s">
        <v>1541</v>
      </c>
      <c r="B912" t="s">
        <v>1540</v>
      </c>
      <c r="D912" t="str" cm="1">
        <f t="array" ref="D912">_xlfn.TEXTJOIN("", TRUE, IF(ISNUMBER(SEARCH($R$1480:$R$1524, B912)), $R$1480:$R$1524, ""))</f>
        <v>Lactaid</v>
      </c>
      <c r="E912" t="str">
        <f t="shared" si="112"/>
        <v>Milk</v>
      </c>
      <c r="F912" t="str">
        <f t="shared" si="113"/>
        <v>Dairy</v>
      </c>
      <c r="G912" t="s">
        <v>1539</v>
      </c>
      <c r="H912" cm="1">
        <f t="array" ref="H912">_xlfn.LET(
  _xlpm.txt, LOWER(TRIM(SUBSTITUTE(B912,"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96</v>
      </c>
      <c r="I912" s="1">
        <f t="shared" si="114"/>
        <v>6.6458333333333328E-2</v>
      </c>
      <c r="K912" t="str">
        <f t="shared" si="115"/>
        <v/>
      </c>
      <c r="L912" s="1" t="str">
        <f t="shared" si="116"/>
        <v/>
      </c>
      <c r="M912" s="2">
        <f t="shared" si="117"/>
        <v>6.645833333333333</v>
      </c>
      <c r="N912" s="1">
        <f t="shared" si="118"/>
        <v>6.6458333333333328E-2</v>
      </c>
      <c r="O912" s="1">
        <v>6.645833333333333</v>
      </c>
      <c r="P912" s="3">
        <f t="shared" si="119"/>
        <v>6.38</v>
      </c>
    </row>
    <row r="913" spans="1:16" x14ac:dyDescent="0.2">
      <c r="A913" t="s">
        <v>1538</v>
      </c>
      <c r="B913" t="s">
        <v>1537</v>
      </c>
      <c r="D913" t="str" cm="1">
        <f t="array" ref="D913">_xlfn.TEXTJOIN("", TRUE, IF(ISNUMBER(SEARCH($R$1480:$R$1524, B913)), $R$1480:$R$1524, ""))</f>
        <v>Lactaid</v>
      </c>
      <c r="E913" t="str">
        <f t="shared" si="112"/>
        <v>Milk</v>
      </c>
      <c r="F913" t="str">
        <f t="shared" si="113"/>
        <v>Dairy</v>
      </c>
      <c r="G913" t="s">
        <v>398</v>
      </c>
      <c r="H913" cm="1">
        <f t="array" ref="H913">_xlfn.LET(
  _xlpm.txt, LOWER(TRIM(SUBSTITUTE(B913,"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64</v>
      </c>
      <c r="I913" s="1">
        <f t="shared" si="114"/>
        <v>7.0000000000000007E-2</v>
      </c>
      <c r="K913" t="str">
        <f t="shared" si="115"/>
        <v/>
      </c>
      <c r="L913" s="1" t="str">
        <f t="shared" si="116"/>
        <v/>
      </c>
      <c r="M913" s="2">
        <f t="shared" si="117"/>
        <v>7.0000000000000009</v>
      </c>
      <c r="N913" s="1">
        <f t="shared" si="118"/>
        <v>7.0000000000000007E-2</v>
      </c>
      <c r="O913" s="1">
        <v>7.0000000000000009</v>
      </c>
      <c r="P913" s="3">
        <f t="shared" si="119"/>
        <v>4.4800000000000004</v>
      </c>
    </row>
    <row r="914" spans="1:16" x14ac:dyDescent="0.2">
      <c r="A914" t="s">
        <v>1536</v>
      </c>
      <c r="B914" t="s">
        <v>1535</v>
      </c>
      <c r="D914" t="str" cm="1">
        <f t="array" ref="D914">_xlfn.TEXTJOIN("", TRUE, IF(ISNUMBER(SEARCH($R$1480:$R$1524, B914)), $R$1480:$R$1524, ""))</f>
        <v>Lay's</v>
      </c>
      <c r="E914" t="str">
        <f t="shared" si="112"/>
        <v>Prepared Food</v>
      </c>
      <c r="F914" t="str">
        <f t="shared" si="113"/>
        <v>Prepared Food</v>
      </c>
      <c r="G914" t="s">
        <v>560</v>
      </c>
      <c r="H914" cm="1">
        <f t="array" ref="H914">_xlfn.LET(
  _xlpm.txt, LOWER(TRIM(SUBSTITUTE(B914,"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6.25</v>
      </c>
      <c r="I914" s="1">
        <f t="shared" si="114"/>
        <v>0.63680000000000003</v>
      </c>
      <c r="K914" t="str">
        <f t="shared" si="115"/>
        <v/>
      </c>
      <c r="L914" s="1" t="str">
        <f t="shared" si="116"/>
        <v/>
      </c>
      <c r="M914" s="2">
        <f t="shared" si="117"/>
        <v>63.680000000000007</v>
      </c>
      <c r="N914" s="1">
        <f t="shared" si="118"/>
        <v>0.63680000000000003</v>
      </c>
      <c r="O914" s="1">
        <v>63.680000000000007</v>
      </c>
      <c r="P914">
        <f t="shared" si="119"/>
        <v>3.98</v>
      </c>
    </row>
    <row r="915" spans="1:16" x14ac:dyDescent="0.2">
      <c r="A915" t="s">
        <v>1534</v>
      </c>
      <c r="B915" t="s">
        <v>1533</v>
      </c>
      <c r="D915" t="str" cm="1">
        <f t="array" ref="D915">_xlfn.TEXTJOIN("", TRUE, IF(ISNUMBER(SEARCH($R$1480:$R$1524, B915)), $R$1480:$R$1524, ""))</f>
        <v>Lay's</v>
      </c>
      <c r="E915" t="str">
        <f t="shared" si="112"/>
        <v>Prepared Food</v>
      </c>
      <c r="F915" t="str">
        <f t="shared" si="113"/>
        <v>Prepared Food</v>
      </c>
      <c r="G915" t="s">
        <v>814</v>
      </c>
      <c r="H915" cm="1">
        <f t="array" ref="H915">_xlfn.LET(
  _xlpm.txt, LOWER(TRIM(SUBSTITUTE(B915,"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7.75</v>
      </c>
      <c r="I915" s="1">
        <f t="shared" si="114"/>
        <v>0.32258064516129031</v>
      </c>
      <c r="K915" t="str">
        <f t="shared" si="115"/>
        <v/>
      </c>
      <c r="L915" s="1" t="str">
        <f t="shared" si="116"/>
        <v/>
      </c>
      <c r="M915" s="2">
        <f t="shared" si="117"/>
        <v>32.258064516129032</v>
      </c>
      <c r="N915" s="1">
        <f t="shared" si="118"/>
        <v>0.32258064516129031</v>
      </c>
      <c r="O915" s="1">
        <v>32.258064516129032</v>
      </c>
      <c r="P915">
        <f t="shared" si="119"/>
        <v>2.5</v>
      </c>
    </row>
    <row r="916" spans="1:16" x14ac:dyDescent="0.2">
      <c r="A916" t="s">
        <v>1532</v>
      </c>
      <c r="B916" t="s">
        <v>1531</v>
      </c>
      <c r="D916" t="str" cm="1">
        <f t="array" ref="D916">_xlfn.TEXTJOIN("", TRUE, IF(ISNUMBER(SEARCH($R$1480:$R$1524, B916)), $R$1480:$R$1524, ""))</f>
        <v>Lay's</v>
      </c>
      <c r="E916" t="str">
        <f t="shared" si="112"/>
        <v>Prepared Food</v>
      </c>
      <c r="F916" t="str">
        <f t="shared" si="113"/>
        <v>Prepared Food</v>
      </c>
      <c r="G916" t="s">
        <v>814</v>
      </c>
      <c r="H916" cm="1">
        <f t="array" ref="H916">_xlfn.LET(
  _xlpm.txt, LOWER(TRIM(SUBSTITUTE(B916,"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7.75</v>
      </c>
      <c r="I916" s="1">
        <f t="shared" si="114"/>
        <v>0.32258064516129031</v>
      </c>
      <c r="K916" t="str">
        <f t="shared" si="115"/>
        <v/>
      </c>
      <c r="L916" s="1" t="str">
        <f t="shared" si="116"/>
        <v/>
      </c>
      <c r="M916" s="2">
        <f t="shared" si="117"/>
        <v>32.258064516129032</v>
      </c>
      <c r="N916" s="1">
        <f t="shared" si="118"/>
        <v>0.32258064516129031</v>
      </c>
      <c r="O916" s="1">
        <v>32.258064516129032</v>
      </c>
      <c r="P916">
        <f t="shared" si="119"/>
        <v>2.5</v>
      </c>
    </row>
    <row r="917" spans="1:16" x14ac:dyDescent="0.2">
      <c r="A917" t="s">
        <v>1530</v>
      </c>
      <c r="B917" t="s">
        <v>1529</v>
      </c>
      <c r="D917" t="str" cm="1">
        <f t="array" ref="D917">_xlfn.TEXTJOIN("", TRUE, IF(ISNUMBER(SEARCH($R$1480:$R$1524, B917)), $R$1480:$R$1524, ""))</f>
        <v>Lay's</v>
      </c>
      <c r="E917" t="str">
        <f t="shared" si="112"/>
        <v>Prepared Food</v>
      </c>
      <c r="F917" t="str">
        <f t="shared" si="113"/>
        <v>Prepared Food</v>
      </c>
      <c r="G917" t="s">
        <v>1528</v>
      </c>
      <c r="H917" cm="1">
        <f t="array" ref="H917">_xlfn.LET(
  _xlpm.txt, LOWER(TRIM(SUBSTITUTE(B917,"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2.5</v>
      </c>
      <c r="I917" s="1">
        <f t="shared" si="114"/>
        <v>0.95199999999999996</v>
      </c>
      <c r="K917" t="str">
        <f t="shared" si="115"/>
        <v/>
      </c>
      <c r="L917" s="1" t="str">
        <f t="shared" si="116"/>
        <v/>
      </c>
      <c r="M917" s="2">
        <f t="shared" si="117"/>
        <v>95.199999999999989</v>
      </c>
      <c r="N917" s="1">
        <f t="shared" si="118"/>
        <v>0.95199999999999985</v>
      </c>
      <c r="O917" s="1">
        <v>95.199999999999989</v>
      </c>
      <c r="P917">
        <f t="shared" si="119"/>
        <v>2.38</v>
      </c>
    </row>
    <row r="918" spans="1:16" x14ac:dyDescent="0.2">
      <c r="A918" t="s">
        <v>1527</v>
      </c>
      <c r="B918" t="s">
        <v>1526</v>
      </c>
      <c r="D918" t="str" cm="1">
        <f t="array" ref="D918">_xlfn.TEXTJOIN("", TRUE, IF(ISNUMBER(SEARCH($R$1480:$R$1524, B918)), $R$1480:$R$1524, ""))</f>
        <v>Lay's</v>
      </c>
      <c r="E918" t="str">
        <f t="shared" si="112"/>
        <v>Prepared Food</v>
      </c>
      <c r="F918" t="str">
        <f t="shared" si="113"/>
        <v>Prepared Food</v>
      </c>
      <c r="G918" t="s">
        <v>1525</v>
      </c>
      <c r="H918" cm="1">
        <f t="array" ref="H918">_xlfn.LET(
  _xlpm.txt, LOWER(TRIM(SUBSTITUTE(B918,"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</v>
      </c>
      <c r="I918" s="1">
        <f t="shared" si="114"/>
        <v>0.48</v>
      </c>
      <c r="K918" t="str">
        <f t="shared" si="115"/>
        <v/>
      </c>
      <c r="L918" s="1" t="str">
        <f t="shared" si="116"/>
        <v/>
      </c>
      <c r="M918" s="2">
        <f t="shared" si="117"/>
        <v>48</v>
      </c>
      <c r="N918" s="1">
        <f t="shared" si="118"/>
        <v>0.48</v>
      </c>
      <c r="O918" s="1">
        <v>48</v>
      </c>
      <c r="P918">
        <f t="shared" si="119"/>
        <v>0.48</v>
      </c>
    </row>
    <row r="919" spans="1:16" x14ac:dyDescent="0.2">
      <c r="A919" t="s">
        <v>1524</v>
      </c>
      <c r="B919" t="s">
        <v>1523</v>
      </c>
      <c r="D919" t="str" cm="1">
        <f t="array" ref="D919">_xlfn.TEXTJOIN("", TRUE, IF(ISNUMBER(SEARCH($R$1480:$R$1524, B919)), $R$1480:$R$1524, ""))</f>
        <v>Lay's</v>
      </c>
      <c r="E919" t="str">
        <f t="shared" si="112"/>
        <v>Prepared Food</v>
      </c>
      <c r="F919" t="str">
        <f t="shared" si="113"/>
        <v>Prepared Food</v>
      </c>
      <c r="G919" t="s">
        <v>814</v>
      </c>
      <c r="H919" cm="1">
        <f t="array" ref="H919">_xlfn.LET(
  _xlpm.txt, LOWER(TRIM(SUBSTITUTE(B919,"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</v>
      </c>
      <c r="I919" s="1">
        <f t="shared" si="114"/>
        <v>0.3125</v>
      </c>
      <c r="K919" t="str">
        <f t="shared" si="115"/>
        <v/>
      </c>
      <c r="L919" s="1" t="str">
        <f t="shared" si="116"/>
        <v/>
      </c>
      <c r="M919" s="2">
        <f t="shared" si="117"/>
        <v>31.25</v>
      </c>
      <c r="N919" s="1">
        <f t="shared" si="118"/>
        <v>0.3125</v>
      </c>
      <c r="O919" s="1">
        <v>31.25</v>
      </c>
      <c r="P919">
        <f t="shared" si="119"/>
        <v>2.5</v>
      </c>
    </row>
    <row r="920" spans="1:16" x14ac:dyDescent="0.2">
      <c r="A920" t="s">
        <v>1522</v>
      </c>
      <c r="B920" t="s">
        <v>1521</v>
      </c>
      <c r="D920" t="str" cm="1">
        <f t="array" ref="D920">_xlfn.TEXTJOIN("", TRUE, IF(ISNUMBER(SEARCH($R$1480:$R$1524, B920)), $R$1480:$R$1524, ""))</f>
        <v>Lay's</v>
      </c>
      <c r="E920" t="str">
        <f t="shared" si="112"/>
        <v>Prepared Food</v>
      </c>
      <c r="F920" t="str">
        <f t="shared" si="113"/>
        <v>Prepared Food</v>
      </c>
      <c r="G920" t="s">
        <v>645</v>
      </c>
      <c r="H920" cm="1">
        <f t="array" ref="H920">_xlfn.LET(
  _xlpm.txt, LOWER(TRIM(SUBSTITUTE(B920,"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13</v>
      </c>
      <c r="I920" s="1">
        <f t="shared" si="114"/>
        <v>0.4184615384615385</v>
      </c>
      <c r="K920" t="str">
        <f t="shared" si="115"/>
        <v/>
      </c>
      <c r="L920" s="1" t="str">
        <f t="shared" si="116"/>
        <v/>
      </c>
      <c r="M920" s="2">
        <f t="shared" si="117"/>
        <v>41.846153846153847</v>
      </c>
      <c r="N920" s="1">
        <f t="shared" si="118"/>
        <v>0.41846153846153844</v>
      </c>
      <c r="O920" s="1">
        <v>41.846153846153847</v>
      </c>
      <c r="P920">
        <f t="shared" si="119"/>
        <v>5.44</v>
      </c>
    </row>
    <row r="921" spans="1:16" x14ac:dyDescent="0.2">
      <c r="A921" t="s">
        <v>1520</v>
      </c>
      <c r="B921" t="s">
        <v>1519</v>
      </c>
      <c r="D921" t="str" cm="1">
        <f t="array" ref="D921">_xlfn.TEXTJOIN("", TRUE, IF(ISNUMBER(SEARCH($R$1480:$R$1524, B921)), $R$1480:$R$1524, ""))</f>
        <v>Lay's</v>
      </c>
      <c r="E921" t="str">
        <f t="shared" si="112"/>
        <v>Prepared Food</v>
      </c>
      <c r="F921" t="str">
        <f t="shared" si="113"/>
        <v>Prepared Food</v>
      </c>
      <c r="G921" t="s">
        <v>1518</v>
      </c>
      <c r="H921" cm="1">
        <f t="array" ref="H921">_xlfn.LET(
  _xlpm.txt, LOWER(TRIM(SUBSTITUTE(B921,"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</v>
      </c>
      <c r="I921" s="1">
        <f t="shared" si="114"/>
        <v>5.98</v>
      </c>
      <c r="K921" t="str">
        <f t="shared" si="115"/>
        <v/>
      </c>
      <c r="L921" s="1" t="str">
        <f t="shared" si="116"/>
        <v/>
      </c>
      <c r="M921" s="2">
        <f t="shared" si="117"/>
        <v>598</v>
      </c>
      <c r="N921" s="1">
        <f t="shared" si="118"/>
        <v>5.98</v>
      </c>
      <c r="O921" s="1">
        <v>598</v>
      </c>
      <c r="P921">
        <f t="shared" si="119"/>
        <v>5.98</v>
      </c>
    </row>
    <row r="922" spans="1:16" x14ac:dyDescent="0.2">
      <c r="A922" t="s">
        <v>1517</v>
      </c>
      <c r="B922" t="s">
        <v>1516</v>
      </c>
      <c r="D922" t="str" cm="1">
        <f t="array" ref="D922">_xlfn.TEXTJOIN("", TRUE, IF(ISNUMBER(SEARCH($R$1480:$R$1524, B922)), $R$1480:$R$1524, ""))</f>
        <v>Lay's</v>
      </c>
      <c r="E922" t="str">
        <f t="shared" si="112"/>
        <v>Prepared Food</v>
      </c>
      <c r="F922" t="str">
        <f t="shared" si="113"/>
        <v>Prepared Food</v>
      </c>
      <c r="G922" t="s">
        <v>814</v>
      </c>
      <c r="H922" cm="1">
        <f t="array" ref="H922">_xlfn.LET(
  _xlpm.txt, LOWER(TRIM(SUBSTITUTE(B922,"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7.75</v>
      </c>
      <c r="I922" s="1">
        <f t="shared" si="114"/>
        <v>0.32258064516129031</v>
      </c>
      <c r="K922" t="str">
        <f t="shared" si="115"/>
        <v/>
      </c>
      <c r="L922" s="1" t="str">
        <f t="shared" si="116"/>
        <v/>
      </c>
      <c r="M922" s="2">
        <f t="shared" si="117"/>
        <v>32.258064516129032</v>
      </c>
      <c r="N922" s="1">
        <f t="shared" si="118"/>
        <v>0.32258064516129031</v>
      </c>
      <c r="O922" s="1">
        <v>32.258064516129032</v>
      </c>
      <c r="P922">
        <f t="shared" si="119"/>
        <v>2.5</v>
      </c>
    </row>
    <row r="923" spans="1:16" x14ac:dyDescent="0.2">
      <c r="A923" t="s">
        <v>1515</v>
      </c>
      <c r="B923" t="s">
        <v>1514</v>
      </c>
      <c r="D923" t="str" cm="1">
        <f t="array" ref="D923">_xlfn.TEXTJOIN("", TRUE, IF(ISNUMBER(SEARCH($R$1480:$R$1524, B923)), $R$1480:$R$1524, ""))</f>
        <v>Lay's</v>
      </c>
      <c r="E923" t="str">
        <f t="shared" si="112"/>
        <v>Prepared Food</v>
      </c>
      <c r="F923" t="str">
        <f t="shared" si="113"/>
        <v>Prepared Food</v>
      </c>
      <c r="G923" t="s">
        <v>814</v>
      </c>
      <c r="H923" cm="1">
        <f t="array" ref="H923">_xlfn.LET(
  _xlpm.txt, LOWER(TRIM(SUBSTITUTE(B923,"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7.75</v>
      </c>
      <c r="I923" s="1">
        <f t="shared" si="114"/>
        <v>0.32258064516129031</v>
      </c>
      <c r="K923" t="str">
        <f t="shared" si="115"/>
        <v/>
      </c>
      <c r="L923" s="1" t="str">
        <f t="shared" si="116"/>
        <v/>
      </c>
      <c r="M923" s="2">
        <f t="shared" si="117"/>
        <v>32.258064516129032</v>
      </c>
      <c r="N923" s="1">
        <f t="shared" si="118"/>
        <v>0.32258064516129031</v>
      </c>
      <c r="O923" s="1">
        <v>32.258064516129032</v>
      </c>
      <c r="P923">
        <f t="shared" si="119"/>
        <v>2.5</v>
      </c>
    </row>
    <row r="924" spans="1:16" x14ac:dyDescent="0.2">
      <c r="A924" t="s">
        <v>1513</v>
      </c>
      <c r="B924" t="s">
        <v>1512</v>
      </c>
      <c r="D924" t="str" cm="1">
        <f t="array" ref="D924">_xlfn.TEXTJOIN("", TRUE, IF(ISNUMBER(SEARCH($R$1480:$R$1524, B924)), $R$1480:$R$1524, ""))</f>
        <v>Lay's</v>
      </c>
      <c r="E924" t="str">
        <f t="shared" si="112"/>
        <v>Prepared Food</v>
      </c>
      <c r="F924" t="str">
        <f t="shared" si="113"/>
        <v>Prepared Food</v>
      </c>
      <c r="G924" t="s">
        <v>814</v>
      </c>
      <c r="H924" cm="1">
        <f t="array" ref="H924">_xlfn.LET(
  _xlpm.txt, LOWER(TRIM(SUBSTITUTE(B924,"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7.5</v>
      </c>
      <c r="I924" s="1">
        <f t="shared" si="114"/>
        <v>0.33333333333333331</v>
      </c>
      <c r="K924" t="str">
        <f t="shared" si="115"/>
        <v/>
      </c>
      <c r="L924" s="1" t="str">
        <f t="shared" si="116"/>
        <v/>
      </c>
      <c r="M924" s="2">
        <f t="shared" si="117"/>
        <v>33.333333333333329</v>
      </c>
      <c r="N924" s="1">
        <f t="shared" si="118"/>
        <v>0.33333333333333326</v>
      </c>
      <c r="O924" s="1">
        <v>33.333333333333329</v>
      </c>
      <c r="P924">
        <f t="shared" si="119"/>
        <v>2.5</v>
      </c>
    </row>
    <row r="925" spans="1:16" x14ac:dyDescent="0.2">
      <c r="A925" t="s">
        <v>1511</v>
      </c>
      <c r="B925" t="s">
        <v>1510</v>
      </c>
      <c r="D925" t="str" cm="1">
        <f t="array" ref="D925">_xlfn.TEXTJOIN("", TRUE, IF(ISNUMBER(SEARCH($R$1480:$R$1524, B925)), $R$1480:$R$1524, ""))</f>
        <v>Lay's</v>
      </c>
      <c r="E925" t="str">
        <f t="shared" si="112"/>
        <v>Prepared Food</v>
      </c>
      <c r="F925" t="str">
        <f t="shared" si="113"/>
        <v>Prepared Food</v>
      </c>
      <c r="G925" t="s">
        <v>814</v>
      </c>
      <c r="H925" cm="1">
        <f t="array" ref="H925">_xlfn.LET(
  _xlpm.txt, LOWER(TRIM(SUBSTITUTE(B925,"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</v>
      </c>
      <c r="I925" s="1">
        <f t="shared" si="114"/>
        <v>0.3125</v>
      </c>
      <c r="K925" t="str">
        <f t="shared" si="115"/>
        <v/>
      </c>
      <c r="L925" s="1" t="str">
        <f t="shared" si="116"/>
        <v/>
      </c>
      <c r="M925" s="2">
        <f t="shared" si="117"/>
        <v>31.25</v>
      </c>
      <c r="N925" s="1">
        <f t="shared" si="118"/>
        <v>0.3125</v>
      </c>
      <c r="O925" s="1">
        <v>31.25</v>
      </c>
      <c r="P925">
        <f t="shared" si="119"/>
        <v>2.5</v>
      </c>
    </row>
    <row r="926" spans="1:16" x14ac:dyDescent="0.2">
      <c r="A926" t="s">
        <v>1509</v>
      </c>
      <c r="B926" t="s">
        <v>1508</v>
      </c>
      <c r="D926" t="str" cm="1">
        <f t="array" ref="D926">_xlfn.TEXTJOIN("", TRUE, IF(ISNUMBER(SEARCH($R$1480:$R$1524, B926)), $R$1480:$R$1524, ""))</f>
        <v>Lay's</v>
      </c>
      <c r="E926" t="str">
        <f t="shared" si="112"/>
        <v>Prepared Food</v>
      </c>
      <c r="F926" t="str">
        <f t="shared" si="113"/>
        <v>Prepared Food</v>
      </c>
      <c r="G926" t="s">
        <v>814</v>
      </c>
      <c r="H926" cm="1">
        <f t="array" ref="H926">_xlfn.LET(
  _xlpm.txt, LOWER(TRIM(SUBSTITUTE(B926,"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</v>
      </c>
      <c r="I926" s="1">
        <f t="shared" si="114"/>
        <v>0.3125</v>
      </c>
      <c r="K926" t="str">
        <f t="shared" si="115"/>
        <v/>
      </c>
      <c r="L926" s="1" t="str">
        <f t="shared" si="116"/>
        <v/>
      </c>
      <c r="M926" s="2">
        <f t="shared" si="117"/>
        <v>31.25</v>
      </c>
      <c r="N926" s="1">
        <f t="shared" si="118"/>
        <v>0.3125</v>
      </c>
      <c r="O926" s="1">
        <v>31.25</v>
      </c>
      <c r="P926">
        <f t="shared" si="119"/>
        <v>2.5</v>
      </c>
    </row>
    <row r="927" spans="1:16" x14ac:dyDescent="0.2">
      <c r="A927" t="s">
        <v>1507</v>
      </c>
      <c r="B927" t="s">
        <v>1506</v>
      </c>
      <c r="D927" t="str" cm="1">
        <f t="array" ref="D927">_xlfn.TEXTJOIN("", TRUE, IF(ISNUMBER(SEARCH($R$1480:$R$1524, B927)), $R$1480:$R$1524, ""))</f>
        <v>Lay's</v>
      </c>
      <c r="E927" t="str">
        <f t="shared" si="112"/>
        <v>Prepared Food</v>
      </c>
      <c r="F927" t="str">
        <f t="shared" si="113"/>
        <v>Prepared Food</v>
      </c>
      <c r="G927" t="s">
        <v>814</v>
      </c>
      <c r="H927" cm="1">
        <f t="array" ref="H927">_xlfn.LET(
  _xlpm.txt, LOWER(TRIM(SUBSTITUTE(B927,"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</v>
      </c>
      <c r="I927" s="1">
        <f t="shared" si="114"/>
        <v>0.3125</v>
      </c>
      <c r="K927" t="str">
        <f t="shared" si="115"/>
        <v/>
      </c>
      <c r="L927" s="1" t="str">
        <f t="shared" si="116"/>
        <v/>
      </c>
      <c r="M927" s="2">
        <f t="shared" si="117"/>
        <v>31.25</v>
      </c>
      <c r="N927" s="1">
        <f t="shared" si="118"/>
        <v>0.3125</v>
      </c>
      <c r="O927" s="1">
        <v>31.25</v>
      </c>
      <c r="P927">
        <f t="shared" si="119"/>
        <v>2.5</v>
      </c>
    </row>
    <row r="928" spans="1:16" x14ac:dyDescent="0.2">
      <c r="A928" t="s">
        <v>1505</v>
      </c>
      <c r="B928" t="s">
        <v>1504</v>
      </c>
      <c r="D928" t="str" cm="1">
        <f t="array" ref="D928">_xlfn.TEXTJOIN("", TRUE, IF(ISNUMBER(SEARCH($R$1480:$R$1524, B928)), $R$1480:$R$1524, ""))</f>
        <v>Lay's</v>
      </c>
      <c r="E928" t="str">
        <f t="shared" si="112"/>
        <v>Prepared Food</v>
      </c>
      <c r="F928" t="str">
        <f t="shared" si="113"/>
        <v>Prepared Food</v>
      </c>
      <c r="G928" t="s">
        <v>814</v>
      </c>
      <c r="H928" cm="1">
        <f t="array" ref="H928">_xlfn.LET(
  _xlpm.txt, LOWER(TRIM(SUBSTITUTE(B928,"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</v>
      </c>
      <c r="I928" s="1">
        <f t="shared" si="114"/>
        <v>0.3125</v>
      </c>
      <c r="K928" t="str">
        <f t="shared" si="115"/>
        <v/>
      </c>
      <c r="L928" s="1" t="str">
        <f t="shared" si="116"/>
        <v/>
      </c>
      <c r="M928" s="2">
        <f t="shared" si="117"/>
        <v>31.25</v>
      </c>
      <c r="N928" s="1">
        <f t="shared" si="118"/>
        <v>0.3125</v>
      </c>
      <c r="O928" s="1">
        <v>31.25</v>
      </c>
      <c r="P928">
        <f t="shared" si="119"/>
        <v>2.5</v>
      </c>
    </row>
    <row r="929" spans="1:16" x14ac:dyDescent="0.2">
      <c r="A929" t="s">
        <v>1503</v>
      </c>
      <c r="B929" t="s">
        <v>1502</v>
      </c>
      <c r="D929" t="str" cm="1">
        <f t="array" ref="D929">_xlfn.TEXTJOIN("", TRUE, IF(ISNUMBER(SEARCH($R$1480:$R$1524, B929)), $R$1480:$R$1524, ""))</f>
        <v>Lay's</v>
      </c>
      <c r="E929" t="str">
        <f t="shared" si="112"/>
        <v>Prepared Food</v>
      </c>
      <c r="F929" t="str">
        <f t="shared" si="113"/>
        <v>Prepared Food</v>
      </c>
      <c r="G929" t="s">
        <v>814</v>
      </c>
      <c r="H929" cm="1">
        <f t="array" ref="H929">_xlfn.LET(
  _xlpm.txt, LOWER(TRIM(SUBSTITUTE(B929,"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</v>
      </c>
      <c r="I929" s="1">
        <f t="shared" si="114"/>
        <v>0.3125</v>
      </c>
      <c r="K929" t="str">
        <f t="shared" si="115"/>
        <v/>
      </c>
      <c r="L929" s="1" t="str">
        <f t="shared" si="116"/>
        <v/>
      </c>
      <c r="M929" s="2">
        <f t="shared" si="117"/>
        <v>31.25</v>
      </c>
      <c r="N929" s="1">
        <f t="shared" si="118"/>
        <v>0.3125</v>
      </c>
      <c r="O929" s="1">
        <v>31.25</v>
      </c>
      <c r="P929">
        <f t="shared" si="119"/>
        <v>2.5</v>
      </c>
    </row>
    <row r="930" spans="1:16" x14ac:dyDescent="0.2">
      <c r="A930" t="s">
        <v>1501</v>
      </c>
      <c r="B930" t="s">
        <v>1500</v>
      </c>
      <c r="D930" t="str" cm="1">
        <f t="array" ref="D930">_xlfn.TEXTJOIN("", TRUE, IF(ISNUMBER(SEARCH($R$1480:$R$1524, B930)), $R$1480:$R$1524, ""))</f>
        <v>Lay's</v>
      </c>
      <c r="E930" t="str">
        <f t="shared" si="112"/>
        <v>Prepared Food</v>
      </c>
      <c r="F930" t="str">
        <f t="shared" si="113"/>
        <v>Prepared Food</v>
      </c>
      <c r="G930" t="s">
        <v>645</v>
      </c>
      <c r="H930" cm="1">
        <f t="array" ref="H930">_xlfn.LET(
  _xlpm.txt, LOWER(TRIM(SUBSTITUTE(B930,"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12.5</v>
      </c>
      <c r="I930" s="1">
        <f t="shared" si="114"/>
        <v>0.43520000000000003</v>
      </c>
      <c r="K930" t="str">
        <f t="shared" si="115"/>
        <v/>
      </c>
      <c r="L930" s="1" t="str">
        <f t="shared" si="116"/>
        <v/>
      </c>
      <c r="M930" s="2">
        <f t="shared" si="117"/>
        <v>43.52</v>
      </c>
      <c r="N930" s="1">
        <f t="shared" si="118"/>
        <v>0.43520000000000003</v>
      </c>
      <c r="O930" s="1">
        <v>43.52</v>
      </c>
      <c r="P930">
        <f t="shared" si="119"/>
        <v>5.44</v>
      </c>
    </row>
    <row r="931" spans="1:16" x14ac:dyDescent="0.2">
      <c r="A931" t="s">
        <v>1499</v>
      </c>
      <c r="B931" t="s">
        <v>1498</v>
      </c>
      <c r="D931" t="str" cm="1">
        <f t="array" ref="D931">_xlfn.TEXTJOIN("", TRUE, IF(ISNUMBER(SEARCH($R$1480:$R$1524, B931)), $R$1480:$R$1524, ""))</f>
        <v>Lay's</v>
      </c>
      <c r="E931" t="str">
        <f t="shared" si="112"/>
        <v>Prepared Food</v>
      </c>
      <c r="F931" t="str">
        <f t="shared" si="113"/>
        <v>Prepared Food</v>
      </c>
      <c r="G931" t="s">
        <v>814</v>
      </c>
      <c r="H931" cm="1">
        <f t="array" ref="H931">_xlfn.LET(
  _xlpm.txt, LOWER(TRIM(SUBSTITUTE(B931,"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</v>
      </c>
      <c r="I931" s="1">
        <f t="shared" si="114"/>
        <v>0.5</v>
      </c>
      <c r="K931" t="str">
        <f t="shared" si="115"/>
        <v/>
      </c>
      <c r="L931" s="1" t="str">
        <f t="shared" si="116"/>
        <v/>
      </c>
      <c r="M931" s="2">
        <f t="shared" si="117"/>
        <v>50</v>
      </c>
      <c r="N931" s="1">
        <f t="shared" si="118"/>
        <v>0.5</v>
      </c>
      <c r="O931" s="1">
        <v>50</v>
      </c>
      <c r="P931">
        <f t="shared" si="119"/>
        <v>2.5</v>
      </c>
    </row>
    <row r="932" spans="1:16" x14ac:dyDescent="0.2">
      <c r="A932" t="s">
        <v>1497</v>
      </c>
      <c r="B932" t="s">
        <v>1496</v>
      </c>
      <c r="D932" t="str" cm="1">
        <f t="array" ref="D932">_xlfn.TEXTJOIN("", TRUE, IF(ISNUMBER(SEARCH($R$1480:$R$1524, B932)), $R$1480:$R$1524, ""))</f>
        <v>Lay's</v>
      </c>
      <c r="E932" t="str">
        <f t="shared" si="112"/>
        <v>Prepared Food</v>
      </c>
      <c r="F932" t="str">
        <f t="shared" si="113"/>
        <v>Prepared Food</v>
      </c>
      <c r="G932" t="s">
        <v>645</v>
      </c>
      <c r="H932" cm="1">
        <f t="array" ref="H932">_xlfn.LET(
  _xlpm.txt, LOWER(TRIM(SUBSTITUTE(B932,"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12.5</v>
      </c>
      <c r="I932" s="1">
        <f t="shared" si="114"/>
        <v>0.43520000000000003</v>
      </c>
      <c r="K932" t="str">
        <f t="shared" si="115"/>
        <v/>
      </c>
      <c r="L932" s="1" t="str">
        <f t="shared" si="116"/>
        <v/>
      </c>
      <c r="M932" s="2">
        <f t="shared" si="117"/>
        <v>43.52</v>
      </c>
      <c r="N932" s="1">
        <f t="shared" si="118"/>
        <v>0.43520000000000003</v>
      </c>
      <c r="O932" s="1">
        <v>43.52</v>
      </c>
      <c r="P932">
        <f t="shared" si="119"/>
        <v>5.44</v>
      </c>
    </row>
    <row r="933" spans="1:16" x14ac:dyDescent="0.2">
      <c r="A933" t="s">
        <v>1495</v>
      </c>
      <c r="B933" t="s">
        <v>1494</v>
      </c>
      <c r="D933" t="str" cm="1">
        <f t="array" ref="D933">_xlfn.TEXTJOIN("", TRUE, IF(ISNUMBER(SEARCH($R$1480:$R$1524, B933)), $R$1480:$R$1524, ""))</f>
        <v>Lay's</v>
      </c>
      <c r="E933" t="str">
        <f t="shared" si="112"/>
        <v>Prepared Food</v>
      </c>
      <c r="F933" t="str">
        <f t="shared" si="113"/>
        <v>Prepared Food</v>
      </c>
      <c r="G933" t="s">
        <v>814</v>
      </c>
      <c r="H933" cm="1">
        <f t="array" ref="H933">_xlfn.LET(
  _xlpm.txt, LOWER(TRIM(SUBSTITUTE(B933,"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7.75</v>
      </c>
      <c r="I933" s="1">
        <f t="shared" si="114"/>
        <v>0.32258064516129031</v>
      </c>
      <c r="K933" t="str">
        <f t="shared" si="115"/>
        <v/>
      </c>
      <c r="L933" s="1" t="str">
        <f t="shared" si="116"/>
        <v/>
      </c>
      <c r="M933" s="2">
        <f t="shared" si="117"/>
        <v>32.258064516129032</v>
      </c>
      <c r="N933" s="1">
        <f t="shared" si="118"/>
        <v>0.32258064516129031</v>
      </c>
      <c r="O933" s="1">
        <v>32.258064516129032</v>
      </c>
      <c r="P933">
        <f t="shared" si="119"/>
        <v>2.5</v>
      </c>
    </row>
    <row r="934" spans="1:16" x14ac:dyDescent="0.2">
      <c r="A934" t="s">
        <v>1493</v>
      </c>
      <c r="B934" t="s">
        <v>1492</v>
      </c>
      <c r="D934" t="str" cm="1">
        <f t="array" ref="D934">_xlfn.TEXTJOIN("", TRUE, IF(ISNUMBER(SEARCH($R$1480:$R$1524, B934)), $R$1480:$R$1524, ""))</f>
        <v>Lay's</v>
      </c>
      <c r="E934" t="str">
        <f t="shared" si="112"/>
        <v>Prepared Food</v>
      </c>
      <c r="F934" t="str">
        <f t="shared" si="113"/>
        <v>Prepared Food</v>
      </c>
      <c r="G934" t="s">
        <v>814</v>
      </c>
      <c r="H934" cm="1">
        <f t="array" ref="H934">_xlfn.LET(
  _xlpm.txt, LOWER(TRIM(SUBSTITUTE(B934,"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7.75</v>
      </c>
      <c r="I934" s="1">
        <f t="shared" si="114"/>
        <v>0.32258064516129031</v>
      </c>
      <c r="K934" t="str">
        <f t="shared" si="115"/>
        <v/>
      </c>
      <c r="L934" s="1" t="str">
        <f t="shared" si="116"/>
        <v/>
      </c>
      <c r="M934" s="2">
        <f t="shared" si="117"/>
        <v>32.258064516129032</v>
      </c>
      <c r="N934" s="1">
        <f t="shared" si="118"/>
        <v>0.32258064516129031</v>
      </c>
      <c r="O934" s="1">
        <v>32.258064516129032</v>
      </c>
      <c r="P934">
        <f t="shared" si="119"/>
        <v>2.5</v>
      </c>
    </row>
    <row r="935" spans="1:16" x14ac:dyDescent="0.2">
      <c r="A935" t="s">
        <v>1491</v>
      </c>
      <c r="B935" t="s">
        <v>1490</v>
      </c>
      <c r="D935" t="str" cm="1">
        <f t="array" ref="D935">_xlfn.TEXTJOIN("", TRUE, IF(ISNUMBER(SEARCH($R$1480:$R$1524, B935)), $R$1480:$R$1524, ""))</f>
        <v>Lay's</v>
      </c>
      <c r="E935" t="str">
        <f t="shared" si="112"/>
        <v>Prepared Food</v>
      </c>
      <c r="F935" t="str">
        <f t="shared" si="113"/>
        <v>Prepared Food</v>
      </c>
      <c r="G935" t="s">
        <v>814</v>
      </c>
      <c r="H935" cm="1">
        <f t="array" ref="H935">_xlfn.LET(
  _xlpm.txt, LOWER(TRIM(SUBSTITUTE(B935,"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7.75</v>
      </c>
      <c r="I935" s="1">
        <f t="shared" si="114"/>
        <v>0.32258064516129031</v>
      </c>
      <c r="K935" t="str">
        <f t="shared" si="115"/>
        <v/>
      </c>
      <c r="L935" s="1" t="str">
        <f t="shared" si="116"/>
        <v/>
      </c>
      <c r="M935" s="2">
        <f t="shared" si="117"/>
        <v>32.258064516129032</v>
      </c>
      <c r="N935" s="1">
        <f t="shared" si="118"/>
        <v>0.32258064516129031</v>
      </c>
      <c r="O935" s="1">
        <v>32.258064516129032</v>
      </c>
      <c r="P935">
        <f t="shared" si="119"/>
        <v>2.5</v>
      </c>
    </row>
    <row r="936" spans="1:16" x14ac:dyDescent="0.2">
      <c r="A936" t="s">
        <v>1489</v>
      </c>
      <c r="B936" t="s">
        <v>1488</v>
      </c>
      <c r="D936" t="str" cm="1">
        <f t="array" ref="D936">_xlfn.TEXTJOIN("", TRUE, IF(ISNUMBER(SEARCH($R$1480:$R$1524, B936)), $R$1480:$R$1524, ""))</f>
        <v>Lay's</v>
      </c>
      <c r="E936" t="str">
        <f t="shared" si="112"/>
        <v>Prepared Food</v>
      </c>
      <c r="F936" t="str">
        <f t="shared" si="113"/>
        <v>Prepared Food</v>
      </c>
      <c r="G936" t="s">
        <v>814</v>
      </c>
      <c r="H936" cm="1">
        <f t="array" ref="H936">_xlfn.LET(
  _xlpm.txt, LOWER(TRIM(SUBSTITUTE(B936,"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7.75</v>
      </c>
      <c r="I936" s="1">
        <f t="shared" si="114"/>
        <v>0.32258064516129031</v>
      </c>
      <c r="K936" t="str">
        <f t="shared" si="115"/>
        <v/>
      </c>
      <c r="L936" s="1" t="str">
        <f t="shared" si="116"/>
        <v/>
      </c>
      <c r="M936" s="2">
        <f t="shared" si="117"/>
        <v>32.258064516129032</v>
      </c>
      <c r="N936" s="1">
        <f t="shared" si="118"/>
        <v>0.32258064516129031</v>
      </c>
      <c r="O936" s="1">
        <v>32.258064516129032</v>
      </c>
      <c r="P936">
        <f t="shared" si="119"/>
        <v>2.5</v>
      </c>
    </row>
    <row r="937" spans="1:16" x14ac:dyDescent="0.2">
      <c r="A937" t="s">
        <v>1487</v>
      </c>
      <c r="B937" t="s">
        <v>1486</v>
      </c>
      <c r="D937" t="str" cm="1">
        <f t="array" ref="D937">_xlfn.TEXTJOIN("", TRUE, IF(ISNUMBER(SEARCH($R$1480:$R$1524, B937)), $R$1480:$R$1524, ""))</f>
        <v>Lay's</v>
      </c>
      <c r="E937" t="str">
        <f t="shared" si="112"/>
        <v>Prepared Food</v>
      </c>
      <c r="F937" t="str">
        <f t="shared" si="113"/>
        <v>Prepared Food</v>
      </c>
      <c r="G937" t="s">
        <v>814</v>
      </c>
      <c r="H937" cm="1">
        <f t="array" ref="H937">_xlfn.LET(
  _xlpm.txt, LOWER(TRIM(SUBSTITUTE(B937,"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7.75</v>
      </c>
      <c r="I937" s="1">
        <f t="shared" si="114"/>
        <v>0.32258064516129031</v>
      </c>
      <c r="K937" t="str">
        <f t="shared" si="115"/>
        <v/>
      </c>
      <c r="L937" s="1" t="str">
        <f t="shared" si="116"/>
        <v/>
      </c>
      <c r="M937" s="2">
        <f t="shared" si="117"/>
        <v>32.258064516129032</v>
      </c>
      <c r="N937" s="1">
        <f t="shared" si="118"/>
        <v>0.32258064516129031</v>
      </c>
      <c r="O937" s="1">
        <v>32.258064516129032</v>
      </c>
      <c r="P937">
        <f t="shared" si="119"/>
        <v>2.5</v>
      </c>
    </row>
    <row r="938" spans="1:16" x14ac:dyDescent="0.2">
      <c r="A938" t="s">
        <v>1485</v>
      </c>
      <c r="B938" t="s">
        <v>1484</v>
      </c>
      <c r="D938" t="str" cm="1">
        <f t="array" ref="D938">_xlfn.TEXTJOIN("", TRUE, IF(ISNUMBER(SEARCH($R$1480:$R$1524, B938)), $R$1480:$R$1524, ""))</f>
        <v>Lay's</v>
      </c>
      <c r="E938" t="str">
        <f t="shared" si="112"/>
        <v>Prepared Food</v>
      </c>
      <c r="F938" t="str">
        <f t="shared" si="113"/>
        <v>Prepared Food</v>
      </c>
      <c r="G938" t="s">
        <v>645</v>
      </c>
      <c r="H938" cm="1">
        <f t="array" ref="H938">_xlfn.LET(
  _xlpm.txt, LOWER(TRIM(SUBSTITUTE(B938,"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12.5</v>
      </c>
      <c r="I938" s="1">
        <f t="shared" si="114"/>
        <v>0.43520000000000003</v>
      </c>
      <c r="K938" t="str">
        <f t="shared" si="115"/>
        <v/>
      </c>
      <c r="L938" s="1" t="str">
        <f t="shared" si="116"/>
        <v/>
      </c>
      <c r="M938" s="2">
        <f t="shared" si="117"/>
        <v>43.52</v>
      </c>
      <c r="N938" s="1">
        <f t="shared" si="118"/>
        <v>0.43520000000000003</v>
      </c>
      <c r="O938" s="1">
        <v>43.52</v>
      </c>
      <c r="P938">
        <f t="shared" si="119"/>
        <v>5.44</v>
      </c>
    </row>
    <row r="939" spans="1:16" x14ac:dyDescent="0.2">
      <c r="A939" t="s">
        <v>1483</v>
      </c>
      <c r="B939" t="s">
        <v>1482</v>
      </c>
      <c r="D939" t="str" cm="1">
        <f t="array" ref="D939">_xlfn.TEXTJOIN("", TRUE, IF(ISNUMBER(SEARCH($R$1480:$R$1524, B939)), $R$1480:$R$1524, ""))</f>
        <v>Lay's</v>
      </c>
      <c r="E939" t="str">
        <f t="shared" si="112"/>
        <v>Prepared Food</v>
      </c>
      <c r="F939" t="str">
        <f t="shared" si="113"/>
        <v>Prepared Food</v>
      </c>
      <c r="G939" t="s">
        <v>1477</v>
      </c>
      <c r="H939" cm="1">
        <f t="array" ref="H939">_xlfn.LET(
  _xlpm.txt, LOWER(TRIM(SUBSTITUTE(B939,"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5.75</v>
      </c>
      <c r="I939" s="1">
        <f t="shared" si="114"/>
        <v>0.34782608695652173</v>
      </c>
      <c r="K939" t="str">
        <f t="shared" si="115"/>
        <v/>
      </c>
      <c r="L939" s="1" t="str">
        <f t="shared" si="116"/>
        <v/>
      </c>
      <c r="M939" s="2">
        <f t="shared" si="117"/>
        <v>34.782608695652172</v>
      </c>
      <c r="N939" s="1">
        <f t="shared" si="118"/>
        <v>0.34782608695652173</v>
      </c>
      <c r="O939" s="1">
        <v>34.782608695652172</v>
      </c>
      <c r="P939">
        <f t="shared" si="119"/>
        <v>2</v>
      </c>
    </row>
    <row r="940" spans="1:16" x14ac:dyDescent="0.2">
      <c r="A940" t="s">
        <v>1481</v>
      </c>
      <c r="B940" t="s">
        <v>1480</v>
      </c>
      <c r="D940" t="str" cm="1">
        <f t="array" ref="D940">_xlfn.TEXTJOIN("", TRUE, IF(ISNUMBER(SEARCH($R$1480:$R$1524, B940)), $R$1480:$R$1524, ""))</f>
        <v>Lay's</v>
      </c>
      <c r="E940" t="str">
        <f t="shared" si="112"/>
        <v>Prepared Food</v>
      </c>
      <c r="F940" t="str">
        <f t="shared" si="113"/>
        <v>Prepared Food</v>
      </c>
      <c r="G940" t="s">
        <v>1477</v>
      </c>
      <c r="H940" cm="1">
        <f t="array" ref="H940">_xlfn.LET(
  _xlpm.txt, LOWER(TRIM(SUBSTITUTE(B940,"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5.5</v>
      </c>
      <c r="I940" s="1">
        <f t="shared" si="114"/>
        <v>0.36363636363636365</v>
      </c>
      <c r="K940" t="str">
        <f t="shared" si="115"/>
        <v/>
      </c>
      <c r="L940" s="1" t="str">
        <f t="shared" si="116"/>
        <v/>
      </c>
      <c r="M940" s="2">
        <f t="shared" si="117"/>
        <v>36.363636363636367</v>
      </c>
      <c r="N940" s="1">
        <f t="shared" si="118"/>
        <v>0.36363636363636365</v>
      </c>
      <c r="O940" s="1">
        <v>36.363636363636367</v>
      </c>
      <c r="P940">
        <f t="shared" si="119"/>
        <v>2</v>
      </c>
    </row>
    <row r="941" spans="1:16" x14ac:dyDescent="0.2">
      <c r="A941" t="s">
        <v>1479</v>
      </c>
      <c r="B941" t="s">
        <v>1478</v>
      </c>
      <c r="D941" t="str" cm="1">
        <f t="array" ref="D941">_xlfn.TEXTJOIN("", TRUE, IF(ISNUMBER(SEARCH($R$1480:$R$1524, B941)), $R$1480:$R$1524, ""))</f>
        <v>Lay's</v>
      </c>
      <c r="E941" t="str">
        <f t="shared" si="112"/>
        <v>Prepared Food</v>
      </c>
      <c r="F941" t="str">
        <f t="shared" si="113"/>
        <v>Prepared Food</v>
      </c>
      <c r="G941" t="s">
        <v>1477</v>
      </c>
      <c r="H941" cm="1">
        <f t="array" ref="H941">_xlfn.LET(
  _xlpm.txt, LOWER(TRIM(SUBSTITUTE(B941,"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5.5</v>
      </c>
      <c r="I941" s="1">
        <f t="shared" si="114"/>
        <v>0.36363636363636365</v>
      </c>
      <c r="K941" t="str">
        <f t="shared" si="115"/>
        <v/>
      </c>
      <c r="L941" s="1" t="str">
        <f t="shared" si="116"/>
        <v/>
      </c>
      <c r="M941" s="2">
        <f t="shared" si="117"/>
        <v>36.363636363636367</v>
      </c>
      <c r="N941" s="1">
        <f t="shared" si="118"/>
        <v>0.36363636363636365</v>
      </c>
      <c r="O941" s="1">
        <v>36.363636363636367</v>
      </c>
      <c r="P941">
        <f t="shared" si="119"/>
        <v>2</v>
      </c>
    </row>
    <row r="942" spans="1:16" x14ac:dyDescent="0.2">
      <c r="A942" t="s">
        <v>1476</v>
      </c>
      <c r="B942" t="s">
        <v>1475</v>
      </c>
      <c r="D942" t="str" cm="1">
        <f t="array" ref="D942">_xlfn.TEXTJOIN("", TRUE, IF(ISNUMBER(SEARCH($R$1480:$R$1524, B942)), $R$1480:$R$1524, ""))</f>
        <v>Lay's</v>
      </c>
      <c r="E942" t="str">
        <f t="shared" si="112"/>
        <v>Prepared Food</v>
      </c>
      <c r="F942" t="str">
        <f t="shared" si="113"/>
        <v>Prepared Food</v>
      </c>
      <c r="G942" t="s">
        <v>814</v>
      </c>
      <c r="H942" cm="1">
        <f t="array" ref="H942">_xlfn.LET(
  _xlpm.txt, LOWER(TRIM(SUBSTITUTE(B942,"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</v>
      </c>
      <c r="I942" s="1">
        <f t="shared" si="114"/>
        <v>0.5</v>
      </c>
      <c r="K942" t="str">
        <f t="shared" si="115"/>
        <v/>
      </c>
      <c r="L942" s="1" t="str">
        <f t="shared" si="116"/>
        <v/>
      </c>
      <c r="M942" s="2">
        <f t="shared" si="117"/>
        <v>50</v>
      </c>
      <c r="N942" s="1">
        <f t="shared" si="118"/>
        <v>0.5</v>
      </c>
      <c r="O942" s="1">
        <v>50</v>
      </c>
      <c r="P942">
        <f t="shared" si="119"/>
        <v>2.5</v>
      </c>
    </row>
    <row r="943" spans="1:16" x14ac:dyDescent="0.2">
      <c r="A943" t="s">
        <v>1474</v>
      </c>
      <c r="B943" t="s">
        <v>1473</v>
      </c>
      <c r="D943" t="str" cm="1">
        <f t="array" ref="D943">_xlfn.TEXTJOIN("", TRUE, IF(ISNUMBER(SEARCH($R$1480:$R$1524, B943)), $R$1480:$R$1524, ""))</f>
        <v>Lay's</v>
      </c>
      <c r="E943" t="str">
        <f t="shared" si="112"/>
        <v>Prepared Food</v>
      </c>
      <c r="F943" t="str">
        <f t="shared" si="113"/>
        <v>Prepared Food</v>
      </c>
      <c r="G943" t="s">
        <v>814</v>
      </c>
      <c r="H943" cm="1">
        <f t="array" ref="H943">_xlfn.LET(
  _xlpm.txt, LOWER(TRIM(SUBSTITUTE(B943,"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</v>
      </c>
      <c r="I943" s="1">
        <f t="shared" si="114"/>
        <v>0.5</v>
      </c>
      <c r="K943" t="str">
        <f t="shared" si="115"/>
        <v/>
      </c>
      <c r="L943" s="1" t="str">
        <f t="shared" si="116"/>
        <v/>
      </c>
      <c r="M943" s="2">
        <f t="shared" si="117"/>
        <v>50</v>
      </c>
      <c r="N943" s="1">
        <f t="shared" si="118"/>
        <v>0.5</v>
      </c>
      <c r="O943" s="1">
        <v>50</v>
      </c>
      <c r="P943">
        <f t="shared" si="119"/>
        <v>2.5</v>
      </c>
    </row>
    <row r="944" spans="1:16" x14ac:dyDescent="0.2">
      <c r="A944" t="s">
        <v>1472</v>
      </c>
      <c r="B944" t="s">
        <v>1471</v>
      </c>
      <c r="D944" t="str" cm="1">
        <f t="array" ref="D944">_xlfn.TEXTJOIN("", TRUE, IF(ISNUMBER(SEARCH($R$1480:$R$1524, B944)), $R$1480:$R$1524, ""))</f>
        <v>Lay's</v>
      </c>
      <c r="E944" t="str">
        <f t="shared" si="112"/>
        <v>Prepared Food</v>
      </c>
      <c r="F944" t="str">
        <f t="shared" si="113"/>
        <v>Prepared Food</v>
      </c>
      <c r="G944" t="s">
        <v>814</v>
      </c>
      <c r="H944" cm="1">
        <f t="array" ref="H944">_xlfn.LET(
  _xlpm.txt, LOWER(TRIM(SUBSTITUTE(B944,"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7.5</v>
      </c>
      <c r="I944" s="1">
        <f t="shared" si="114"/>
        <v>0.33333333333333331</v>
      </c>
      <c r="K944" t="str">
        <f t="shared" si="115"/>
        <v/>
      </c>
      <c r="L944" s="1" t="str">
        <f t="shared" si="116"/>
        <v/>
      </c>
      <c r="M944" s="2">
        <f t="shared" si="117"/>
        <v>33.333333333333329</v>
      </c>
      <c r="N944" s="1">
        <f t="shared" si="118"/>
        <v>0.33333333333333326</v>
      </c>
      <c r="O944" s="1">
        <v>33.333333333333329</v>
      </c>
      <c r="P944">
        <f t="shared" si="119"/>
        <v>2.5</v>
      </c>
    </row>
    <row r="945" spans="1:16" x14ac:dyDescent="0.2">
      <c r="A945" t="s">
        <v>1470</v>
      </c>
      <c r="B945" t="s">
        <v>1469</v>
      </c>
      <c r="D945" t="str" cm="1">
        <f t="array" ref="D945">_xlfn.TEXTJOIN("", TRUE, IF(ISNUMBER(SEARCH($R$1480:$R$1524, B945)), $R$1480:$R$1524, ""))</f>
        <v>Lay's</v>
      </c>
      <c r="E945" t="str">
        <f t="shared" si="112"/>
        <v>Prepared Food</v>
      </c>
      <c r="F945" t="str">
        <f t="shared" si="113"/>
        <v>Prepared Food</v>
      </c>
      <c r="G945" t="s">
        <v>814</v>
      </c>
      <c r="H945" cm="1">
        <f t="array" ref="H945">_xlfn.LET(
  _xlpm.txt, LOWER(TRIM(SUBSTITUTE(B945,"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7.75</v>
      </c>
      <c r="I945" s="1">
        <f t="shared" si="114"/>
        <v>0.32258064516129031</v>
      </c>
      <c r="K945" t="str">
        <f t="shared" si="115"/>
        <v/>
      </c>
      <c r="L945" s="1" t="str">
        <f t="shared" si="116"/>
        <v/>
      </c>
      <c r="M945" s="2">
        <f t="shared" si="117"/>
        <v>32.258064516129032</v>
      </c>
      <c r="N945" s="1">
        <f t="shared" si="118"/>
        <v>0.32258064516129031</v>
      </c>
      <c r="O945" s="1">
        <v>32.258064516129032</v>
      </c>
      <c r="P945">
        <f t="shared" si="119"/>
        <v>2.5</v>
      </c>
    </row>
    <row r="946" spans="1:16" x14ac:dyDescent="0.2">
      <c r="A946" t="s">
        <v>1468</v>
      </c>
      <c r="B946" t="s">
        <v>1467</v>
      </c>
      <c r="D946" t="str" cm="1">
        <f t="array" ref="D946">_xlfn.TEXTJOIN("", TRUE, IF(ISNUMBER(SEARCH($R$1480:$R$1524, B946)), $R$1480:$R$1524, ""))</f>
        <v>Lay's</v>
      </c>
      <c r="E946" t="str">
        <f t="shared" si="112"/>
        <v>Prepared Food</v>
      </c>
      <c r="F946" t="str">
        <f t="shared" si="113"/>
        <v>Prepared Food</v>
      </c>
      <c r="G946" t="s">
        <v>814</v>
      </c>
      <c r="H946" cm="1">
        <f t="array" ref="H946">_xlfn.LET(
  _xlpm.txt, LOWER(TRIM(SUBSTITUTE(B946,"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7.75</v>
      </c>
      <c r="I946" s="1">
        <f t="shared" si="114"/>
        <v>0.32258064516129031</v>
      </c>
      <c r="K946" t="str">
        <f t="shared" si="115"/>
        <v/>
      </c>
      <c r="L946" s="1" t="str">
        <f t="shared" si="116"/>
        <v/>
      </c>
      <c r="M946" s="2">
        <f t="shared" si="117"/>
        <v>32.258064516129032</v>
      </c>
      <c r="N946" s="1">
        <f t="shared" si="118"/>
        <v>0.32258064516129031</v>
      </c>
      <c r="O946" s="1">
        <v>32.258064516129032</v>
      </c>
      <c r="P946">
        <f t="shared" si="119"/>
        <v>2.5</v>
      </c>
    </row>
    <row r="947" spans="1:16" x14ac:dyDescent="0.2">
      <c r="A947" t="s">
        <v>1466</v>
      </c>
      <c r="B947" t="s">
        <v>1465</v>
      </c>
      <c r="D947" t="str" cm="1">
        <f t="array" ref="D947">_xlfn.TEXTJOIN("", TRUE, IF(ISNUMBER(SEARCH($R$1480:$R$1524, B947)), $R$1480:$R$1524, ""))</f>
        <v>Lay's</v>
      </c>
      <c r="E947" t="str">
        <f t="shared" si="112"/>
        <v>Prepared Food</v>
      </c>
      <c r="F947" t="str">
        <f t="shared" si="113"/>
        <v>Prepared Food</v>
      </c>
      <c r="G947" t="s">
        <v>814</v>
      </c>
      <c r="H947" cm="1">
        <f t="array" ref="H947">_xlfn.LET(
  _xlpm.txt, LOWER(TRIM(SUBSTITUTE(B947,"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7.75</v>
      </c>
      <c r="I947" s="1">
        <f t="shared" si="114"/>
        <v>0.32258064516129031</v>
      </c>
      <c r="K947" t="str">
        <f t="shared" si="115"/>
        <v/>
      </c>
      <c r="L947" s="1" t="str">
        <f t="shared" si="116"/>
        <v/>
      </c>
      <c r="M947" s="2">
        <f t="shared" si="117"/>
        <v>32.258064516129032</v>
      </c>
      <c r="N947" s="1">
        <f t="shared" si="118"/>
        <v>0.32258064516129031</v>
      </c>
      <c r="O947" s="1">
        <v>32.258064516129032</v>
      </c>
      <c r="P947">
        <f t="shared" si="119"/>
        <v>2.5</v>
      </c>
    </row>
    <row r="948" spans="1:16" x14ac:dyDescent="0.2">
      <c r="A948" t="s">
        <v>1464</v>
      </c>
      <c r="B948" t="s">
        <v>1463</v>
      </c>
      <c r="D948" t="str" cm="1">
        <f t="array" ref="D948">_xlfn.TEXTJOIN("", TRUE, IF(ISNUMBER(SEARCH($R$1480:$R$1524, B948)), $R$1480:$R$1524, ""))</f>
        <v>Lay's</v>
      </c>
      <c r="E948" t="str">
        <f t="shared" si="112"/>
        <v>Prepared Food</v>
      </c>
      <c r="F948" t="str">
        <f t="shared" si="113"/>
        <v>Prepared Food</v>
      </c>
      <c r="G948" t="s">
        <v>814</v>
      </c>
      <c r="H948" cm="1">
        <f t="array" ref="H948">_xlfn.LET(
  _xlpm.txt, LOWER(TRIM(SUBSTITUTE(B948,"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7.75</v>
      </c>
      <c r="I948" s="1">
        <f t="shared" si="114"/>
        <v>0.32258064516129031</v>
      </c>
      <c r="K948" t="str">
        <f t="shared" si="115"/>
        <v/>
      </c>
      <c r="L948" s="1" t="str">
        <f t="shared" si="116"/>
        <v/>
      </c>
      <c r="M948" s="2">
        <f t="shared" si="117"/>
        <v>32.258064516129032</v>
      </c>
      <c r="N948" s="1">
        <f t="shared" si="118"/>
        <v>0.32258064516129031</v>
      </c>
      <c r="O948" s="1">
        <v>32.258064516129032</v>
      </c>
      <c r="P948">
        <f t="shared" si="119"/>
        <v>2.5</v>
      </c>
    </row>
    <row r="949" spans="1:16" x14ac:dyDescent="0.2">
      <c r="A949" t="s">
        <v>1462</v>
      </c>
      <c r="B949" t="s">
        <v>1461</v>
      </c>
      <c r="D949" t="str" cm="1">
        <f t="array" ref="D949">_xlfn.TEXTJOIN("", TRUE, IF(ISNUMBER(SEARCH($R$1480:$R$1524, B949)), $R$1480:$R$1524, ""))</f>
        <v>Lundberg</v>
      </c>
      <c r="E949" t="str">
        <f t="shared" si="112"/>
        <v>Rice</v>
      </c>
      <c r="F949" t="str">
        <f t="shared" si="113"/>
        <v>Grain</v>
      </c>
      <c r="G949" t="s">
        <v>1460</v>
      </c>
      <c r="H949" cm="1">
        <f t="array" ref="H949">_xlfn.LET(
  _xlpm.txt, LOWER(TRIM(SUBSTITUTE(B949,"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949" s="1">
        <f t="shared" si="114"/>
        <v>0.38687500000000002</v>
      </c>
      <c r="K949" t="str">
        <f t="shared" si="115"/>
        <v/>
      </c>
      <c r="L949" s="1" t="str">
        <f t="shared" si="116"/>
        <v/>
      </c>
      <c r="M949" s="2">
        <f t="shared" si="117"/>
        <v>38.6875</v>
      </c>
      <c r="N949" s="1">
        <f t="shared" si="118"/>
        <v>0.38687500000000002</v>
      </c>
      <c r="O949" s="1">
        <v>38.6875</v>
      </c>
      <c r="P949">
        <f t="shared" si="119"/>
        <v>6.19</v>
      </c>
    </row>
    <row r="950" spans="1:16" x14ac:dyDescent="0.2">
      <c r="A950" t="s">
        <v>1459</v>
      </c>
      <c r="B950" t="s">
        <v>1458</v>
      </c>
      <c r="C950">
        <v>6</v>
      </c>
      <c r="D950" t="str" cm="1">
        <f t="array" ref="D950">_xlfn.TEXTJOIN("", TRUE, IF(ISNUMBER(SEARCH($R$1480:$R$1524, B950)), $R$1480:$R$1524, ""))</f>
        <v>Lundberg</v>
      </c>
      <c r="E950" t="str">
        <f t="shared" si="112"/>
        <v>Rice</v>
      </c>
      <c r="F950" t="str">
        <f t="shared" si="113"/>
        <v>Grain</v>
      </c>
      <c r="G950" t="s">
        <v>1457</v>
      </c>
      <c r="H950" cm="1">
        <f t="array" ref="H950">_xlfn.LET(
  _xlpm.txt, LOWER(TRIM(SUBSTITUTE(B950,"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32</v>
      </c>
      <c r="I950" s="1">
        <f t="shared" si="114"/>
        <v>2.8434374999999998</v>
      </c>
      <c r="K950" t="str">
        <f t="shared" si="115"/>
        <v/>
      </c>
      <c r="L950" s="1" t="str">
        <f t="shared" si="116"/>
        <v/>
      </c>
      <c r="M950" s="2">
        <f t="shared" si="117"/>
        <v>284.34375</v>
      </c>
      <c r="N950" s="1">
        <f t="shared" si="118"/>
        <v>2.8434374999999998</v>
      </c>
      <c r="O950" s="1">
        <v>284.34375</v>
      </c>
      <c r="P950">
        <f t="shared" si="119"/>
        <v>90.99</v>
      </c>
    </row>
    <row r="951" spans="1:16" x14ac:dyDescent="0.2">
      <c r="A951" t="s">
        <v>1456</v>
      </c>
      <c r="B951" t="s">
        <v>1455</v>
      </c>
      <c r="D951" t="str" cm="1">
        <f t="array" ref="D951">_xlfn.TEXTJOIN("", TRUE, IF(ISNUMBER(SEARCH($R$1480:$R$1524, B951)), $R$1480:$R$1524, ""))</f>
        <v>Lundberg</v>
      </c>
      <c r="E951" t="str">
        <f t="shared" si="112"/>
        <v>Rice</v>
      </c>
      <c r="F951" t="str">
        <f t="shared" si="113"/>
        <v>Grain</v>
      </c>
      <c r="G951" t="s">
        <v>1454</v>
      </c>
      <c r="H951" t="str" cm="1">
        <f t="array" ref="H951">_xlfn.LET(
  _xlpm.txt, LOWER(TRIM(SUBSTITUTE(B951,"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951" t="e">
        <f t="shared" si="114"/>
        <v>#VALUE!</v>
      </c>
      <c r="K951" t="str">
        <f t="shared" si="115"/>
        <v/>
      </c>
      <c r="L951" t="str">
        <f t="shared" si="116"/>
        <v/>
      </c>
      <c r="M951" s="1" t="e">
        <f t="shared" si="117"/>
        <v>#VALUE!</v>
      </c>
      <c r="N951" s="1">
        <f t="shared" si="118"/>
        <v>0</v>
      </c>
      <c r="P951">
        <f t="shared" si="119"/>
        <v>9.5</v>
      </c>
    </row>
    <row r="952" spans="1:16" x14ac:dyDescent="0.2">
      <c r="A952" t="s">
        <v>1453</v>
      </c>
      <c r="B952" t="s">
        <v>1452</v>
      </c>
      <c r="D952" t="str" cm="1">
        <f t="array" ref="D952">_xlfn.TEXTJOIN("", TRUE, IF(ISNUMBER(SEARCH($R$1480:$R$1524, B952)), $R$1480:$R$1524, ""))</f>
        <v>Lundberg</v>
      </c>
      <c r="E952" t="str">
        <f t="shared" si="112"/>
        <v>Rice</v>
      </c>
      <c r="F952" t="str">
        <f t="shared" si="113"/>
        <v>Grain</v>
      </c>
      <c r="G952" t="s">
        <v>1451</v>
      </c>
      <c r="H952" t="str" cm="1">
        <f t="array" ref="H952">_xlfn.LET(
  _xlpm.txt, LOWER(TRIM(SUBSTITUTE(B952,"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952" t="e">
        <f t="shared" si="114"/>
        <v>#VALUE!</v>
      </c>
      <c r="K952" t="str">
        <f t="shared" si="115"/>
        <v/>
      </c>
      <c r="L952" t="str">
        <f t="shared" si="116"/>
        <v/>
      </c>
      <c r="M952" s="1" t="e">
        <f t="shared" si="117"/>
        <v>#VALUE!</v>
      </c>
      <c r="N952" s="1">
        <f t="shared" si="118"/>
        <v>0</v>
      </c>
      <c r="P952">
        <f t="shared" si="119"/>
        <v>32.85</v>
      </c>
    </row>
    <row r="953" spans="1:16" x14ac:dyDescent="0.2">
      <c r="A953" t="s">
        <v>1450</v>
      </c>
      <c r="B953" t="s">
        <v>1449</v>
      </c>
      <c r="D953" t="str" cm="1">
        <f t="array" ref="D953">_xlfn.TEXTJOIN("", TRUE, IF(ISNUMBER(SEARCH($R$1480:$R$1524, B953)), $R$1480:$R$1524, ""))</f>
        <v>Lundberg</v>
      </c>
      <c r="E953" t="str">
        <f t="shared" si="112"/>
        <v>Rice</v>
      </c>
      <c r="F953" t="str">
        <f t="shared" si="113"/>
        <v>Grain</v>
      </c>
      <c r="G953" t="s">
        <v>1448</v>
      </c>
      <c r="H953" cm="1">
        <f t="array" ref="H953">_xlfn.LET(
  _xlpm.txt, LOWER(TRIM(SUBSTITUTE(B953,"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</v>
      </c>
      <c r="I953" s="1">
        <f t="shared" si="114"/>
        <v>9.92</v>
      </c>
      <c r="J953" t="s">
        <v>1447</v>
      </c>
      <c r="K953" t="str">
        <f t="shared" si="115"/>
        <v>62.0 ¢</v>
      </c>
      <c r="L953" s="1" t="str">
        <f t="shared" si="116"/>
        <v xml:space="preserve">62.0 </v>
      </c>
      <c r="M953" s="2">
        <f t="shared" si="117"/>
        <v>992</v>
      </c>
      <c r="N953" s="1">
        <f t="shared" si="118"/>
        <v>9.92</v>
      </c>
      <c r="O953" s="1">
        <v>992</v>
      </c>
      <c r="P953">
        <f t="shared" si="119"/>
        <v>9.92</v>
      </c>
    </row>
    <row r="954" spans="1:16" x14ac:dyDescent="0.2">
      <c r="A954" t="s">
        <v>1446</v>
      </c>
      <c r="B954" t="s">
        <v>1445</v>
      </c>
      <c r="D954" t="str" cm="1">
        <f t="array" ref="D954">_xlfn.TEXTJOIN("", TRUE, IF(ISNUMBER(SEARCH($R$1480:$R$1524, B954)), $R$1480:$R$1524, ""))</f>
        <v>Lundberg</v>
      </c>
      <c r="E954" t="str">
        <f t="shared" si="112"/>
        <v>Rice</v>
      </c>
      <c r="F954" t="str">
        <f t="shared" si="113"/>
        <v>Grain</v>
      </c>
      <c r="G954" t="s">
        <v>1444</v>
      </c>
      <c r="H954" t="str" cm="1">
        <f t="array" ref="H954">_xlfn.LET(
  _xlpm.txt, LOWER(TRIM(SUBSTITUTE(B954,"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954" t="e">
        <f t="shared" si="114"/>
        <v>#VALUE!</v>
      </c>
      <c r="J954" t="s">
        <v>1443</v>
      </c>
      <c r="K954" t="str">
        <f t="shared" si="115"/>
        <v>4.03</v>
      </c>
      <c r="L954" t="str">
        <f t="shared" si="116"/>
        <v>4.03</v>
      </c>
      <c r="M954" s="1" t="e">
        <f t="shared" si="117"/>
        <v>#VALUE!</v>
      </c>
      <c r="N954" s="1">
        <f t="shared" si="118"/>
        <v>4.0300000000000002E-2</v>
      </c>
      <c r="O954" s="1" t="s">
        <v>1442</v>
      </c>
      <c r="P954">
        <f t="shared" si="119"/>
        <v>32.21</v>
      </c>
    </row>
    <row r="955" spans="1:16" x14ac:dyDescent="0.2">
      <c r="A955" t="s">
        <v>1441</v>
      </c>
      <c r="B955" t="s">
        <v>1440</v>
      </c>
      <c r="D955" t="str" cm="1">
        <f t="array" ref="D955">_xlfn.TEXTJOIN("", TRUE, IF(ISNUMBER(SEARCH($R$1480:$R$1524, B955)), $R$1480:$R$1524, ""))</f>
        <v>Lundberg</v>
      </c>
      <c r="E955" t="str">
        <f t="shared" si="112"/>
        <v>Rice</v>
      </c>
      <c r="F955" t="str">
        <f t="shared" si="113"/>
        <v>Grain</v>
      </c>
      <c r="G955" t="s">
        <v>1439</v>
      </c>
      <c r="H955" cm="1">
        <f t="array" ref="H955">_xlfn.LET(
  _xlpm.txt, LOWER(TRIM(SUBSTITUTE(B955,"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</v>
      </c>
      <c r="I955" s="1">
        <f t="shared" si="114"/>
        <v>1.7849999999999999</v>
      </c>
      <c r="J955" t="s">
        <v>1026</v>
      </c>
      <c r="K955" t="str">
        <f t="shared" si="115"/>
        <v>29.8 ¢</v>
      </c>
      <c r="L955" s="1" t="str">
        <f t="shared" si="116"/>
        <v xml:space="preserve">29.8 </v>
      </c>
      <c r="M955" s="2">
        <f t="shared" si="117"/>
        <v>178.5</v>
      </c>
      <c r="N955" s="1">
        <f t="shared" si="118"/>
        <v>1.7849999999999999</v>
      </c>
      <c r="O955" s="1">
        <v>178.5</v>
      </c>
      <c r="P955">
        <f t="shared" si="119"/>
        <v>14.28</v>
      </c>
    </row>
    <row r="956" spans="1:16" x14ac:dyDescent="0.2">
      <c r="A956" t="s">
        <v>1438</v>
      </c>
      <c r="B956" t="s">
        <v>1437</v>
      </c>
      <c r="D956" t="str" cm="1">
        <f t="array" ref="D956">_xlfn.TEXTJOIN("", TRUE, IF(ISNUMBER(SEARCH($R$1480:$R$1524, B956)), $R$1480:$R$1524, ""))</f>
        <v>Lundberg</v>
      </c>
      <c r="E956" t="str">
        <f t="shared" si="112"/>
        <v>Rice</v>
      </c>
      <c r="F956" t="str">
        <f t="shared" si="113"/>
        <v>Grain</v>
      </c>
      <c r="G956" t="s">
        <v>1436</v>
      </c>
      <c r="H956" cm="1">
        <f t="array" ref="H956">_xlfn.LET(
  _xlpm.txt, LOWER(TRIM(SUBSTITUTE(B956,"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32</v>
      </c>
      <c r="I956" s="1">
        <f t="shared" si="114"/>
        <v>0.46531250000000002</v>
      </c>
      <c r="J956" t="s">
        <v>1435</v>
      </c>
      <c r="K956" t="str">
        <f t="shared" si="115"/>
        <v>46.5 ¢</v>
      </c>
      <c r="L956" s="1" t="str">
        <f t="shared" si="116"/>
        <v xml:space="preserve">46.5 </v>
      </c>
      <c r="M956" s="2">
        <f t="shared" si="117"/>
        <v>46.53125</v>
      </c>
      <c r="N956" s="1">
        <f t="shared" si="118"/>
        <v>0.46531250000000002</v>
      </c>
      <c r="O956" s="1">
        <v>46.53125</v>
      </c>
      <c r="P956">
        <f t="shared" si="119"/>
        <v>14.89</v>
      </c>
    </row>
    <row r="957" spans="1:16" x14ac:dyDescent="0.2">
      <c r="A957" t="s">
        <v>1434</v>
      </c>
      <c r="B957" t="s">
        <v>1433</v>
      </c>
      <c r="D957" t="str" cm="1">
        <f t="array" ref="D957">_xlfn.TEXTJOIN("", TRUE, IF(ISNUMBER(SEARCH($R$1480:$R$1524, B957)), $R$1480:$R$1524, ""))</f>
        <v>Lundberg</v>
      </c>
      <c r="E957" t="str">
        <f t="shared" si="112"/>
        <v>Rice</v>
      </c>
      <c r="F957" t="str">
        <f t="shared" si="113"/>
        <v>Grain</v>
      </c>
      <c r="G957" t="s">
        <v>1432</v>
      </c>
      <c r="H957" cm="1">
        <f t="array" ref="H957">_xlfn.LET(
  _xlpm.txt, LOWER(TRIM(SUBSTITUTE(B957,"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6</v>
      </c>
      <c r="I957" s="1">
        <f t="shared" si="114"/>
        <v>1.6666666666666667</v>
      </c>
      <c r="J957" t="s">
        <v>1431</v>
      </c>
      <c r="K957" t="str">
        <f t="shared" si="115"/>
        <v>1.67</v>
      </c>
      <c r="L957" s="1" t="str">
        <f t="shared" si="116"/>
        <v>1.67</v>
      </c>
      <c r="M957" s="2">
        <f t="shared" si="117"/>
        <v>166.66666666666669</v>
      </c>
      <c r="N957" s="1">
        <f t="shared" si="118"/>
        <v>1.666666666666667</v>
      </c>
      <c r="O957" s="1">
        <v>166.66666666666669</v>
      </c>
      <c r="P957">
        <f t="shared" si="119"/>
        <v>10</v>
      </c>
    </row>
    <row r="958" spans="1:16" x14ac:dyDescent="0.2">
      <c r="A958" t="s">
        <v>1430</v>
      </c>
      <c r="B958" t="s">
        <v>1429</v>
      </c>
      <c r="D958" t="str" cm="1">
        <f t="array" ref="D958">_xlfn.TEXTJOIN("", TRUE, IF(ISNUMBER(SEARCH($R$1480:$R$1524, B958)), $R$1480:$R$1524, ""))</f>
        <v>Lundberg</v>
      </c>
      <c r="E958" t="str">
        <f t="shared" si="112"/>
        <v>Rice</v>
      </c>
      <c r="F958" t="str">
        <f t="shared" si="113"/>
        <v>Grain</v>
      </c>
      <c r="G958" t="s">
        <v>1428</v>
      </c>
      <c r="H958" cm="1">
        <f t="array" ref="H958">_xlfn.LET(
  _xlpm.txt, LOWER(TRIM(SUBSTITUTE(B958,"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I958" s="1">
        <f t="shared" si="114"/>
        <v>2.5783333333333336</v>
      </c>
      <c r="K958" t="str">
        <f t="shared" si="115"/>
        <v/>
      </c>
      <c r="L958" s="1" t="str">
        <f t="shared" si="116"/>
        <v/>
      </c>
      <c r="M958" s="2">
        <f t="shared" si="117"/>
        <v>257.83333333333337</v>
      </c>
      <c r="N958" s="1">
        <f t="shared" si="118"/>
        <v>2.5783333333333336</v>
      </c>
      <c r="O958" s="1">
        <v>257.83333333333337</v>
      </c>
      <c r="P958">
        <f t="shared" si="119"/>
        <v>30.94</v>
      </c>
    </row>
    <row r="959" spans="1:16" x14ac:dyDescent="0.2">
      <c r="A959" t="s">
        <v>1427</v>
      </c>
      <c r="B959" t="s">
        <v>1426</v>
      </c>
      <c r="D959" t="str" cm="1">
        <f t="array" ref="D959">_xlfn.TEXTJOIN("", TRUE, IF(ISNUMBER(SEARCH($R$1480:$R$1524, B959)), $R$1480:$R$1524, ""))</f>
        <v>Lundberg</v>
      </c>
      <c r="E959" t="str">
        <f t="shared" si="112"/>
        <v>Rice</v>
      </c>
      <c r="F959" t="str">
        <f t="shared" si="113"/>
        <v>Grain</v>
      </c>
      <c r="G959" t="s">
        <v>1425</v>
      </c>
      <c r="H959" cm="1">
        <f t="array" ref="H959">_xlfn.LET(
  _xlpm.txt, LOWER(TRIM(SUBSTITUTE(B959,"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</v>
      </c>
      <c r="I959" s="1">
        <f t="shared" si="114"/>
        <v>3.7349999999999999</v>
      </c>
      <c r="J959" t="s">
        <v>656</v>
      </c>
      <c r="K959" t="str">
        <f t="shared" si="115"/>
        <v>23.3 ¢</v>
      </c>
      <c r="L959" s="1" t="str">
        <f t="shared" si="116"/>
        <v xml:space="preserve">23.3 </v>
      </c>
      <c r="M959" s="2">
        <f t="shared" si="117"/>
        <v>373.5</v>
      </c>
      <c r="N959" s="1">
        <f t="shared" si="118"/>
        <v>3.7349999999999999</v>
      </c>
      <c r="O959" s="1">
        <v>373.5</v>
      </c>
      <c r="P959">
        <f t="shared" si="119"/>
        <v>7.47</v>
      </c>
    </row>
    <row r="960" spans="1:16" x14ac:dyDescent="0.2">
      <c r="A960" t="s">
        <v>1424</v>
      </c>
      <c r="B960" t="s">
        <v>1423</v>
      </c>
      <c r="D960" t="str" cm="1">
        <f t="array" ref="D960">_xlfn.TEXTJOIN("", TRUE, IF(ISNUMBER(SEARCH($R$1480:$R$1524, B960)), $R$1480:$R$1524, ""))</f>
        <v>Lundberg</v>
      </c>
      <c r="E960" t="str">
        <f t="shared" si="112"/>
        <v>Rice</v>
      </c>
      <c r="F960" t="str">
        <f t="shared" si="113"/>
        <v>Grain</v>
      </c>
      <c r="G960" t="s">
        <v>1422</v>
      </c>
      <c r="H960" cm="1">
        <f t="array" ref="H960">_xlfn.LET(
  _xlpm.txt, LOWER(TRIM(SUBSTITUTE(B960,"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</v>
      </c>
      <c r="I960" s="1">
        <f t="shared" si="114"/>
        <v>0.56374999999999997</v>
      </c>
      <c r="J960" t="s">
        <v>1421</v>
      </c>
      <c r="K960" t="str">
        <f t="shared" si="115"/>
        <v>56.4 ¢</v>
      </c>
      <c r="L960" s="1" t="str">
        <f t="shared" si="116"/>
        <v xml:space="preserve">56.4 </v>
      </c>
      <c r="M960" s="2">
        <f t="shared" si="117"/>
        <v>56.375</v>
      </c>
      <c r="N960" s="1">
        <f t="shared" si="118"/>
        <v>0.56374999999999997</v>
      </c>
      <c r="O960" s="1">
        <v>56.375</v>
      </c>
      <c r="P960">
        <f t="shared" si="119"/>
        <v>4.51</v>
      </c>
    </row>
    <row r="961" spans="1:16" x14ac:dyDescent="0.2">
      <c r="A961" t="s">
        <v>1420</v>
      </c>
      <c r="B961" t="s">
        <v>1419</v>
      </c>
      <c r="D961" t="str" cm="1">
        <f t="array" ref="D961">_xlfn.TEXTJOIN("", TRUE, IF(ISNUMBER(SEARCH($R$1480:$R$1524, B961)), $R$1480:$R$1524, ""))</f>
        <v>Lundberg</v>
      </c>
      <c r="E961" t="str">
        <f t="shared" si="112"/>
        <v>Rice</v>
      </c>
      <c r="F961" t="str">
        <f t="shared" si="113"/>
        <v>Grain</v>
      </c>
      <c r="G961" t="s">
        <v>1418</v>
      </c>
      <c r="H961" cm="1">
        <f t="array" ref="H961">_xlfn.LET(
  _xlpm.txt, LOWER(TRIM(SUBSTITUTE(B961,"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</v>
      </c>
      <c r="I961" s="1">
        <f t="shared" si="114"/>
        <v>3.7349999999999999</v>
      </c>
      <c r="J961" t="s">
        <v>656</v>
      </c>
      <c r="K961" t="str">
        <f t="shared" si="115"/>
        <v>23.3 ¢</v>
      </c>
      <c r="L961" s="1" t="str">
        <f t="shared" si="116"/>
        <v xml:space="preserve">23.3 </v>
      </c>
      <c r="M961" s="2">
        <f t="shared" si="117"/>
        <v>373.5</v>
      </c>
      <c r="N961" s="1">
        <f t="shared" si="118"/>
        <v>3.7349999999999999</v>
      </c>
      <c r="O961" s="1">
        <v>373.5</v>
      </c>
      <c r="P961">
        <f t="shared" si="119"/>
        <v>7.47</v>
      </c>
    </row>
    <row r="962" spans="1:16" x14ac:dyDescent="0.2">
      <c r="A962" t="s">
        <v>1417</v>
      </c>
      <c r="B962" t="s">
        <v>1416</v>
      </c>
      <c r="C962">
        <v>6</v>
      </c>
      <c r="D962" t="str" cm="1">
        <f t="array" ref="D962">_xlfn.TEXTJOIN("", TRUE, IF(ISNUMBER(SEARCH($R$1480:$R$1524, B962)), $R$1480:$R$1524, ""))</f>
        <v>Lundberg</v>
      </c>
      <c r="E962" t="str">
        <f t="shared" ref="E962:E1025" si="120">IF(OR(D962="Mission",D962="Nature's Own",D962="Sara Lee"),"Bread",
IF(OR(D962="Del Monte",D962="Dole",D962="Mott's"),"Canned Fruit",
IF(OR(D962="Goya",D962="Hunt's",D962="Birds Eye"),"Canned Vegetables",
IF(OR(D962="Fairlife",D962="Horizon Organic",D962="Lactaid",D962="Ben &amp; Jerry's"),"Milk",
IF(OR(D962="BelGioioso",D962="Kraft",D962="Philadelphia"),"Cheese",
IF(OR(D962="Chobani",D962="Oikos",D962="=Light + Fit"),"Yogurt",
IF(OR(D962="Barilla",D962="Annie's",D962="Rao's Homemade"),"Pasta",
IF(OR(D962="Hershey's",D962="Lay's",D962="Totino's",D962="Cheerios",D962="Jif",D962="Skippy",D962="Nature Valley",D962="OREO",D962="DiGiorno",D962="Eggo"),"Prepared Food",
IF(OR(D962="Ben's Original",D962="Lundberg",D962="Quaker"),"Rice",
IF(OR(D962="Bush's",D962="Hillshire Farm",D962="Oscar Mayer",D962="SPAM"),"Protein",
IF(OR(D962="Starbucks",D962="Sparkling Ice",D962="Coca-Cola",D962="San Pellegrino",D962="Gatorade",D962="Arizona"),"Beverages",
"Other")))))))))))</f>
        <v>Rice</v>
      </c>
      <c r="F962" t="str">
        <f t="shared" ref="F962:F1025" si="121">IF(OR(E962="Bread",E962="Rice",E962="Pasta"), "Grain",
IF(OR(E962="Milk",E962="Cheese",E962="Yogurt"), "Dairy",
IF(OR(E962="Canned Fruit",E962="Canned Vegetables"), "Fruit &amp; Vegetables",
IF(E962="Prepared Food", "Prepared Food",
IF(E962="Protein", "Protein",
IF(E962="Beverages", "Beverages",
"Other"))))))</f>
        <v>Grain</v>
      </c>
      <c r="G962" t="s">
        <v>1415</v>
      </c>
      <c r="H962" cm="1">
        <f t="array" ref="H962">_xlfn.LET(
  _xlpm.txt, LOWER(TRIM(SUBSTITUTE(B962,"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962" s="1">
        <f t="shared" ref="I962:I1025" si="122">P962/H962</f>
        <v>3.6868750000000001</v>
      </c>
      <c r="K962" t="str">
        <f t="shared" ref="K962:K1025" si="123">IF(J962="", "", IFERROR(LEFT(SUBSTITUTE(J962,"$",""), FIND("/", SUBSTITUTE(J962,"$","")) - 1), ""))</f>
        <v/>
      </c>
      <c r="L962" s="1" t="str">
        <f t="shared" ref="L962:L1025" si="124">IF(K962="", "", SUBSTITUTE(K962, "¢", ""))</f>
        <v/>
      </c>
      <c r="M962" s="2">
        <f t="shared" ref="M962:M1029" si="125">I962*100</f>
        <v>368.6875</v>
      </c>
      <c r="N962" s="1">
        <f t="shared" ref="N962:N1025" si="126">O962/100</f>
        <v>3.6868750000000001</v>
      </c>
      <c r="O962" s="1">
        <v>368.6875</v>
      </c>
      <c r="P962">
        <f t="shared" si="119"/>
        <v>58.99</v>
      </c>
    </row>
    <row r="963" spans="1:16" x14ac:dyDescent="0.2">
      <c r="A963" t="s">
        <v>1414</v>
      </c>
      <c r="B963" t="s">
        <v>1413</v>
      </c>
      <c r="C963">
        <v>6</v>
      </c>
      <c r="D963" t="str" cm="1">
        <f t="array" ref="D963">_xlfn.TEXTJOIN("", TRUE, IF(ISNUMBER(SEARCH($R$1480:$R$1524, B963)), $R$1480:$R$1524, ""))</f>
        <v>Lundberg</v>
      </c>
      <c r="E963" t="str">
        <f t="shared" si="120"/>
        <v>Rice</v>
      </c>
      <c r="F963" t="str">
        <f t="shared" si="121"/>
        <v>Grain</v>
      </c>
      <c r="G963" t="s">
        <v>1412</v>
      </c>
      <c r="H963" cm="1">
        <f t="array" ref="H963">_xlfn.LET(
  _xlpm.txt, LOWER(TRIM(SUBSTITUTE(B963,"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32</v>
      </c>
      <c r="I963" s="1">
        <f t="shared" si="122"/>
        <v>2.7184374999999998</v>
      </c>
      <c r="K963" t="str">
        <f t="shared" si="123"/>
        <v/>
      </c>
      <c r="L963" s="1" t="str">
        <f t="shared" si="124"/>
        <v/>
      </c>
      <c r="M963" s="2">
        <f t="shared" si="125"/>
        <v>271.84375</v>
      </c>
      <c r="N963" s="1">
        <f t="shared" si="126"/>
        <v>2.7184374999999998</v>
      </c>
      <c r="O963" s="1">
        <v>271.84375</v>
      </c>
      <c r="P963">
        <f t="shared" si="119"/>
        <v>86.99</v>
      </c>
    </row>
    <row r="964" spans="1:16" x14ac:dyDescent="0.2">
      <c r="A964" t="s">
        <v>1411</v>
      </c>
      <c r="B964" t="s">
        <v>1410</v>
      </c>
      <c r="D964" t="str" cm="1">
        <f t="array" ref="D964">_xlfn.TEXTJOIN("", TRUE, IF(ISNUMBER(SEARCH($R$1480:$R$1524, B964)), $R$1480:$R$1524, ""))</f>
        <v>Lundberg</v>
      </c>
      <c r="E964" t="str">
        <f t="shared" si="120"/>
        <v>Rice</v>
      </c>
      <c r="F964" t="str">
        <f t="shared" si="121"/>
        <v>Grain</v>
      </c>
      <c r="G964" t="s">
        <v>1409</v>
      </c>
      <c r="H964" cm="1">
        <f t="array" ref="H964">_xlfn.LET(
  _xlpm.txt, LOWER(TRIM(SUBSTITUTE(B964,"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</v>
      </c>
      <c r="I964" s="1">
        <f t="shared" si="122"/>
        <v>0.40375</v>
      </c>
      <c r="J964" t="s">
        <v>1206</v>
      </c>
      <c r="K964" t="str">
        <f t="shared" si="123"/>
        <v>40.4 ¢</v>
      </c>
      <c r="L964" s="1" t="str">
        <f t="shared" si="124"/>
        <v xml:space="preserve">40.4 </v>
      </c>
      <c r="M964" s="2">
        <f t="shared" si="125"/>
        <v>40.375</v>
      </c>
      <c r="N964" s="1">
        <f t="shared" si="126"/>
        <v>0.40375</v>
      </c>
      <c r="O964" s="1">
        <v>40.375</v>
      </c>
      <c r="P964">
        <f t="shared" si="119"/>
        <v>3.23</v>
      </c>
    </row>
    <row r="965" spans="1:16" x14ac:dyDescent="0.2">
      <c r="A965" t="s">
        <v>1408</v>
      </c>
      <c r="B965" t="s">
        <v>1407</v>
      </c>
      <c r="D965" t="str" cm="1">
        <f t="array" ref="D965">_xlfn.TEXTJOIN("", TRUE, IF(ISNUMBER(SEARCH($R$1480:$R$1524, B965)), $R$1480:$R$1524, ""))</f>
        <v>Lundberg</v>
      </c>
      <c r="E965" t="str">
        <f t="shared" si="120"/>
        <v>Rice</v>
      </c>
      <c r="F965" t="str">
        <f t="shared" si="121"/>
        <v>Grain</v>
      </c>
      <c r="G965" t="s">
        <v>1406</v>
      </c>
      <c r="H965" t="str" cm="1">
        <f t="array" ref="H965">_xlfn.LET(
  _xlpm.txt, LOWER(TRIM(SUBSTITUTE(B965,"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965" t="e">
        <f t="shared" si="122"/>
        <v>#VALUE!</v>
      </c>
      <c r="K965" t="str">
        <f t="shared" si="123"/>
        <v/>
      </c>
      <c r="L965" t="str">
        <f t="shared" si="124"/>
        <v/>
      </c>
      <c r="M965" s="1" t="e">
        <f t="shared" si="125"/>
        <v>#VALUE!</v>
      </c>
      <c r="N965" s="1">
        <f t="shared" si="126"/>
        <v>0</v>
      </c>
      <c r="P965">
        <f t="shared" si="119"/>
        <v>46.73</v>
      </c>
    </row>
    <row r="966" spans="1:16" x14ac:dyDescent="0.2">
      <c r="A966" t="s">
        <v>1405</v>
      </c>
      <c r="B966" t="s">
        <v>1404</v>
      </c>
      <c r="D966" t="str" cm="1">
        <f t="array" ref="D966">_xlfn.TEXTJOIN("", TRUE, IF(ISNUMBER(SEARCH($R$1480:$R$1524, B966)), $R$1480:$R$1524, ""))</f>
        <v>Lundberg</v>
      </c>
      <c r="E966" t="str">
        <f t="shared" si="120"/>
        <v>Rice</v>
      </c>
      <c r="F966" t="str">
        <f t="shared" si="121"/>
        <v>Grain</v>
      </c>
      <c r="G966" t="s">
        <v>1403</v>
      </c>
      <c r="H966" t="str" cm="1">
        <f t="array" ref="H966">_xlfn.LET(
  _xlpm.txt, LOWER(TRIM(SUBSTITUTE(B966,"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966" t="e">
        <f t="shared" si="122"/>
        <v>#VALUE!</v>
      </c>
      <c r="K966" t="str">
        <f t="shared" si="123"/>
        <v/>
      </c>
      <c r="L966" t="str">
        <f t="shared" si="124"/>
        <v/>
      </c>
      <c r="M966" s="1" t="e">
        <f t="shared" si="125"/>
        <v>#VALUE!</v>
      </c>
      <c r="N966" s="1">
        <f t="shared" si="126"/>
        <v>0</v>
      </c>
      <c r="P966">
        <f t="shared" si="119"/>
        <v>49.07</v>
      </c>
    </row>
    <row r="967" spans="1:16" x14ac:dyDescent="0.2">
      <c r="A967" t="s">
        <v>1402</v>
      </c>
      <c r="B967" t="s">
        <v>1401</v>
      </c>
      <c r="D967" t="str" cm="1">
        <f t="array" ref="D967">_xlfn.TEXTJOIN("", TRUE, IF(ISNUMBER(SEARCH($R$1480:$R$1524, B967)), $R$1480:$R$1524, ""))</f>
        <v>Lundberg</v>
      </c>
      <c r="E967" t="str">
        <f t="shared" si="120"/>
        <v>Rice</v>
      </c>
      <c r="F967" t="str">
        <f t="shared" si="121"/>
        <v>Grain</v>
      </c>
      <c r="G967" t="s">
        <v>1400</v>
      </c>
      <c r="H967" cm="1">
        <f t="array" ref="H967">_xlfn.LET(
  _xlpm.txt, LOWER(TRIM(SUBSTITUTE(B967,"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</v>
      </c>
      <c r="I967" s="1">
        <f t="shared" si="122"/>
        <v>5.28</v>
      </c>
      <c r="J967" t="s">
        <v>1399</v>
      </c>
      <c r="K967" t="str">
        <f t="shared" si="123"/>
        <v>33.0 ¢</v>
      </c>
      <c r="L967" s="1" t="str">
        <f t="shared" si="124"/>
        <v xml:space="preserve">33.0 </v>
      </c>
      <c r="M967" s="2">
        <f t="shared" si="125"/>
        <v>528</v>
      </c>
      <c r="N967" s="1">
        <f t="shared" si="126"/>
        <v>5.28</v>
      </c>
      <c r="O967" s="1">
        <v>528</v>
      </c>
      <c r="P967">
        <f t="shared" si="119"/>
        <v>5.28</v>
      </c>
    </row>
    <row r="968" spans="1:16" x14ac:dyDescent="0.2">
      <c r="A968" t="s">
        <v>1398</v>
      </c>
      <c r="B968" t="s">
        <v>1397</v>
      </c>
      <c r="D968" t="str" cm="1">
        <f t="array" ref="D968">_xlfn.TEXTJOIN("", TRUE, IF(ISNUMBER(SEARCH($R$1480:$R$1524, B968)), $R$1480:$R$1524, ""))</f>
        <v>Lundberg</v>
      </c>
      <c r="E968" t="str">
        <f t="shared" si="120"/>
        <v>Rice</v>
      </c>
      <c r="F968" t="str">
        <f t="shared" si="121"/>
        <v>Grain</v>
      </c>
      <c r="G968" t="s">
        <v>1396</v>
      </c>
      <c r="H968" cm="1">
        <f t="array" ref="H968">_xlfn.LET(
  _xlpm.txt, LOWER(TRIM(SUBSTITUTE(B968,"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968" s="1">
        <f t="shared" si="122"/>
        <v>0.390625</v>
      </c>
      <c r="K968" t="str">
        <f t="shared" si="123"/>
        <v/>
      </c>
      <c r="L968" s="1" t="str">
        <f t="shared" si="124"/>
        <v/>
      </c>
      <c r="M968" s="2">
        <f t="shared" si="125"/>
        <v>39.0625</v>
      </c>
      <c r="N968" s="1">
        <f t="shared" si="126"/>
        <v>0.390625</v>
      </c>
      <c r="O968" s="1">
        <v>39.0625</v>
      </c>
      <c r="P968">
        <f t="shared" si="119"/>
        <v>6.25</v>
      </c>
    </row>
    <row r="969" spans="1:16" x14ac:dyDescent="0.2">
      <c r="A969" t="s">
        <v>1395</v>
      </c>
      <c r="B969" t="s">
        <v>1394</v>
      </c>
      <c r="C969">
        <v>2</v>
      </c>
      <c r="D969" t="str" cm="1">
        <f t="array" ref="D969">_xlfn.TEXTJOIN("", TRUE, IF(ISNUMBER(SEARCH($R$1480:$R$1524, B969)), $R$1480:$R$1524, ""))</f>
        <v>Lundberg</v>
      </c>
      <c r="E969" t="str">
        <f t="shared" si="120"/>
        <v>Rice</v>
      </c>
      <c r="F969" t="str">
        <f t="shared" si="121"/>
        <v>Grain</v>
      </c>
      <c r="G969" t="s">
        <v>1393</v>
      </c>
      <c r="H969" cm="1">
        <f t="array" ref="H969">_xlfn.LET(
  _xlpm.txt, LOWER(TRIM(SUBSTITUTE(B969,"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</v>
      </c>
      <c r="I969" s="1">
        <f t="shared" si="122"/>
        <v>4.3624999999999998</v>
      </c>
      <c r="K969" t="str">
        <f t="shared" si="123"/>
        <v/>
      </c>
      <c r="L969" s="1" t="str">
        <f t="shared" si="124"/>
        <v/>
      </c>
      <c r="M969" s="2">
        <f t="shared" si="125"/>
        <v>436.25</v>
      </c>
      <c r="N969" s="1">
        <f t="shared" si="126"/>
        <v>4.3624999999999998</v>
      </c>
      <c r="O969" s="1">
        <v>436.25</v>
      </c>
      <c r="P969">
        <f t="shared" si="119"/>
        <v>34.9</v>
      </c>
    </row>
    <row r="970" spans="1:16" x14ac:dyDescent="0.2">
      <c r="A970" t="s">
        <v>1392</v>
      </c>
      <c r="B970" t="s">
        <v>1391</v>
      </c>
      <c r="D970" t="str" cm="1">
        <f t="array" ref="D970">_xlfn.TEXTJOIN("", TRUE, IF(ISNUMBER(SEARCH($R$1480:$R$1524, B970)), $R$1480:$R$1524, ""))</f>
        <v>Lundberg</v>
      </c>
      <c r="E970" t="str">
        <f t="shared" si="120"/>
        <v>Rice</v>
      </c>
      <c r="F970" t="str">
        <f t="shared" si="121"/>
        <v>Grain</v>
      </c>
      <c r="G970" t="s">
        <v>1390</v>
      </c>
      <c r="H970" cm="1">
        <f t="array" ref="H970">_xlfn.LET(
  _xlpm.txt, LOWER(TRIM(SUBSTITUTE(B970,"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</v>
      </c>
      <c r="I970" s="1">
        <f t="shared" si="122"/>
        <v>1.7012499999999999</v>
      </c>
      <c r="K970" t="str">
        <f t="shared" si="123"/>
        <v/>
      </c>
      <c r="L970" s="1" t="str">
        <f t="shared" si="124"/>
        <v/>
      </c>
      <c r="M970" s="2">
        <f t="shared" si="125"/>
        <v>170.125</v>
      </c>
      <c r="N970" s="1">
        <f t="shared" si="126"/>
        <v>1.7012499999999999</v>
      </c>
      <c r="O970" s="1">
        <v>170.125</v>
      </c>
      <c r="P970">
        <f t="shared" ref="P970:P1033" si="127">VALUE(MID(G970, FIND("$", G970) + 1, LEN(G970)))</f>
        <v>13.61</v>
      </c>
    </row>
    <row r="971" spans="1:16" x14ac:dyDescent="0.2">
      <c r="A971" t="s">
        <v>1389</v>
      </c>
      <c r="B971" t="s">
        <v>1388</v>
      </c>
      <c r="C971">
        <v>2</v>
      </c>
      <c r="D971" t="str" cm="1">
        <f t="array" ref="D971">_xlfn.TEXTJOIN("", TRUE, IF(ISNUMBER(SEARCH($R$1480:$R$1524, B971)), $R$1480:$R$1524, ""))</f>
        <v>Lundberg</v>
      </c>
      <c r="E971" t="str">
        <f t="shared" si="120"/>
        <v>Rice</v>
      </c>
      <c r="F971" t="str">
        <f t="shared" si="121"/>
        <v>Grain</v>
      </c>
      <c r="G971" t="s">
        <v>1387</v>
      </c>
      <c r="H971" cm="1">
        <f t="array" ref="H971">_xlfn.LET(
  _xlpm.txt, LOWER(TRIM(SUBSTITUTE(B971,"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</v>
      </c>
      <c r="I971" s="1">
        <f t="shared" si="122"/>
        <v>3.5750000000000002</v>
      </c>
      <c r="K971" t="str">
        <f t="shared" si="123"/>
        <v/>
      </c>
      <c r="L971" s="1" t="str">
        <f t="shared" si="124"/>
        <v/>
      </c>
      <c r="M971" s="2">
        <f t="shared" si="125"/>
        <v>357.5</v>
      </c>
      <c r="N971" s="1">
        <f t="shared" si="126"/>
        <v>3.5750000000000002</v>
      </c>
      <c r="O971" s="1">
        <v>357.5</v>
      </c>
      <c r="P971">
        <f t="shared" si="127"/>
        <v>28.6</v>
      </c>
    </row>
    <row r="972" spans="1:16" x14ac:dyDescent="0.2">
      <c r="A972" t="s">
        <v>1386</v>
      </c>
      <c r="B972" t="s">
        <v>1385</v>
      </c>
      <c r="D972" t="str" cm="1">
        <f t="array" ref="D972">_xlfn.TEXTJOIN("", TRUE, IF(ISNUMBER(SEARCH($R$1480:$R$1524, B972)), $R$1480:$R$1524, ""))</f>
        <v>Mission</v>
      </c>
      <c r="E972" t="str">
        <f t="shared" si="120"/>
        <v>Bread</v>
      </c>
      <c r="F972" t="str">
        <f t="shared" si="121"/>
        <v>Grain</v>
      </c>
      <c r="G972" t="s">
        <v>1147</v>
      </c>
      <c r="H972" t="str" cm="1">
        <f t="array" ref="H972">_xlfn.LET(
  _xlpm.txt, LOWER(TRIM(SUBSTITUTE(B972,"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972" t="e">
        <f t="shared" si="122"/>
        <v>#VALUE!</v>
      </c>
      <c r="K972" t="str">
        <f t="shared" si="123"/>
        <v/>
      </c>
      <c r="L972" t="str">
        <f t="shared" si="124"/>
        <v/>
      </c>
      <c r="M972" s="1" t="e">
        <f t="shared" si="125"/>
        <v>#VALUE!</v>
      </c>
      <c r="N972" s="1">
        <f t="shared" si="126"/>
        <v>0</v>
      </c>
      <c r="P972" s="3">
        <f t="shared" si="127"/>
        <v>3.58</v>
      </c>
    </row>
    <row r="973" spans="1:16" x14ac:dyDescent="0.2">
      <c r="A973" t="s">
        <v>1384</v>
      </c>
      <c r="B973" t="s">
        <v>1383</v>
      </c>
      <c r="D973" t="str" cm="1">
        <f t="array" ref="D973">_xlfn.TEXTJOIN("", TRUE, IF(ISNUMBER(SEARCH($R$1480:$R$1524, B973)), $R$1480:$R$1524, ""))</f>
        <v>Mission</v>
      </c>
      <c r="E973" t="str">
        <f t="shared" si="120"/>
        <v>Bread</v>
      </c>
      <c r="F973" t="str">
        <f t="shared" si="121"/>
        <v>Grain</v>
      </c>
      <c r="G973" t="s">
        <v>903</v>
      </c>
      <c r="H973" t="str" cm="1">
        <f t="array" ref="H973">_xlfn.LET(
  _xlpm.txt, LOWER(TRIM(SUBSTITUTE(B973,"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973" t="e">
        <f t="shared" si="122"/>
        <v>#VALUE!</v>
      </c>
      <c r="K973" t="str">
        <f t="shared" si="123"/>
        <v/>
      </c>
      <c r="L973" t="str">
        <f t="shared" si="124"/>
        <v/>
      </c>
      <c r="M973" s="1" t="e">
        <f t="shared" si="125"/>
        <v>#VALUE!</v>
      </c>
      <c r="N973" s="1">
        <f t="shared" si="126"/>
        <v>0</v>
      </c>
      <c r="P973" s="3">
        <f t="shared" si="127"/>
        <v>4.88</v>
      </c>
    </row>
    <row r="974" spans="1:16" x14ac:dyDescent="0.2">
      <c r="A974" t="s">
        <v>1382</v>
      </c>
      <c r="B974" t="s">
        <v>1381</v>
      </c>
      <c r="D974" t="str" cm="1">
        <f t="array" ref="D974">_xlfn.TEXTJOIN("", TRUE, IF(ISNUMBER(SEARCH($R$1480:$R$1524, B974)), $R$1480:$R$1524, ""))</f>
        <v>Mission</v>
      </c>
      <c r="E974" t="str">
        <f t="shared" si="120"/>
        <v>Bread</v>
      </c>
      <c r="F974" t="str">
        <f t="shared" si="121"/>
        <v>Grain</v>
      </c>
      <c r="G974" t="s">
        <v>650</v>
      </c>
      <c r="H974" t="str" cm="1">
        <f t="array" ref="H974">_xlfn.LET(
  _xlpm.txt, LOWER(TRIM(SUBSTITUTE(B974,"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974" t="e">
        <f t="shared" si="122"/>
        <v>#VALUE!</v>
      </c>
      <c r="K974" t="str">
        <f t="shared" si="123"/>
        <v/>
      </c>
      <c r="L974" t="str">
        <f t="shared" si="124"/>
        <v/>
      </c>
      <c r="M974" s="1" t="e">
        <f t="shared" si="125"/>
        <v>#VALUE!</v>
      </c>
      <c r="N974" s="1">
        <f t="shared" si="126"/>
        <v>0</v>
      </c>
      <c r="P974" s="3">
        <f t="shared" si="127"/>
        <v>4.96</v>
      </c>
    </row>
    <row r="975" spans="1:16" x14ac:dyDescent="0.2">
      <c r="A975" t="s">
        <v>1380</v>
      </c>
      <c r="B975" t="s">
        <v>1379</v>
      </c>
      <c r="D975" t="str" cm="1">
        <f t="array" ref="D975">_xlfn.TEXTJOIN("", TRUE, IF(ISNUMBER(SEARCH($R$1480:$R$1524, B975)), $R$1480:$R$1524, ""))</f>
        <v>Mission</v>
      </c>
      <c r="E975" t="str">
        <f t="shared" si="120"/>
        <v>Bread</v>
      </c>
      <c r="F975" t="str">
        <f t="shared" si="121"/>
        <v>Grain</v>
      </c>
      <c r="G975" t="s">
        <v>1378</v>
      </c>
      <c r="H975" t="str" cm="1">
        <f t="array" ref="H975">_xlfn.LET(
  _xlpm.txt, LOWER(TRIM(SUBSTITUTE(B975,"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975" t="e">
        <f t="shared" si="122"/>
        <v>#VALUE!</v>
      </c>
      <c r="K975" t="str">
        <f t="shared" si="123"/>
        <v/>
      </c>
      <c r="L975" t="str">
        <f t="shared" si="124"/>
        <v/>
      </c>
      <c r="M975" s="1" t="e">
        <f t="shared" si="125"/>
        <v>#VALUE!</v>
      </c>
      <c r="N975" s="1">
        <f t="shared" si="126"/>
        <v>0</v>
      </c>
      <c r="P975" s="3">
        <f t="shared" si="127"/>
        <v>4.47</v>
      </c>
    </row>
    <row r="976" spans="1:16" x14ac:dyDescent="0.2">
      <c r="A976" t="s">
        <v>1377</v>
      </c>
      <c r="B976" t="s">
        <v>1376</v>
      </c>
      <c r="D976" t="str" cm="1">
        <f t="array" ref="D976">_xlfn.TEXTJOIN("", TRUE, IF(ISNUMBER(SEARCH($R$1480:$R$1524, B976)), $R$1480:$R$1524, ""))</f>
        <v>Mission</v>
      </c>
      <c r="E976" t="str">
        <f t="shared" si="120"/>
        <v>Bread</v>
      </c>
      <c r="F976" t="str">
        <f t="shared" si="121"/>
        <v>Grain</v>
      </c>
      <c r="G976" t="s">
        <v>1375</v>
      </c>
      <c r="H976" t="str" cm="1">
        <f t="array" ref="H976">_xlfn.LET(
  _xlpm.txt, LOWER(TRIM(SUBSTITUTE(B976,"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976" t="e">
        <f t="shared" si="122"/>
        <v>#VALUE!</v>
      </c>
      <c r="K976" t="str">
        <f t="shared" si="123"/>
        <v/>
      </c>
      <c r="L976" t="str">
        <f t="shared" si="124"/>
        <v/>
      </c>
      <c r="M976" s="1" t="e">
        <f t="shared" si="125"/>
        <v>#VALUE!</v>
      </c>
      <c r="N976" s="1">
        <f t="shared" si="126"/>
        <v>0</v>
      </c>
      <c r="P976" s="3">
        <f t="shared" si="127"/>
        <v>3.79</v>
      </c>
    </row>
    <row r="977" spans="1:16" x14ac:dyDescent="0.2">
      <c r="A977" t="s">
        <v>1374</v>
      </c>
      <c r="B977" t="s">
        <v>1373</v>
      </c>
      <c r="D977" t="str" cm="1">
        <f t="array" ref="D977">_xlfn.TEXTJOIN("", TRUE, IF(ISNUMBER(SEARCH($R$1480:$R$1524, B977)), $R$1480:$R$1524, ""))</f>
        <v>Mission</v>
      </c>
      <c r="E977" t="str">
        <f t="shared" si="120"/>
        <v>Bread</v>
      </c>
      <c r="F977" t="str">
        <f t="shared" si="121"/>
        <v>Grain</v>
      </c>
      <c r="G977" t="s">
        <v>903</v>
      </c>
      <c r="H977" t="str" cm="1">
        <f t="array" ref="H977">_xlfn.LET(
  _xlpm.txt, LOWER(TRIM(SUBSTITUTE(B977,"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977" t="e">
        <f t="shared" si="122"/>
        <v>#VALUE!</v>
      </c>
      <c r="K977" t="str">
        <f t="shared" si="123"/>
        <v/>
      </c>
      <c r="L977" t="str">
        <f t="shared" si="124"/>
        <v/>
      </c>
      <c r="M977" s="1" t="e">
        <f t="shared" si="125"/>
        <v>#VALUE!</v>
      </c>
      <c r="N977" s="1">
        <f t="shared" si="126"/>
        <v>0</v>
      </c>
      <c r="P977" s="3">
        <f t="shared" si="127"/>
        <v>4.88</v>
      </c>
    </row>
    <row r="978" spans="1:16" x14ac:dyDescent="0.2">
      <c r="A978" t="s">
        <v>1372</v>
      </c>
      <c r="B978" t="s">
        <v>1371</v>
      </c>
      <c r="D978" t="str" cm="1">
        <f t="array" ref="D978">_xlfn.TEXTJOIN("", TRUE, IF(ISNUMBER(SEARCH($R$1480:$R$1524, B978)), $R$1480:$R$1524, ""))</f>
        <v>Mission</v>
      </c>
      <c r="E978" t="str">
        <f t="shared" si="120"/>
        <v>Bread</v>
      </c>
      <c r="F978" t="str">
        <f t="shared" si="121"/>
        <v>Grain</v>
      </c>
      <c r="G978" t="s">
        <v>1370</v>
      </c>
      <c r="H978" t="str" cm="1">
        <f t="array" ref="H978">_xlfn.LET(
  _xlpm.txt, LOWER(TRIM(SUBSTITUTE(B978,"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978" t="e">
        <f t="shared" si="122"/>
        <v>#VALUE!</v>
      </c>
      <c r="K978" t="str">
        <f t="shared" si="123"/>
        <v/>
      </c>
      <c r="L978" t="str">
        <f t="shared" si="124"/>
        <v/>
      </c>
      <c r="M978" s="1" t="e">
        <f t="shared" si="125"/>
        <v>#VALUE!</v>
      </c>
      <c r="N978" s="1">
        <f t="shared" si="126"/>
        <v>0</v>
      </c>
      <c r="P978" s="3">
        <f t="shared" si="127"/>
        <v>5.74</v>
      </c>
    </row>
    <row r="979" spans="1:16" x14ac:dyDescent="0.2">
      <c r="A979" t="s">
        <v>1369</v>
      </c>
      <c r="B979" t="s">
        <v>1368</v>
      </c>
      <c r="D979" t="str" cm="1">
        <f t="array" ref="D979">_xlfn.TEXTJOIN("", TRUE, IF(ISNUMBER(SEARCH($R$1480:$R$1524, B979)), $R$1480:$R$1524, ""))</f>
        <v>Mission</v>
      </c>
      <c r="E979" t="str">
        <f t="shared" si="120"/>
        <v>Bread</v>
      </c>
      <c r="F979" t="str">
        <f t="shared" si="121"/>
        <v>Grain</v>
      </c>
      <c r="G979" t="s">
        <v>1367</v>
      </c>
      <c r="H979" t="str" cm="1">
        <f t="array" ref="H979">_xlfn.LET(
  _xlpm.txt, LOWER(TRIM(SUBSTITUTE(B979,"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979" t="e">
        <f t="shared" si="122"/>
        <v>#VALUE!</v>
      </c>
      <c r="K979" t="str">
        <f t="shared" si="123"/>
        <v/>
      </c>
      <c r="L979" t="str">
        <f t="shared" si="124"/>
        <v/>
      </c>
      <c r="M979" s="1" t="e">
        <f t="shared" si="125"/>
        <v>#VALUE!</v>
      </c>
      <c r="N979" s="1">
        <f t="shared" si="126"/>
        <v>0</v>
      </c>
      <c r="P979" s="3">
        <f t="shared" si="127"/>
        <v>5.58</v>
      </c>
    </row>
    <row r="980" spans="1:16" x14ac:dyDescent="0.2">
      <c r="A980" t="s">
        <v>1366</v>
      </c>
      <c r="B980" t="s">
        <v>1365</v>
      </c>
      <c r="D980" t="str" cm="1">
        <f t="array" ref="D980">_xlfn.TEXTJOIN("", TRUE, IF(ISNUMBER(SEARCH($R$1480:$R$1524, B980)), $R$1480:$R$1524, ""))</f>
        <v>Mission</v>
      </c>
      <c r="E980" t="str">
        <f t="shared" si="120"/>
        <v>Bread</v>
      </c>
      <c r="F980" t="str">
        <f t="shared" si="121"/>
        <v>Grain</v>
      </c>
      <c r="G980" t="s">
        <v>1364</v>
      </c>
      <c r="H980" t="str" cm="1">
        <f t="array" ref="H980">_xlfn.LET(
  _xlpm.txt, LOWER(TRIM(SUBSTITUTE(B980,"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980" t="e">
        <f t="shared" si="122"/>
        <v>#VALUE!</v>
      </c>
      <c r="K980" t="str">
        <f t="shared" si="123"/>
        <v/>
      </c>
      <c r="L980" t="str">
        <f t="shared" si="124"/>
        <v/>
      </c>
      <c r="M980" s="1" t="e">
        <f t="shared" si="125"/>
        <v>#VALUE!</v>
      </c>
      <c r="N980" s="1">
        <f t="shared" si="126"/>
        <v>0</v>
      </c>
      <c r="P980" s="3">
        <f t="shared" si="127"/>
        <v>5.68</v>
      </c>
    </row>
    <row r="981" spans="1:16" x14ac:dyDescent="0.2">
      <c r="A981" t="s">
        <v>1363</v>
      </c>
      <c r="B981" t="s">
        <v>1362</v>
      </c>
      <c r="D981" t="str" cm="1">
        <f t="array" ref="D981">_xlfn.TEXTJOIN("", TRUE, IF(ISNUMBER(SEARCH($R$1480:$R$1524, B981)), $R$1480:$R$1524, ""))</f>
        <v>Mission</v>
      </c>
      <c r="E981" t="str">
        <f t="shared" si="120"/>
        <v>Bread</v>
      </c>
      <c r="F981" t="str">
        <f t="shared" si="121"/>
        <v>Grain</v>
      </c>
      <c r="G981" t="s">
        <v>1361</v>
      </c>
      <c r="H981" t="str" cm="1">
        <f t="array" ref="H981">_xlfn.LET(
  _xlpm.txt, LOWER(TRIM(SUBSTITUTE(B981,"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981" t="e">
        <f t="shared" si="122"/>
        <v>#VALUE!</v>
      </c>
      <c r="K981" t="str">
        <f t="shared" si="123"/>
        <v/>
      </c>
      <c r="L981" t="str">
        <f t="shared" si="124"/>
        <v/>
      </c>
      <c r="M981" s="1" t="e">
        <f t="shared" si="125"/>
        <v>#VALUE!</v>
      </c>
      <c r="N981" s="1">
        <f t="shared" si="126"/>
        <v>0</v>
      </c>
      <c r="P981" s="3">
        <f t="shared" si="127"/>
        <v>2.62</v>
      </c>
    </row>
    <row r="982" spans="1:16" x14ac:dyDescent="0.2">
      <c r="A982" t="s">
        <v>1360</v>
      </c>
      <c r="B982" t="s">
        <v>1359</v>
      </c>
      <c r="D982" t="str" cm="1">
        <f t="array" ref="D982">_xlfn.TEXTJOIN("", TRUE, IF(ISNUMBER(SEARCH($R$1480:$R$1524, B982)), $R$1480:$R$1524, ""))</f>
        <v>Mission</v>
      </c>
      <c r="E982" t="str">
        <f t="shared" si="120"/>
        <v>Bread</v>
      </c>
      <c r="F982" t="str">
        <f t="shared" si="121"/>
        <v>Grain</v>
      </c>
      <c r="G982" t="s">
        <v>1358</v>
      </c>
      <c r="H982" t="str" cm="1">
        <f t="array" ref="H982">_xlfn.LET(
  _xlpm.txt, LOWER(TRIM(SUBSTITUTE(B982,"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982" t="e">
        <f t="shared" si="122"/>
        <v>#VALUE!</v>
      </c>
      <c r="K982" t="str">
        <f t="shared" si="123"/>
        <v/>
      </c>
      <c r="L982" t="str">
        <f t="shared" si="124"/>
        <v/>
      </c>
      <c r="M982" s="1" t="e">
        <f t="shared" si="125"/>
        <v>#VALUE!</v>
      </c>
      <c r="N982" s="1">
        <f t="shared" si="126"/>
        <v>0</v>
      </c>
      <c r="P982" s="3">
        <f t="shared" si="127"/>
        <v>5.87</v>
      </c>
    </row>
    <row r="983" spans="1:16" x14ac:dyDescent="0.2">
      <c r="A983" t="s">
        <v>1357</v>
      </c>
      <c r="B983" t="s">
        <v>1356</v>
      </c>
      <c r="D983" t="str" cm="1">
        <f t="array" ref="D983">_xlfn.TEXTJOIN("", TRUE, IF(ISNUMBER(SEARCH($R$1480:$R$1524, B983)), $R$1480:$R$1524, ""))</f>
        <v>Mission</v>
      </c>
      <c r="E983" t="str">
        <f t="shared" si="120"/>
        <v>Bread</v>
      </c>
      <c r="F983" t="str">
        <f t="shared" si="121"/>
        <v>Grain</v>
      </c>
      <c r="G983" t="s">
        <v>146</v>
      </c>
      <c r="H983" t="str" cm="1">
        <f t="array" ref="H983">_xlfn.LET(
  _xlpm.txt, LOWER(TRIM(SUBSTITUTE(B983,"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983" t="e">
        <f t="shared" si="122"/>
        <v>#VALUE!</v>
      </c>
      <c r="K983" t="str">
        <f t="shared" si="123"/>
        <v/>
      </c>
      <c r="L983" t="str">
        <f t="shared" si="124"/>
        <v/>
      </c>
      <c r="M983" s="1" t="e">
        <f t="shared" si="125"/>
        <v>#VALUE!</v>
      </c>
      <c r="N983" s="1">
        <f t="shared" si="126"/>
        <v>0</v>
      </c>
      <c r="P983" s="3">
        <f t="shared" si="127"/>
        <v>3.48</v>
      </c>
    </row>
    <row r="984" spans="1:16" x14ac:dyDescent="0.2">
      <c r="A984" t="s">
        <v>1355</v>
      </c>
      <c r="B984" t="s">
        <v>1354</v>
      </c>
      <c r="D984" t="str" cm="1">
        <f t="array" ref="D984">_xlfn.TEXTJOIN("", TRUE, IF(ISNUMBER(SEARCH($R$1480:$R$1524, B984)), $R$1480:$R$1524, ""))</f>
        <v>Mission</v>
      </c>
      <c r="E984" t="str">
        <f t="shared" si="120"/>
        <v>Bread</v>
      </c>
      <c r="F984" t="str">
        <f t="shared" si="121"/>
        <v>Grain</v>
      </c>
      <c r="G984" t="s">
        <v>146</v>
      </c>
      <c r="H984" t="str" cm="1">
        <f t="array" ref="H984">_xlfn.LET(
  _xlpm.txt, LOWER(TRIM(SUBSTITUTE(B984,"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984" t="e">
        <f t="shared" si="122"/>
        <v>#VALUE!</v>
      </c>
      <c r="K984" t="str">
        <f t="shared" si="123"/>
        <v/>
      </c>
      <c r="L984" t="str">
        <f t="shared" si="124"/>
        <v/>
      </c>
      <c r="M984" s="1" t="e">
        <f t="shared" si="125"/>
        <v>#VALUE!</v>
      </c>
      <c r="N984" s="1">
        <f t="shared" si="126"/>
        <v>0</v>
      </c>
      <c r="P984" s="3">
        <f t="shared" si="127"/>
        <v>3.48</v>
      </c>
    </row>
    <row r="985" spans="1:16" x14ac:dyDescent="0.2">
      <c r="A985" t="s">
        <v>1353</v>
      </c>
      <c r="B985" t="s">
        <v>1352</v>
      </c>
      <c r="D985" t="str" cm="1">
        <f t="array" ref="D985">_xlfn.TEXTJOIN("", TRUE, IF(ISNUMBER(SEARCH($R$1480:$R$1524, B985)), $R$1480:$R$1524, ""))</f>
        <v>Mission</v>
      </c>
      <c r="E985" t="str">
        <f t="shared" si="120"/>
        <v>Bread</v>
      </c>
      <c r="F985" t="str">
        <f t="shared" si="121"/>
        <v>Grain</v>
      </c>
      <c r="G985" t="s">
        <v>1351</v>
      </c>
      <c r="H985" t="str" cm="1">
        <f t="array" ref="H985">_xlfn.LET(
  _xlpm.txt, LOWER(TRIM(SUBSTITUTE(B985,"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985" t="e">
        <f t="shared" si="122"/>
        <v>#VALUE!</v>
      </c>
      <c r="K985" t="str">
        <f t="shared" si="123"/>
        <v/>
      </c>
      <c r="L985" t="str">
        <f t="shared" si="124"/>
        <v/>
      </c>
      <c r="M985" s="1" t="e">
        <f t="shared" si="125"/>
        <v>#VALUE!</v>
      </c>
      <c r="N985" s="1">
        <f t="shared" si="126"/>
        <v>0</v>
      </c>
      <c r="P985" s="3">
        <f t="shared" si="127"/>
        <v>8.2799999999999994</v>
      </c>
    </row>
    <row r="986" spans="1:16" x14ac:dyDescent="0.2">
      <c r="A986" t="s">
        <v>1350</v>
      </c>
      <c r="B986" t="s">
        <v>1349</v>
      </c>
      <c r="D986" t="str" cm="1">
        <f t="array" ref="D986">_xlfn.TEXTJOIN("", TRUE, IF(ISNUMBER(SEARCH($R$1480:$R$1524, B986)), $R$1480:$R$1524, ""))</f>
        <v>Mission</v>
      </c>
      <c r="E986" t="str">
        <f t="shared" si="120"/>
        <v>Bread</v>
      </c>
      <c r="F986" t="str">
        <f t="shared" si="121"/>
        <v>Grain</v>
      </c>
      <c r="G986" t="s">
        <v>1265</v>
      </c>
      <c r="H986" t="str" cm="1">
        <f t="array" ref="H986">_xlfn.LET(
  _xlpm.txt, LOWER(TRIM(SUBSTITUTE(B986,"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986" t="e">
        <f t="shared" si="122"/>
        <v>#VALUE!</v>
      </c>
      <c r="K986" t="str">
        <f t="shared" si="123"/>
        <v/>
      </c>
      <c r="L986" t="str">
        <f t="shared" si="124"/>
        <v/>
      </c>
      <c r="M986" s="1" t="e">
        <f t="shared" si="125"/>
        <v>#VALUE!</v>
      </c>
      <c r="N986" s="1">
        <f t="shared" si="126"/>
        <v>0</v>
      </c>
      <c r="P986" s="3">
        <f t="shared" si="127"/>
        <v>2.4700000000000002</v>
      </c>
    </row>
    <row r="987" spans="1:16" x14ac:dyDescent="0.2">
      <c r="A987" t="s">
        <v>1348</v>
      </c>
      <c r="B987" t="s">
        <v>1347</v>
      </c>
      <c r="D987" t="str" cm="1">
        <f t="array" ref="D987">_xlfn.TEXTJOIN("", TRUE, IF(ISNUMBER(SEARCH($R$1480:$R$1524, B987)), $R$1480:$R$1524, ""))</f>
        <v>Mission</v>
      </c>
      <c r="E987" t="str">
        <f t="shared" si="120"/>
        <v>Bread</v>
      </c>
      <c r="F987" t="str">
        <f t="shared" si="121"/>
        <v>Grain</v>
      </c>
      <c r="G987" t="s">
        <v>625</v>
      </c>
      <c r="H987" t="str" cm="1">
        <f t="array" ref="H987">_xlfn.LET(
  _xlpm.txt, LOWER(TRIM(SUBSTITUTE(B987,"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987" t="e">
        <f t="shared" si="122"/>
        <v>#VALUE!</v>
      </c>
      <c r="K987" t="str">
        <f t="shared" si="123"/>
        <v/>
      </c>
      <c r="L987" t="str">
        <f t="shared" si="124"/>
        <v/>
      </c>
      <c r="M987" s="1" t="e">
        <f t="shared" si="125"/>
        <v>#VALUE!</v>
      </c>
      <c r="N987" s="1">
        <f t="shared" si="126"/>
        <v>0</v>
      </c>
      <c r="P987" s="3">
        <f t="shared" si="127"/>
        <v>4.9800000000000004</v>
      </c>
    </row>
    <row r="988" spans="1:16" x14ac:dyDescent="0.2">
      <c r="A988" t="s">
        <v>1346</v>
      </c>
      <c r="B988" t="s">
        <v>1345</v>
      </c>
      <c r="D988" t="str" cm="1">
        <f t="array" ref="D988">_xlfn.TEXTJOIN("", TRUE, IF(ISNUMBER(SEARCH($R$1480:$R$1524, B988)), $R$1480:$R$1524, ""))</f>
        <v>Mission</v>
      </c>
      <c r="E988" t="str">
        <f t="shared" si="120"/>
        <v>Bread</v>
      </c>
      <c r="F988" t="str">
        <f t="shared" si="121"/>
        <v>Grain</v>
      </c>
      <c r="G988" t="s">
        <v>1344</v>
      </c>
      <c r="H988" t="str" cm="1">
        <f t="array" ref="H988">_xlfn.LET(
  _xlpm.txt, LOWER(TRIM(SUBSTITUTE(B988,"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988" t="e">
        <f t="shared" si="122"/>
        <v>#VALUE!</v>
      </c>
      <c r="K988" t="str">
        <f t="shared" si="123"/>
        <v/>
      </c>
      <c r="L988" t="str">
        <f t="shared" si="124"/>
        <v/>
      </c>
      <c r="M988" s="1" t="e">
        <f t="shared" si="125"/>
        <v>#VALUE!</v>
      </c>
      <c r="N988" s="1">
        <f t="shared" si="126"/>
        <v>0</v>
      </c>
      <c r="P988" s="3">
        <f t="shared" si="127"/>
        <v>2.44</v>
      </c>
    </row>
    <row r="989" spans="1:16" x14ac:dyDescent="0.2">
      <c r="A989" t="s">
        <v>1343</v>
      </c>
      <c r="B989" t="s">
        <v>1342</v>
      </c>
      <c r="D989" t="str" cm="1">
        <f t="array" ref="D989">_xlfn.TEXTJOIN("", TRUE, IF(ISNUMBER(SEARCH($R$1480:$R$1524, B989)), $R$1480:$R$1524, ""))</f>
        <v>Mission</v>
      </c>
      <c r="E989" t="str">
        <f t="shared" si="120"/>
        <v>Bread</v>
      </c>
      <c r="F989" t="str">
        <f t="shared" si="121"/>
        <v>Grain</v>
      </c>
      <c r="G989" t="s">
        <v>1327</v>
      </c>
      <c r="H989" t="str" cm="1">
        <f t="array" ref="H989">_xlfn.LET(
  _xlpm.txt, LOWER(TRIM(SUBSTITUTE(B989,"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989" t="e">
        <f t="shared" si="122"/>
        <v>#VALUE!</v>
      </c>
      <c r="K989" t="str">
        <f t="shared" si="123"/>
        <v/>
      </c>
      <c r="L989" t="str">
        <f t="shared" si="124"/>
        <v/>
      </c>
      <c r="M989" s="1" t="e">
        <f t="shared" si="125"/>
        <v>#VALUE!</v>
      </c>
      <c r="N989" s="1">
        <f t="shared" si="126"/>
        <v>0</v>
      </c>
      <c r="P989" s="3">
        <f t="shared" si="127"/>
        <v>2.48</v>
      </c>
    </row>
    <row r="990" spans="1:16" x14ac:dyDescent="0.2">
      <c r="A990" t="s">
        <v>1341</v>
      </c>
      <c r="B990" t="s">
        <v>1340</v>
      </c>
      <c r="D990" t="str" cm="1">
        <f t="array" ref="D990">_xlfn.TEXTJOIN("", TRUE, IF(ISNUMBER(SEARCH($R$1480:$R$1524, B990)), $R$1480:$R$1524, ""))</f>
        <v>Mission</v>
      </c>
      <c r="E990" t="str">
        <f t="shared" si="120"/>
        <v>Bread</v>
      </c>
      <c r="F990" t="str">
        <f t="shared" si="121"/>
        <v>Grain</v>
      </c>
      <c r="G990" t="s">
        <v>1339</v>
      </c>
      <c r="H990" t="str" cm="1">
        <f t="array" ref="H990">_xlfn.LET(
  _xlpm.txt, LOWER(TRIM(SUBSTITUTE(B990,"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990" t="e">
        <f t="shared" si="122"/>
        <v>#VALUE!</v>
      </c>
      <c r="K990" t="str">
        <f t="shared" si="123"/>
        <v/>
      </c>
      <c r="L990" t="str">
        <f t="shared" si="124"/>
        <v/>
      </c>
      <c r="M990" s="1" t="e">
        <f t="shared" si="125"/>
        <v>#VALUE!</v>
      </c>
      <c r="N990" s="1">
        <f t="shared" si="126"/>
        <v>0</v>
      </c>
      <c r="P990" s="3">
        <f t="shared" si="127"/>
        <v>4.6900000000000004</v>
      </c>
    </row>
    <row r="991" spans="1:16" x14ac:dyDescent="0.2">
      <c r="A991" t="s">
        <v>1338</v>
      </c>
      <c r="B991" t="s">
        <v>1337</v>
      </c>
      <c r="D991" t="str" cm="1">
        <f t="array" ref="D991">_xlfn.TEXTJOIN("", TRUE, IF(ISNUMBER(SEARCH($R$1480:$R$1524, B991)), $R$1480:$R$1524, ""))</f>
        <v>Mission</v>
      </c>
      <c r="E991" t="str">
        <f t="shared" si="120"/>
        <v>Bread</v>
      </c>
      <c r="F991" t="str">
        <f t="shared" si="121"/>
        <v>Grain</v>
      </c>
      <c r="G991" t="s">
        <v>370</v>
      </c>
      <c r="H991" t="str" cm="1">
        <f t="array" ref="H991">_xlfn.LET(
  _xlpm.txt, LOWER(TRIM(SUBSTITUTE(B991,"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991" t="e">
        <f t="shared" si="122"/>
        <v>#VALUE!</v>
      </c>
      <c r="K991" t="str">
        <f t="shared" si="123"/>
        <v/>
      </c>
      <c r="L991" t="str">
        <f t="shared" si="124"/>
        <v/>
      </c>
      <c r="M991" s="1" t="e">
        <f t="shared" si="125"/>
        <v>#VALUE!</v>
      </c>
      <c r="N991" s="1">
        <f t="shared" si="126"/>
        <v>0</v>
      </c>
      <c r="P991" s="3">
        <f t="shared" si="127"/>
        <v>3.18</v>
      </c>
    </row>
    <row r="992" spans="1:16" x14ac:dyDescent="0.2">
      <c r="A992" t="s">
        <v>1336</v>
      </c>
      <c r="B992" t="s">
        <v>1335</v>
      </c>
      <c r="D992" t="str" cm="1">
        <f t="array" ref="D992">_xlfn.TEXTJOIN("", TRUE, IF(ISNUMBER(SEARCH($R$1480:$R$1524, B992)), $R$1480:$R$1524, ""))</f>
        <v>Mission</v>
      </c>
      <c r="E992" t="str">
        <f t="shared" si="120"/>
        <v>Bread</v>
      </c>
      <c r="F992" t="str">
        <f t="shared" si="121"/>
        <v>Grain</v>
      </c>
      <c r="G992" t="s">
        <v>1327</v>
      </c>
      <c r="H992" t="str" cm="1">
        <f t="array" ref="H992">_xlfn.LET(
  _xlpm.txt, LOWER(TRIM(SUBSTITUTE(B992,"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992" t="e">
        <f t="shared" si="122"/>
        <v>#VALUE!</v>
      </c>
      <c r="K992" t="str">
        <f t="shared" si="123"/>
        <v/>
      </c>
      <c r="L992" t="str">
        <f t="shared" si="124"/>
        <v/>
      </c>
      <c r="M992" s="1" t="e">
        <f t="shared" si="125"/>
        <v>#VALUE!</v>
      </c>
      <c r="N992" s="1">
        <f t="shared" si="126"/>
        <v>0</v>
      </c>
      <c r="P992" s="3">
        <f t="shared" si="127"/>
        <v>2.48</v>
      </c>
    </row>
    <row r="993" spans="1:16" x14ac:dyDescent="0.2">
      <c r="A993" t="s">
        <v>1334</v>
      </c>
      <c r="B993" t="s">
        <v>1333</v>
      </c>
      <c r="D993" t="str" cm="1">
        <f t="array" ref="D993">_xlfn.TEXTJOIN("", TRUE, IF(ISNUMBER(SEARCH($R$1480:$R$1524, B993)), $R$1480:$R$1524, ""))</f>
        <v>Mission</v>
      </c>
      <c r="E993" t="str">
        <f t="shared" si="120"/>
        <v>Bread</v>
      </c>
      <c r="F993" t="str">
        <f t="shared" si="121"/>
        <v>Grain</v>
      </c>
      <c r="G993" t="s">
        <v>997</v>
      </c>
      <c r="H993" t="str" cm="1">
        <f t="array" ref="H993">_xlfn.LET(
  _xlpm.txt, LOWER(TRIM(SUBSTITUTE(B993,"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993" t="e">
        <f t="shared" si="122"/>
        <v>#VALUE!</v>
      </c>
      <c r="K993" t="str">
        <f t="shared" si="123"/>
        <v/>
      </c>
      <c r="L993" t="str">
        <f t="shared" si="124"/>
        <v/>
      </c>
      <c r="M993" s="1" t="e">
        <f t="shared" si="125"/>
        <v>#VALUE!</v>
      </c>
      <c r="N993" s="1">
        <f t="shared" si="126"/>
        <v>0</v>
      </c>
      <c r="P993" s="3">
        <f t="shared" si="127"/>
        <v>4.38</v>
      </c>
    </row>
    <row r="994" spans="1:16" x14ac:dyDescent="0.2">
      <c r="A994" t="s">
        <v>1332</v>
      </c>
      <c r="B994" t="s">
        <v>1331</v>
      </c>
      <c r="D994" t="str" cm="1">
        <f t="array" ref="D994">_xlfn.TEXTJOIN("", TRUE, IF(ISNUMBER(SEARCH($R$1480:$R$1524, B994)), $R$1480:$R$1524, ""))</f>
        <v>Mission</v>
      </c>
      <c r="E994" t="str">
        <f t="shared" si="120"/>
        <v>Bread</v>
      </c>
      <c r="F994" t="str">
        <f t="shared" si="121"/>
        <v>Grain</v>
      </c>
      <c r="G994" t="s">
        <v>1330</v>
      </c>
      <c r="H994" t="str" cm="1">
        <f t="array" ref="H994">_xlfn.LET(
  _xlpm.txt, LOWER(TRIM(SUBSTITUTE(B994,"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994" t="e">
        <f t="shared" si="122"/>
        <v>#VALUE!</v>
      </c>
      <c r="K994" t="str">
        <f t="shared" si="123"/>
        <v/>
      </c>
      <c r="L994" t="str">
        <f t="shared" si="124"/>
        <v/>
      </c>
      <c r="M994" s="1" t="e">
        <f t="shared" si="125"/>
        <v>#VALUE!</v>
      </c>
      <c r="N994" s="1">
        <f t="shared" si="126"/>
        <v>0</v>
      </c>
      <c r="P994" s="3">
        <f t="shared" si="127"/>
        <v>1.72</v>
      </c>
    </row>
    <row r="995" spans="1:16" x14ac:dyDescent="0.2">
      <c r="A995" t="s">
        <v>1329</v>
      </c>
      <c r="B995" t="s">
        <v>1328</v>
      </c>
      <c r="D995" t="str" cm="1">
        <f t="array" ref="D995">_xlfn.TEXTJOIN("", TRUE, IF(ISNUMBER(SEARCH($R$1480:$R$1524, B995)), $R$1480:$R$1524, ""))</f>
        <v>Mission</v>
      </c>
      <c r="E995" t="str">
        <f t="shared" si="120"/>
        <v>Bread</v>
      </c>
      <c r="F995" t="str">
        <f t="shared" si="121"/>
        <v>Grain</v>
      </c>
      <c r="G995" t="s">
        <v>1327</v>
      </c>
      <c r="H995" t="str" cm="1">
        <f t="array" ref="H995">_xlfn.LET(
  _xlpm.txt, LOWER(TRIM(SUBSTITUTE(B995,"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995" t="e">
        <f t="shared" si="122"/>
        <v>#VALUE!</v>
      </c>
      <c r="K995" t="str">
        <f t="shared" si="123"/>
        <v/>
      </c>
      <c r="L995" t="str">
        <f t="shared" si="124"/>
        <v/>
      </c>
      <c r="M995" s="1" t="e">
        <f t="shared" si="125"/>
        <v>#VALUE!</v>
      </c>
      <c r="N995" s="1">
        <f t="shared" si="126"/>
        <v>0</v>
      </c>
      <c r="P995" s="3">
        <f t="shared" si="127"/>
        <v>2.48</v>
      </c>
    </row>
    <row r="996" spans="1:16" x14ac:dyDescent="0.2">
      <c r="A996" t="s">
        <v>1326</v>
      </c>
      <c r="B996" t="s">
        <v>1325</v>
      </c>
      <c r="D996" t="str" cm="1">
        <f t="array" ref="D996">_xlfn.TEXTJOIN("", TRUE, IF(ISNUMBER(SEARCH($R$1480:$R$1524, B996)), $R$1480:$R$1524, ""))</f>
        <v>Mission</v>
      </c>
      <c r="E996" t="str">
        <f t="shared" si="120"/>
        <v>Bread</v>
      </c>
      <c r="F996" t="str">
        <f t="shared" si="121"/>
        <v>Grain</v>
      </c>
      <c r="G996" t="s">
        <v>560</v>
      </c>
      <c r="H996" t="str" cm="1">
        <f t="array" ref="H996">_xlfn.LET(
  _xlpm.txt, LOWER(TRIM(SUBSTITUTE(B996,"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996" t="e">
        <f t="shared" si="122"/>
        <v>#VALUE!</v>
      </c>
      <c r="K996" t="str">
        <f t="shared" si="123"/>
        <v/>
      </c>
      <c r="L996" t="str">
        <f t="shared" si="124"/>
        <v/>
      </c>
      <c r="M996" s="1" t="e">
        <f t="shared" si="125"/>
        <v>#VALUE!</v>
      </c>
      <c r="N996" s="1">
        <f t="shared" si="126"/>
        <v>0</v>
      </c>
      <c r="P996" s="3">
        <f t="shared" si="127"/>
        <v>3.98</v>
      </c>
    </row>
    <row r="997" spans="1:16" x14ac:dyDescent="0.2">
      <c r="A997" t="s">
        <v>1324</v>
      </c>
      <c r="B997" t="s">
        <v>1323</v>
      </c>
      <c r="D997" t="str" cm="1">
        <f t="array" ref="D997">_xlfn.TEXTJOIN("", TRUE, IF(ISNUMBER(SEARCH($R$1480:$R$1524, B997)), $R$1480:$R$1524, ""))</f>
        <v>Mission</v>
      </c>
      <c r="E997" t="str">
        <f t="shared" si="120"/>
        <v>Bread</v>
      </c>
      <c r="F997" t="str">
        <f t="shared" si="121"/>
        <v>Grain</v>
      </c>
      <c r="G997" t="s">
        <v>560</v>
      </c>
      <c r="H997" t="str" cm="1">
        <f t="array" ref="H997">_xlfn.LET(
  _xlpm.txt, LOWER(TRIM(SUBSTITUTE(B997,"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997" t="e">
        <f t="shared" si="122"/>
        <v>#VALUE!</v>
      </c>
      <c r="K997" t="str">
        <f t="shared" si="123"/>
        <v/>
      </c>
      <c r="L997" t="str">
        <f t="shared" si="124"/>
        <v/>
      </c>
      <c r="M997" s="1" t="e">
        <f t="shared" si="125"/>
        <v>#VALUE!</v>
      </c>
      <c r="N997" s="1">
        <f t="shared" si="126"/>
        <v>0</v>
      </c>
      <c r="P997" s="3">
        <f t="shared" si="127"/>
        <v>3.98</v>
      </c>
    </row>
    <row r="998" spans="1:16" x14ac:dyDescent="0.2">
      <c r="A998" t="s">
        <v>1322</v>
      </c>
      <c r="B998" t="s">
        <v>1321</v>
      </c>
      <c r="D998" t="str" cm="1">
        <f t="array" ref="D998">_xlfn.TEXTJOIN("", TRUE, IF(ISNUMBER(SEARCH($R$1480:$R$1524, B998)), $R$1480:$R$1524, ""))</f>
        <v>Mission</v>
      </c>
      <c r="E998" t="str">
        <f t="shared" si="120"/>
        <v>Bread</v>
      </c>
      <c r="F998" t="str">
        <f t="shared" si="121"/>
        <v>Grain</v>
      </c>
      <c r="G998" t="s">
        <v>560</v>
      </c>
      <c r="H998" t="str" cm="1">
        <f t="array" ref="H998">_xlfn.LET(
  _xlpm.txt, LOWER(TRIM(SUBSTITUTE(B998,"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998" t="e">
        <f t="shared" si="122"/>
        <v>#VALUE!</v>
      </c>
      <c r="K998" t="str">
        <f t="shared" si="123"/>
        <v/>
      </c>
      <c r="L998" t="str">
        <f t="shared" si="124"/>
        <v/>
      </c>
      <c r="M998" s="1" t="e">
        <f t="shared" si="125"/>
        <v>#VALUE!</v>
      </c>
      <c r="N998" s="1">
        <f t="shared" si="126"/>
        <v>0</v>
      </c>
      <c r="P998" s="3">
        <f t="shared" si="127"/>
        <v>3.98</v>
      </c>
    </row>
    <row r="999" spans="1:16" x14ac:dyDescent="0.2">
      <c r="A999" t="s">
        <v>1320</v>
      </c>
      <c r="B999" t="s">
        <v>1319</v>
      </c>
      <c r="D999" t="str" cm="1">
        <f t="array" ref="D999">_xlfn.TEXTJOIN("", TRUE, IF(ISNUMBER(SEARCH($R$1480:$R$1524, B999)), $R$1480:$R$1524, ""))</f>
        <v>Mission</v>
      </c>
      <c r="E999" t="str">
        <f t="shared" si="120"/>
        <v>Bread</v>
      </c>
      <c r="F999" t="str">
        <f t="shared" si="121"/>
        <v>Grain</v>
      </c>
      <c r="G999" t="s">
        <v>1316</v>
      </c>
      <c r="H999" t="str" cm="1">
        <f t="array" ref="H999">_xlfn.LET(
  _xlpm.txt, LOWER(TRIM(SUBSTITUTE(B999,"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999" t="e">
        <f t="shared" si="122"/>
        <v>#VALUE!</v>
      </c>
      <c r="K999" t="str">
        <f t="shared" si="123"/>
        <v/>
      </c>
      <c r="L999" t="str">
        <f t="shared" si="124"/>
        <v/>
      </c>
      <c r="M999" s="1" t="e">
        <f t="shared" si="125"/>
        <v>#VALUE!</v>
      </c>
      <c r="N999" s="1">
        <f t="shared" si="126"/>
        <v>0</v>
      </c>
      <c r="P999" s="3">
        <f t="shared" si="127"/>
        <v>3.63</v>
      </c>
    </row>
    <row r="1000" spans="1:16" x14ac:dyDescent="0.2">
      <c r="A1000" t="s">
        <v>1318</v>
      </c>
      <c r="B1000" t="s">
        <v>1317</v>
      </c>
      <c r="D1000" t="str" cm="1">
        <f t="array" ref="D1000">_xlfn.TEXTJOIN("", TRUE, IF(ISNUMBER(SEARCH($R$1480:$R$1524, B1000)), $R$1480:$R$1524, ""))</f>
        <v>Mission</v>
      </c>
      <c r="E1000" t="str">
        <f t="shared" si="120"/>
        <v>Bread</v>
      </c>
      <c r="F1000" t="str">
        <f t="shared" si="121"/>
        <v>Grain</v>
      </c>
      <c r="G1000" t="s">
        <v>1316</v>
      </c>
      <c r="H1000" t="str" cm="1">
        <f t="array" ref="H1000">_xlfn.LET(
  _xlpm.txt, LOWER(TRIM(SUBSTITUTE(B1000,"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1000" t="e">
        <f t="shared" si="122"/>
        <v>#VALUE!</v>
      </c>
      <c r="K1000" t="str">
        <f t="shared" si="123"/>
        <v/>
      </c>
      <c r="L1000" t="str">
        <f t="shared" si="124"/>
        <v/>
      </c>
      <c r="M1000" s="1" t="e">
        <f t="shared" si="125"/>
        <v>#VALUE!</v>
      </c>
      <c r="N1000" s="1">
        <f t="shared" si="126"/>
        <v>0</v>
      </c>
      <c r="P1000" s="3">
        <f t="shared" si="127"/>
        <v>3.63</v>
      </c>
    </row>
    <row r="1001" spans="1:16" x14ac:dyDescent="0.2">
      <c r="A1001" t="s">
        <v>1315</v>
      </c>
      <c r="B1001" t="s">
        <v>1314</v>
      </c>
      <c r="D1001" t="str" cm="1">
        <f t="array" ref="D1001">_xlfn.TEXTJOIN("", TRUE, IF(ISNUMBER(SEARCH($R$1480:$R$1524, B1001)), $R$1480:$R$1524, ""))</f>
        <v>Mission</v>
      </c>
      <c r="E1001" t="str">
        <f t="shared" si="120"/>
        <v>Bread</v>
      </c>
      <c r="F1001" t="str">
        <f t="shared" si="121"/>
        <v>Grain</v>
      </c>
      <c r="G1001" t="s">
        <v>1313</v>
      </c>
      <c r="H1001" cm="1">
        <f t="array" ref="H1001">_xlfn.LET(
  _xlpm.txt, LOWER(TRIM(SUBSTITUTE(B1001,"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11.29</v>
      </c>
      <c r="I1001" s="1">
        <f t="shared" si="122"/>
        <v>0.47298494242692651</v>
      </c>
      <c r="K1001" t="str">
        <f t="shared" si="123"/>
        <v/>
      </c>
      <c r="L1001" s="1" t="str">
        <f t="shared" si="124"/>
        <v/>
      </c>
      <c r="M1001" s="2">
        <f t="shared" si="125"/>
        <v>47.298494242692648</v>
      </c>
      <c r="N1001" s="1">
        <f t="shared" si="126"/>
        <v>0.47298494242692646</v>
      </c>
      <c r="O1001" s="1">
        <v>47.298494242692648</v>
      </c>
      <c r="P1001" s="3">
        <f t="shared" si="127"/>
        <v>5.34</v>
      </c>
    </row>
    <row r="1002" spans="1:16" x14ac:dyDescent="0.2">
      <c r="A1002" t="s">
        <v>1312</v>
      </c>
      <c r="B1002" t="s">
        <v>1311</v>
      </c>
      <c r="D1002" t="str" cm="1">
        <f t="array" ref="D1002">_xlfn.TEXTJOIN("", TRUE, IF(ISNUMBER(SEARCH($R$1480:$R$1524, B1002)), $R$1480:$R$1524, ""))</f>
        <v>Mott's</v>
      </c>
      <c r="E1002" t="str">
        <f t="shared" si="120"/>
        <v>Canned Fruit</v>
      </c>
      <c r="F1002" t="str">
        <f t="shared" si="121"/>
        <v>Fruit &amp; Vegetables</v>
      </c>
      <c r="G1002" t="s">
        <v>301</v>
      </c>
      <c r="H1002" cm="1">
        <f t="array" ref="H1002">_xlfn.LET(
  _xlpm.txt, LOWER(TRIM(SUBSTITUTE(B1002,"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</v>
      </c>
      <c r="I1002" s="1">
        <f t="shared" si="122"/>
        <v>1.87</v>
      </c>
      <c r="K1002" t="str">
        <f t="shared" si="123"/>
        <v/>
      </c>
      <c r="L1002" s="1" t="str">
        <f t="shared" si="124"/>
        <v/>
      </c>
      <c r="M1002" s="2">
        <f t="shared" si="125"/>
        <v>187</v>
      </c>
      <c r="N1002" s="1">
        <f t="shared" si="126"/>
        <v>1.87</v>
      </c>
      <c r="O1002" s="1">
        <v>187</v>
      </c>
      <c r="P1002" s="3">
        <f t="shared" si="127"/>
        <v>7.48</v>
      </c>
    </row>
    <row r="1003" spans="1:16" x14ac:dyDescent="0.2">
      <c r="A1003" t="s">
        <v>1310</v>
      </c>
      <c r="B1003" t="s">
        <v>1309</v>
      </c>
      <c r="D1003" t="str" cm="1">
        <f t="array" ref="D1003">_xlfn.TEXTJOIN("", TRUE, IF(ISNUMBER(SEARCH($R$1480:$R$1524, B1003)), $R$1480:$R$1524, ""))</f>
        <v>Mott's</v>
      </c>
      <c r="E1003" t="str">
        <f t="shared" si="120"/>
        <v>Canned Fruit</v>
      </c>
      <c r="F1003" t="str">
        <f t="shared" si="121"/>
        <v>Fruit &amp; Vegetables</v>
      </c>
      <c r="G1003" t="s">
        <v>1265</v>
      </c>
      <c r="H1003" cm="1">
        <f t="array" ref="H1003">_xlfn.LET(
  _xlpm.txt, LOWER(TRIM(SUBSTITUTE(B1003,"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</v>
      </c>
      <c r="I1003" s="1">
        <f t="shared" si="122"/>
        <v>0.61750000000000005</v>
      </c>
      <c r="K1003" t="str">
        <f t="shared" si="123"/>
        <v/>
      </c>
      <c r="L1003" s="1" t="str">
        <f t="shared" si="124"/>
        <v/>
      </c>
      <c r="M1003" s="2">
        <f t="shared" si="125"/>
        <v>61.750000000000007</v>
      </c>
      <c r="N1003" s="1">
        <f t="shared" si="126"/>
        <v>0.61750000000000005</v>
      </c>
      <c r="O1003" s="1">
        <v>61.750000000000007</v>
      </c>
      <c r="P1003" s="3">
        <f t="shared" si="127"/>
        <v>2.4700000000000002</v>
      </c>
    </row>
    <row r="1004" spans="1:16" x14ac:dyDescent="0.2">
      <c r="A1004" t="s">
        <v>1308</v>
      </c>
      <c r="B1004" t="s">
        <v>1307</v>
      </c>
      <c r="C1004">
        <v>4</v>
      </c>
      <c r="D1004" t="str" cm="1">
        <f t="array" ref="D1004">_xlfn.TEXTJOIN("", TRUE, IF(ISNUMBER(SEARCH($R$1480:$R$1524, B1004)), $R$1480:$R$1524, ""))</f>
        <v>Mott's</v>
      </c>
      <c r="E1004" t="str">
        <f t="shared" si="120"/>
        <v>Canned Fruit</v>
      </c>
      <c r="F1004" t="str">
        <f t="shared" si="121"/>
        <v>Fruit &amp; Vegetables</v>
      </c>
      <c r="G1004" t="s">
        <v>1306</v>
      </c>
      <c r="H1004" cm="1">
        <f t="array" ref="H1004">_xlfn.LET(
  _xlpm.txt, LOWER(TRIM(SUBSTITUTE(B1004,"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3.2</v>
      </c>
      <c r="I1004" s="1">
        <f t="shared" si="122"/>
        <v>9.3374999999999986</v>
      </c>
      <c r="K1004" t="str">
        <f t="shared" si="123"/>
        <v/>
      </c>
      <c r="L1004" s="1" t="str">
        <f t="shared" si="124"/>
        <v/>
      </c>
      <c r="M1004" s="2">
        <f t="shared" si="125"/>
        <v>933.74999999999989</v>
      </c>
      <c r="N1004" s="1">
        <f t="shared" si="126"/>
        <v>9.3374999999999986</v>
      </c>
      <c r="O1004" s="1">
        <v>933.74999999999989</v>
      </c>
      <c r="P1004" s="3">
        <f t="shared" si="127"/>
        <v>29.88</v>
      </c>
    </row>
    <row r="1005" spans="1:16" x14ac:dyDescent="0.2">
      <c r="A1005" t="s">
        <v>1305</v>
      </c>
      <c r="B1005" t="s">
        <v>1304</v>
      </c>
      <c r="D1005" t="str" cm="1">
        <f t="array" ref="D1005">_xlfn.TEXTJOIN("", TRUE, IF(ISNUMBER(SEARCH($R$1480:$R$1524, B1005)), $R$1480:$R$1524, ""))</f>
        <v>Mott's</v>
      </c>
      <c r="E1005" t="str">
        <f t="shared" si="120"/>
        <v>Canned Fruit</v>
      </c>
      <c r="F1005" t="str">
        <f t="shared" si="121"/>
        <v>Fruit &amp; Vegetables</v>
      </c>
      <c r="G1005" t="s">
        <v>1265</v>
      </c>
      <c r="H1005" cm="1">
        <f t="array" ref="H1005">_xlfn.LET(
  _xlpm.txt, LOWER(TRIM(SUBSTITUTE(B1005,"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</v>
      </c>
      <c r="I1005" s="1">
        <f t="shared" si="122"/>
        <v>0.61750000000000005</v>
      </c>
      <c r="K1005" t="str">
        <f t="shared" si="123"/>
        <v/>
      </c>
      <c r="L1005" s="1" t="str">
        <f t="shared" si="124"/>
        <v/>
      </c>
      <c r="M1005" s="2">
        <f t="shared" si="125"/>
        <v>61.750000000000007</v>
      </c>
      <c r="N1005" s="1">
        <f t="shared" si="126"/>
        <v>0.61750000000000005</v>
      </c>
      <c r="O1005" s="1">
        <v>61.750000000000007</v>
      </c>
      <c r="P1005" s="3">
        <f t="shared" si="127"/>
        <v>2.4700000000000002</v>
      </c>
    </row>
    <row r="1006" spans="1:16" x14ac:dyDescent="0.2">
      <c r="A1006" t="s">
        <v>1303</v>
      </c>
      <c r="B1006" t="s">
        <v>1302</v>
      </c>
      <c r="D1006" t="str" cm="1">
        <f t="array" ref="D1006">_xlfn.TEXTJOIN("", TRUE, IF(ISNUMBER(SEARCH($R$1480:$R$1524, B1006)), $R$1480:$R$1524, ""))</f>
        <v>Mott's</v>
      </c>
      <c r="E1006" t="str">
        <f t="shared" si="120"/>
        <v>Canned Fruit</v>
      </c>
      <c r="F1006" t="str">
        <f t="shared" si="121"/>
        <v>Fruit &amp; Vegetables</v>
      </c>
      <c r="G1006" t="s">
        <v>301</v>
      </c>
      <c r="H1006" cm="1">
        <f t="array" ref="H1006">_xlfn.LET(
  _xlpm.txt, LOWER(TRIM(SUBSTITUTE(B1006,"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</v>
      </c>
      <c r="I1006" s="1">
        <f t="shared" si="122"/>
        <v>1.87</v>
      </c>
      <c r="K1006" t="str">
        <f t="shared" si="123"/>
        <v/>
      </c>
      <c r="L1006" s="1" t="str">
        <f t="shared" si="124"/>
        <v/>
      </c>
      <c r="M1006" s="2">
        <f t="shared" si="125"/>
        <v>187</v>
      </c>
      <c r="N1006" s="1">
        <f t="shared" si="126"/>
        <v>1.87</v>
      </c>
      <c r="O1006" s="1">
        <v>187</v>
      </c>
      <c r="P1006" s="3">
        <f t="shared" si="127"/>
        <v>7.48</v>
      </c>
    </row>
    <row r="1007" spans="1:16" x14ac:dyDescent="0.2">
      <c r="A1007" t="s">
        <v>1301</v>
      </c>
      <c r="B1007" t="s">
        <v>1300</v>
      </c>
      <c r="D1007" t="str" cm="1">
        <f t="array" ref="D1007">_xlfn.TEXTJOIN("", TRUE, IF(ISNUMBER(SEARCH($R$1480:$R$1524, B1007)), $R$1480:$R$1524, ""))</f>
        <v>Mott's</v>
      </c>
      <c r="E1007" t="str">
        <f t="shared" si="120"/>
        <v>Canned Fruit</v>
      </c>
      <c r="F1007" t="str">
        <f t="shared" si="121"/>
        <v>Fruit &amp; Vegetables</v>
      </c>
      <c r="G1007" t="s">
        <v>1265</v>
      </c>
      <c r="H1007" cm="1">
        <f t="array" ref="H1007">_xlfn.LET(
  _xlpm.txt, LOWER(TRIM(SUBSTITUTE(B1007,"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</v>
      </c>
      <c r="I1007" s="1">
        <f t="shared" si="122"/>
        <v>0.61750000000000005</v>
      </c>
      <c r="K1007" t="str">
        <f t="shared" si="123"/>
        <v/>
      </c>
      <c r="L1007" s="1" t="str">
        <f t="shared" si="124"/>
        <v/>
      </c>
      <c r="M1007" s="2">
        <f t="shared" si="125"/>
        <v>61.750000000000007</v>
      </c>
      <c r="N1007" s="1">
        <f t="shared" si="126"/>
        <v>0.61750000000000005</v>
      </c>
      <c r="O1007" s="1">
        <v>61.750000000000007</v>
      </c>
      <c r="P1007" s="3">
        <f t="shared" si="127"/>
        <v>2.4700000000000002</v>
      </c>
    </row>
    <row r="1008" spans="1:16" x14ac:dyDescent="0.2">
      <c r="A1008" t="s">
        <v>1299</v>
      </c>
      <c r="B1008" t="s">
        <v>1298</v>
      </c>
      <c r="D1008" t="str" cm="1">
        <f t="array" ref="D1008">_xlfn.TEXTJOIN("", TRUE, IF(ISNUMBER(SEARCH($R$1480:$R$1524, B1008)), $R$1480:$R$1524, ""))</f>
        <v>Mott's</v>
      </c>
      <c r="E1008" t="str">
        <f t="shared" si="120"/>
        <v>Canned Fruit</v>
      </c>
      <c r="F1008" t="str">
        <f t="shared" si="121"/>
        <v>Fruit &amp; Vegetables</v>
      </c>
      <c r="G1008" t="s">
        <v>1280</v>
      </c>
      <c r="H1008" cm="1">
        <f t="array" ref="H1008">_xlfn.LET(
  _xlpm.txt, LOWER(TRIM(SUBSTITUTE(B1008,"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3.9</v>
      </c>
      <c r="I1008" s="1">
        <f t="shared" si="122"/>
        <v>0.64615384615384619</v>
      </c>
      <c r="K1008" t="str">
        <f t="shared" si="123"/>
        <v/>
      </c>
      <c r="L1008" s="1" t="str">
        <f t="shared" si="124"/>
        <v/>
      </c>
      <c r="M1008" s="2">
        <f t="shared" si="125"/>
        <v>64.615384615384613</v>
      </c>
      <c r="N1008" s="1">
        <f t="shared" si="126"/>
        <v>0.64615384615384608</v>
      </c>
      <c r="O1008" s="1">
        <v>64.615384615384613</v>
      </c>
      <c r="P1008" s="3">
        <f t="shared" si="127"/>
        <v>2.52</v>
      </c>
    </row>
    <row r="1009" spans="1:16" x14ac:dyDescent="0.2">
      <c r="A1009" t="s">
        <v>1297</v>
      </c>
      <c r="B1009" t="s">
        <v>1296</v>
      </c>
      <c r="D1009" t="str" cm="1">
        <f t="array" ref="D1009">_xlfn.TEXTJOIN("", TRUE, IF(ISNUMBER(SEARCH($R$1480:$R$1524, B1009)), $R$1480:$R$1524, ""))</f>
        <v>Mott's</v>
      </c>
      <c r="E1009" t="str">
        <f t="shared" si="120"/>
        <v>Canned Fruit</v>
      </c>
      <c r="F1009" t="str">
        <f t="shared" si="121"/>
        <v>Fruit &amp; Vegetables</v>
      </c>
      <c r="G1009" t="s">
        <v>1265</v>
      </c>
      <c r="H1009" cm="1">
        <f t="array" ref="H1009">_xlfn.LET(
  _xlpm.txt, LOWER(TRIM(SUBSTITUTE(B1009,"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3.9</v>
      </c>
      <c r="I1009" s="1">
        <f t="shared" si="122"/>
        <v>0.63333333333333341</v>
      </c>
      <c r="K1009" t="str">
        <f t="shared" si="123"/>
        <v/>
      </c>
      <c r="L1009" s="1" t="str">
        <f t="shared" si="124"/>
        <v/>
      </c>
      <c r="M1009" s="2">
        <f t="shared" si="125"/>
        <v>63.333333333333343</v>
      </c>
      <c r="N1009" s="1">
        <f t="shared" si="126"/>
        <v>0.63333333333333341</v>
      </c>
      <c r="O1009" s="1">
        <v>63.333333333333343</v>
      </c>
      <c r="P1009" s="3">
        <f t="shared" si="127"/>
        <v>2.4700000000000002</v>
      </c>
    </row>
    <row r="1010" spans="1:16" x14ac:dyDescent="0.2">
      <c r="A1010" t="s">
        <v>1295</v>
      </c>
      <c r="B1010" t="s">
        <v>1294</v>
      </c>
      <c r="C1010">
        <v>12</v>
      </c>
      <c r="D1010" t="str" cm="1">
        <f t="array" ref="D1010">_xlfn.TEXTJOIN("", TRUE, IF(ISNUMBER(SEARCH($R$1480:$R$1524, B1010)), $R$1480:$R$1524, ""))</f>
        <v>Mott's</v>
      </c>
      <c r="E1010" t="str">
        <f t="shared" si="120"/>
        <v>Canned Fruit</v>
      </c>
      <c r="F1010" t="str">
        <f t="shared" si="121"/>
        <v>Fruit &amp; Vegetables</v>
      </c>
      <c r="G1010" t="s">
        <v>1265</v>
      </c>
      <c r="H1010" cm="1">
        <f t="array" ref="H1010">_xlfn.LET(
  _xlpm.txt, LOWER(TRIM(SUBSTITUTE(B1010,"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3.9</v>
      </c>
      <c r="I1010" s="1">
        <f t="shared" si="122"/>
        <v>0.63333333333333341</v>
      </c>
      <c r="K1010" t="str">
        <f t="shared" si="123"/>
        <v/>
      </c>
      <c r="L1010" s="1" t="str">
        <f t="shared" si="124"/>
        <v/>
      </c>
      <c r="M1010" s="2">
        <f t="shared" si="125"/>
        <v>63.333333333333343</v>
      </c>
      <c r="N1010" s="1">
        <f t="shared" si="126"/>
        <v>0.63333333333333341</v>
      </c>
      <c r="O1010" s="1">
        <v>63.333333333333343</v>
      </c>
      <c r="P1010" s="3">
        <f t="shared" si="127"/>
        <v>2.4700000000000002</v>
      </c>
    </row>
    <row r="1011" spans="1:16" x14ac:dyDescent="0.2">
      <c r="A1011" t="s">
        <v>1293</v>
      </c>
      <c r="B1011" t="s">
        <v>1292</v>
      </c>
      <c r="C1011">
        <v>12</v>
      </c>
      <c r="D1011" t="str" cm="1">
        <f t="array" ref="D1011">_xlfn.TEXTJOIN("", TRUE, IF(ISNUMBER(SEARCH($R$1480:$R$1524, B1011)), $R$1480:$R$1524, ""))</f>
        <v>Mott's</v>
      </c>
      <c r="E1011" t="str">
        <f t="shared" si="120"/>
        <v>Canned Fruit</v>
      </c>
      <c r="F1011" t="str">
        <f t="shared" si="121"/>
        <v>Fruit &amp; Vegetables</v>
      </c>
      <c r="G1011" t="s">
        <v>1272</v>
      </c>
      <c r="H1011" cm="1">
        <f t="array" ref="H1011">_xlfn.LET(
  _xlpm.txt, LOWER(TRIM(SUBSTITUTE(B1011,"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3.9</v>
      </c>
      <c r="I1011" s="1">
        <f t="shared" si="122"/>
        <v>7.7538461538461538</v>
      </c>
      <c r="K1011" t="str">
        <f t="shared" si="123"/>
        <v/>
      </c>
      <c r="L1011" s="1" t="str">
        <f t="shared" si="124"/>
        <v/>
      </c>
      <c r="M1011" s="2">
        <f t="shared" si="125"/>
        <v>775.38461538461536</v>
      </c>
      <c r="N1011" s="1">
        <f t="shared" si="126"/>
        <v>7.7538461538461538</v>
      </c>
      <c r="O1011" s="1">
        <v>775.38461538461536</v>
      </c>
      <c r="P1011" s="3">
        <f t="shared" si="127"/>
        <v>30.24</v>
      </c>
    </row>
    <row r="1012" spans="1:16" x14ac:dyDescent="0.2">
      <c r="A1012" t="s">
        <v>1291</v>
      </c>
      <c r="B1012" t="s">
        <v>1290</v>
      </c>
      <c r="C1012">
        <v>6</v>
      </c>
      <c r="D1012" t="str" cm="1">
        <f t="array" ref="D1012">_xlfn.TEXTJOIN("", TRUE, IF(ISNUMBER(SEARCH($R$1480:$R$1524, B1012)), $R$1480:$R$1524, ""))</f>
        <v>Mott's</v>
      </c>
      <c r="E1012" t="str">
        <f t="shared" si="120"/>
        <v>Canned Fruit</v>
      </c>
      <c r="F1012" t="str">
        <f t="shared" si="121"/>
        <v>Fruit &amp; Vegetables</v>
      </c>
      <c r="G1012" t="s">
        <v>1272</v>
      </c>
      <c r="H1012" cm="1">
        <f t="array" ref="H1012">_xlfn.LET(
  _xlpm.txt, LOWER(TRIM(SUBSTITUTE(B1012,"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3.9</v>
      </c>
      <c r="I1012" s="1">
        <f t="shared" si="122"/>
        <v>7.7538461538461538</v>
      </c>
      <c r="K1012" t="str">
        <f t="shared" si="123"/>
        <v/>
      </c>
      <c r="L1012" s="1" t="str">
        <f t="shared" si="124"/>
        <v/>
      </c>
      <c r="M1012" s="2">
        <f t="shared" si="125"/>
        <v>775.38461538461536</v>
      </c>
      <c r="N1012" s="1">
        <f t="shared" si="126"/>
        <v>7.7538461538461538</v>
      </c>
      <c r="O1012" s="1">
        <v>775.38461538461536</v>
      </c>
      <c r="P1012" s="3">
        <f t="shared" si="127"/>
        <v>30.24</v>
      </c>
    </row>
    <row r="1013" spans="1:16" x14ac:dyDescent="0.2">
      <c r="A1013" t="s">
        <v>1289</v>
      </c>
      <c r="B1013" t="s">
        <v>1288</v>
      </c>
      <c r="D1013" t="str" cm="1">
        <f t="array" ref="D1013">_xlfn.TEXTJOIN("", TRUE, IF(ISNUMBER(SEARCH($R$1480:$R$1524, B1013)), $R$1480:$R$1524, ""))</f>
        <v>Mott's</v>
      </c>
      <c r="E1013" t="str">
        <f t="shared" si="120"/>
        <v>Canned Fruit</v>
      </c>
      <c r="F1013" t="str">
        <f t="shared" si="121"/>
        <v>Fruit &amp; Vegetables</v>
      </c>
      <c r="G1013" t="s">
        <v>1287</v>
      </c>
      <c r="H1013" cm="1">
        <f t="array" ref="H1013">_xlfn.LET(
  _xlpm.txt, LOWER(TRIM(SUBSTITUTE(B1013,"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3.2</v>
      </c>
      <c r="I1013" s="1">
        <f t="shared" si="122"/>
        <v>4.6500000000000004</v>
      </c>
      <c r="K1013" t="str">
        <f t="shared" si="123"/>
        <v/>
      </c>
      <c r="L1013" s="1" t="str">
        <f t="shared" si="124"/>
        <v/>
      </c>
      <c r="M1013" s="2">
        <f t="shared" si="125"/>
        <v>465.00000000000006</v>
      </c>
      <c r="N1013" s="1">
        <f t="shared" si="126"/>
        <v>4.6500000000000004</v>
      </c>
      <c r="O1013" s="1">
        <v>465.00000000000006</v>
      </c>
      <c r="P1013" s="3">
        <f t="shared" si="127"/>
        <v>14.88</v>
      </c>
    </row>
    <row r="1014" spans="1:16" x14ac:dyDescent="0.2">
      <c r="A1014" t="s">
        <v>1286</v>
      </c>
      <c r="B1014" t="s">
        <v>1285</v>
      </c>
      <c r="D1014" t="str" cm="1">
        <f t="array" ref="D1014">_xlfn.TEXTJOIN("", TRUE, IF(ISNUMBER(SEARCH($R$1480:$R$1524, B1014)), $R$1480:$R$1524, ""))</f>
        <v>Mott's</v>
      </c>
      <c r="E1014" t="str">
        <f t="shared" si="120"/>
        <v>Canned Fruit</v>
      </c>
      <c r="F1014" t="str">
        <f t="shared" si="121"/>
        <v>Fruit &amp; Vegetables</v>
      </c>
      <c r="G1014" t="s">
        <v>301</v>
      </c>
      <c r="H1014" cm="1">
        <f t="array" ref="H1014">_xlfn.LET(
  _xlpm.txt, LOWER(TRIM(SUBSTITUTE(B1014,"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3.9</v>
      </c>
      <c r="I1014" s="1">
        <f t="shared" si="122"/>
        <v>1.917948717948718</v>
      </c>
      <c r="K1014" t="str">
        <f t="shared" si="123"/>
        <v/>
      </c>
      <c r="L1014" s="1" t="str">
        <f t="shared" si="124"/>
        <v/>
      </c>
      <c r="M1014" s="2">
        <f t="shared" si="125"/>
        <v>191.7948717948718</v>
      </c>
      <c r="N1014" s="1">
        <f t="shared" si="126"/>
        <v>1.917948717948718</v>
      </c>
      <c r="O1014" s="1">
        <v>191.7948717948718</v>
      </c>
      <c r="P1014" s="3">
        <f t="shared" si="127"/>
        <v>7.48</v>
      </c>
    </row>
    <row r="1015" spans="1:16" x14ac:dyDescent="0.2">
      <c r="A1015" t="s">
        <v>1284</v>
      </c>
      <c r="B1015" t="s">
        <v>1283</v>
      </c>
      <c r="D1015" t="str" cm="1">
        <f t="array" ref="D1015">_xlfn.TEXTJOIN("", TRUE, IF(ISNUMBER(SEARCH($R$1480:$R$1524, B1015)), $R$1480:$R$1524, ""))</f>
        <v>Mott's</v>
      </c>
      <c r="E1015" t="str">
        <f t="shared" si="120"/>
        <v>Canned Fruit</v>
      </c>
      <c r="F1015" t="str">
        <f t="shared" si="121"/>
        <v>Fruit &amp; Vegetables</v>
      </c>
      <c r="G1015" t="s">
        <v>1265</v>
      </c>
      <c r="H1015" cm="1">
        <f t="array" ref="H1015">_xlfn.LET(
  _xlpm.txt, LOWER(TRIM(SUBSTITUTE(B1015,"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3.9</v>
      </c>
      <c r="I1015" s="1">
        <f t="shared" si="122"/>
        <v>0.63333333333333341</v>
      </c>
      <c r="K1015" t="str">
        <f t="shared" si="123"/>
        <v/>
      </c>
      <c r="L1015" s="1" t="str">
        <f t="shared" si="124"/>
        <v/>
      </c>
      <c r="M1015" s="2">
        <f t="shared" si="125"/>
        <v>63.333333333333343</v>
      </c>
      <c r="N1015" s="1">
        <f t="shared" si="126"/>
        <v>0.63333333333333341</v>
      </c>
      <c r="O1015" s="1">
        <v>63.333333333333343</v>
      </c>
      <c r="P1015" s="3">
        <f t="shared" si="127"/>
        <v>2.4700000000000002</v>
      </c>
    </row>
    <row r="1016" spans="1:16" x14ac:dyDescent="0.2">
      <c r="A1016" t="s">
        <v>1282</v>
      </c>
      <c r="B1016" t="s">
        <v>1281</v>
      </c>
      <c r="D1016" t="str" cm="1">
        <f t="array" ref="D1016">_xlfn.TEXTJOIN("", TRUE, IF(ISNUMBER(SEARCH($R$1480:$R$1524, B1016)), $R$1480:$R$1524, ""))</f>
        <v>Mott's</v>
      </c>
      <c r="E1016" t="str">
        <f t="shared" si="120"/>
        <v>Canned Fruit</v>
      </c>
      <c r="F1016" t="str">
        <f t="shared" si="121"/>
        <v>Fruit &amp; Vegetables</v>
      </c>
      <c r="G1016" t="s">
        <v>1280</v>
      </c>
      <c r="H1016" cm="1">
        <f t="array" ref="H1016">_xlfn.LET(
  _xlpm.txt, LOWER(TRIM(SUBSTITUTE(B1016,"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3.9</v>
      </c>
      <c r="I1016" s="1">
        <f t="shared" si="122"/>
        <v>0.64615384615384619</v>
      </c>
      <c r="K1016" t="str">
        <f t="shared" si="123"/>
        <v/>
      </c>
      <c r="L1016" s="1" t="str">
        <f t="shared" si="124"/>
        <v/>
      </c>
      <c r="M1016" s="2">
        <f t="shared" si="125"/>
        <v>64.615384615384613</v>
      </c>
      <c r="N1016" s="1">
        <f t="shared" si="126"/>
        <v>0.64615384615384608</v>
      </c>
      <c r="O1016" s="1">
        <v>64.615384615384613</v>
      </c>
      <c r="P1016" s="3">
        <f t="shared" si="127"/>
        <v>2.52</v>
      </c>
    </row>
    <row r="1017" spans="1:16" x14ac:dyDescent="0.2">
      <c r="A1017" t="s">
        <v>1279</v>
      </c>
      <c r="B1017" t="s">
        <v>1278</v>
      </c>
      <c r="D1017" t="str" cm="1">
        <f t="array" ref="D1017">_xlfn.TEXTJOIN("", TRUE, IF(ISNUMBER(SEARCH($R$1480:$R$1524, B1017)), $R$1480:$R$1524, ""))</f>
        <v>Mott's</v>
      </c>
      <c r="E1017" t="str">
        <f t="shared" si="120"/>
        <v>Canned Fruit</v>
      </c>
      <c r="F1017" t="str">
        <f t="shared" si="121"/>
        <v>Fruit &amp; Vegetables</v>
      </c>
      <c r="G1017" t="s">
        <v>1277</v>
      </c>
      <c r="H1017" cm="1">
        <f t="array" ref="H1017">_xlfn.LET(
  _xlpm.txt, LOWER(TRIM(SUBSTITUTE(B1017,"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3.9</v>
      </c>
      <c r="I1017" s="1">
        <f t="shared" si="122"/>
        <v>0.71282051282051284</v>
      </c>
      <c r="K1017" t="str">
        <f t="shared" si="123"/>
        <v/>
      </c>
      <c r="L1017" s="1" t="str">
        <f t="shared" si="124"/>
        <v/>
      </c>
      <c r="M1017" s="2">
        <f t="shared" si="125"/>
        <v>71.282051282051285</v>
      </c>
      <c r="N1017" s="1">
        <f t="shared" si="126"/>
        <v>0.71282051282051284</v>
      </c>
      <c r="O1017" s="1">
        <v>71.282051282051285</v>
      </c>
      <c r="P1017" s="3">
        <f t="shared" si="127"/>
        <v>2.78</v>
      </c>
    </row>
    <row r="1018" spans="1:16" x14ac:dyDescent="0.2">
      <c r="A1018" t="s">
        <v>1276</v>
      </c>
      <c r="B1018" t="s">
        <v>1275</v>
      </c>
      <c r="D1018" t="str" cm="1">
        <f t="array" ref="D1018">_xlfn.TEXTJOIN("", TRUE, IF(ISNUMBER(SEARCH($R$1480:$R$1524, B1018)), $R$1480:$R$1524, ""))</f>
        <v>Mott's</v>
      </c>
      <c r="E1018" t="str">
        <f t="shared" si="120"/>
        <v>Canned Fruit</v>
      </c>
      <c r="F1018" t="str">
        <f t="shared" si="121"/>
        <v>Fruit &amp; Vegetables</v>
      </c>
      <c r="G1018" t="s">
        <v>1265</v>
      </c>
      <c r="H1018" cm="1">
        <f t="array" ref="H1018">_xlfn.LET(
  _xlpm.txt, LOWER(TRIM(SUBSTITUTE(B1018,"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3.9</v>
      </c>
      <c r="I1018" s="1">
        <f t="shared" si="122"/>
        <v>0.63333333333333341</v>
      </c>
      <c r="K1018" t="str">
        <f t="shared" si="123"/>
        <v/>
      </c>
      <c r="L1018" s="1" t="str">
        <f t="shared" si="124"/>
        <v/>
      </c>
      <c r="M1018" s="2">
        <f t="shared" si="125"/>
        <v>63.333333333333343</v>
      </c>
      <c r="N1018" s="1">
        <f t="shared" si="126"/>
        <v>0.63333333333333341</v>
      </c>
      <c r="O1018" s="1">
        <v>63.333333333333343</v>
      </c>
      <c r="P1018" s="3">
        <f t="shared" si="127"/>
        <v>2.4700000000000002</v>
      </c>
    </row>
    <row r="1019" spans="1:16" x14ac:dyDescent="0.2">
      <c r="A1019" t="s">
        <v>1274</v>
      </c>
      <c r="B1019" t="s">
        <v>1273</v>
      </c>
      <c r="C1019">
        <v>12</v>
      </c>
      <c r="D1019" t="str" cm="1">
        <f t="array" ref="D1019">_xlfn.TEXTJOIN("", TRUE, IF(ISNUMBER(SEARCH($R$1480:$R$1524, B1019)), $R$1480:$R$1524, ""))</f>
        <v>Mott's</v>
      </c>
      <c r="E1019" t="str">
        <f t="shared" si="120"/>
        <v>Canned Fruit</v>
      </c>
      <c r="F1019" t="str">
        <f t="shared" si="121"/>
        <v>Fruit &amp; Vegetables</v>
      </c>
      <c r="G1019" t="s">
        <v>1272</v>
      </c>
      <c r="H1019" cm="1">
        <f t="array" ref="H1019">_xlfn.LET(
  _xlpm.txt, LOWER(TRIM(SUBSTITUTE(B1019,"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3.9</v>
      </c>
      <c r="I1019" s="1">
        <f t="shared" si="122"/>
        <v>7.7538461538461538</v>
      </c>
      <c r="K1019" t="str">
        <f t="shared" si="123"/>
        <v/>
      </c>
      <c r="L1019" s="1" t="str">
        <f t="shared" si="124"/>
        <v/>
      </c>
      <c r="M1019" s="2">
        <f t="shared" si="125"/>
        <v>775.38461538461536</v>
      </c>
      <c r="N1019" s="1">
        <f t="shared" si="126"/>
        <v>7.7538461538461538</v>
      </c>
      <c r="O1019" s="1">
        <v>775.38461538461536</v>
      </c>
      <c r="P1019" s="3">
        <f t="shared" si="127"/>
        <v>30.24</v>
      </c>
    </row>
    <row r="1020" spans="1:16" x14ac:dyDescent="0.2">
      <c r="A1020" t="s">
        <v>1271</v>
      </c>
      <c r="B1020" t="s">
        <v>1270</v>
      </c>
      <c r="D1020" t="str" cm="1">
        <f t="array" ref="D1020">_xlfn.TEXTJOIN("", TRUE, IF(ISNUMBER(SEARCH($R$1480:$R$1524, B1020)), $R$1480:$R$1524, ""))</f>
        <v>Mott's</v>
      </c>
      <c r="E1020" t="str">
        <f t="shared" si="120"/>
        <v>Canned Fruit</v>
      </c>
      <c r="F1020" t="str">
        <f t="shared" si="121"/>
        <v>Fruit &amp; Vegetables</v>
      </c>
      <c r="G1020" t="s">
        <v>1265</v>
      </c>
      <c r="H1020" cm="1">
        <f t="array" ref="H1020">_xlfn.LET(
  _xlpm.txt, LOWER(TRIM(SUBSTITUTE(B1020,"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3.9</v>
      </c>
      <c r="I1020" s="1">
        <f t="shared" si="122"/>
        <v>0.63333333333333341</v>
      </c>
      <c r="K1020" t="str">
        <f t="shared" si="123"/>
        <v/>
      </c>
      <c r="L1020" s="1" t="str">
        <f t="shared" si="124"/>
        <v/>
      </c>
      <c r="M1020" s="2">
        <f t="shared" si="125"/>
        <v>63.333333333333343</v>
      </c>
      <c r="N1020" s="1">
        <f t="shared" si="126"/>
        <v>0.63333333333333341</v>
      </c>
      <c r="O1020" s="1">
        <v>63.333333333333343</v>
      </c>
      <c r="P1020" s="3">
        <f t="shared" si="127"/>
        <v>2.4700000000000002</v>
      </c>
    </row>
    <row r="1021" spans="1:16" x14ac:dyDescent="0.2">
      <c r="A1021" t="s">
        <v>1269</v>
      </c>
      <c r="B1021" t="s">
        <v>1268</v>
      </c>
      <c r="D1021" t="str" cm="1">
        <f t="array" ref="D1021">_xlfn.TEXTJOIN("", TRUE, IF(ISNUMBER(SEARCH($R$1480:$R$1524, B1021)), $R$1480:$R$1524, ""))</f>
        <v>Mott's</v>
      </c>
      <c r="E1021" t="str">
        <f t="shared" si="120"/>
        <v>Canned Fruit</v>
      </c>
      <c r="F1021" t="str">
        <f t="shared" si="121"/>
        <v>Fruit &amp; Vegetables</v>
      </c>
      <c r="G1021" t="s">
        <v>1265</v>
      </c>
      <c r="H1021" cm="1">
        <f t="array" ref="H1021">_xlfn.LET(
  _xlpm.txt, LOWER(TRIM(SUBSTITUTE(B1021,"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</v>
      </c>
      <c r="I1021" s="1">
        <f t="shared" si="122"/>
        <v>0.61750000000000005</v>
      </c>
      <c r="K1021" t="str">
        <f t="shared" si="123"/>
        <v/>
      </c>
      <c r="L1021" s="1" t="str">
        <f t="shared" si="124"/>
        <v/>
      </c>
      <c r="M1021" s="2">
        <f t="shared" si="125"/>
        <v>61.750000000000007</v>
      </c>
      <c r="N1021" s="1">
        <f t="shared" si="126"/>
        <v>0.61750000000000005</v>
      </c>
      <c r="O1021" s="1">
        <v>61.750000000000007</v>
      </c>
      <c r="P1021" s="3">
        <f t="shared" si="127"/>
        <v>2.4700000000000002</v>
      </c>
    </row>
    <row r="1022" spans="1:16" x14ac:dyDescent="0.2">
      <c r="A1022" t="s">
        <v>1267</v>
      </c>
      <c r="B1022" t="s">
        <v>1266</v>
      </c>
      <c r="D1022" t="str" cm="1">
        <f t="array" ref="D1022">_xlfn.TEXTJOIN("", TRUE, IF(ISNUMBER(SEARCH($R$1480:$R$1524, B1022)), $R$1480:$R$1524, ""))</f>
        <v>Mott's</v>
      </c>
      <c r="E1022" t="str">
        <f t="shared" si="120"/>
        <v>Canned Fruit</v>
      </c>
      <c r="F1022" t="str">
        <f t="shared" si="121"/>
        <v>Fruit &amp; Vegetables</v>
      </c>
      <c r="G1022" t="s">
        <v>1265</v>
      </c>
      <c r="H1022" cm="1">
        <f t="array" ref="H1022">_xlfn.LET(
  _xlpm.txt, LOWER(TRIM(SUBSTITUTE(B1022,"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</v>
      </c>
      <c r="I1022" s="1">
        <f t="shared" si="122"/>
        <v>0.61750000000000005</v>
      </c>
      <c r="K1022" t="str">
        <f t="shared" si="123"/>
        <v/>
      </c>
      <c r="L1022" s="1" t="str">
        <f t="shared" si="124"/>
        <v/>
      </c>
      <c r="M1022" s="2">
        <f t="shared" si="125"/>
        <v>61.750000000000007</v>
      </c>
      <c r="N1022" s="1">
        <f t="shared" si="126"/>
        <v>0.61750000000000005</v>
      </c>
      <c r="O1022" s="1">
        <v>61.750000000000007</v>
      </c>
      <c r="P1022" s="3">
        <f t="shared" si="127"/>
        <v>2.4700000000000002</v>
      </c>
    </row>
    <row r="1023" spans="1:16" x14ac:dyDescent="0.2">
      <c r="A1023" t="s">
        <v>1264</v>
      </c>
      <c r="B1023" t="s">
        <v>1263</v>
      </c>
      <c r="D1023" t="str" cm="1">
        <f t="array" ref="D1023">_xlfn.TEXTJOIN("", TRUE, IF(ISNUMBER(SEARCH($R$1480:$R$1524, B1023)), $R$1480:$R$1524, ""))</f>
        <v>Cheerios</v>
      </c>
      <c r="E1023" t="str">
        <f t="shared" si="120"/>
        <v>Prepared Food</v>
      </c>
      <c r="F1023" t="str">
        <f t="shared" si="121"/>
        <v>Prepared Food</v>
      </c>
      <c r="G1023" t="s">
        <v>57</v>
      </c>
      <c r="H1023" cm="1">
        <f t="array" ref="H1023">_xlfn.LET(
  _xlpm.txt, LOWER(TRIM(SUBSTITUTE(B1023,"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18</v>
      </c>
      <c r="I1023" s="1">
        <f t="shared" si="122"/>
        <v>0.27388888888888885</v>
      </c>
      <c r="J1023" t="s">
        <v>1262</v>
      </c>
      <c r="K1023" t="str">
        <f t="shared" si="123"/>
        <v>27.4 ¢</v>
      </c>
      <c r="L1023" s="1" t="str">
        <f t="shared" si="124"/>
        <v xml:space="preserve">27.4 </v>
      </c>
      <c r="M1023" s="2">
        <f t="shared" si="125"/>
        <v>27.388888888888886</v>
      </c>
      <c r="N1023" s="1">
        <f t="shared" si="126"/>
        <v>0.27399999999999997</v>
      </c>
      <c r="O1023" s="1">
        <v>27.4</v>
      </c>
      <c r="P1023">
        <f t="shared" si="127"/>
        <v>4.93</v>
      </c>
    </row>
    <row r="1024" spans="1:16" x14ac:dyDescent="0.2">
      <c r="A1024" t="s">
        <v>1261</v>
      </c>
      <c r="B1024" t="s">
        <v>1260</v>
      </c>
      <c r="D1024" t="str" cm="1">
        <f t="array" ref="D1024">_xlfn.TEXTJOIN("", TRUE, IF(ISNUMBER(SEARCH($R$1480:$R$1524, B1024)), $R$1480:$R$1524, ""))</f>
        <v>Cheerios</v>
      </c>
      <c r="E1024" t="str">
        <f t="shared" si="120"/>
        <v>Prepared Food</v>
      </c>
      <c r="F1024" t="str">
        <f t="shared" si="121"/>
        <v>Prepared Food</v>
      </c>
      <c r="G1024" t="s">
        <v>364</v>
      </c>
      <c r="H1024" cm="1">
        <f t="array" ref="H1024">_xlfn.LET(
  _xlpm.txt, LOWER(TRIM(SUBSTITUTE(B1024,"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9</v>
      </c>
      <c r="I1024" s="1">
        <f t="shared" si="122"/>
        <v>0.40888888888888891</v>
      </c>
      <c r="J1024" t="s">
        <v>1259</v>
      </c>
      <c r="K1024" t="str">
        <f t="shared" si="123"/>
        <v>40.9 ¢</v>
      </c>
      <c r="L1024" s="1" t="str">
        <f t="shared" si="124"/>
        <v xml:space="preserve">40.9 </v>
      </c>
      <c r="M1024" s="2">
        <f t="shared" si="125"/>
        <v>40.888888888888893</v>
      </c>
      <c r="N1024" s="1">
        <f t="shared" si="126"/>
        <v>0.40899999999999997</v>
      </c>
      <c r="O1024" s="1">
        <v>40.9</v>
      </c>
      <c r="P1024">
        <f t="shared" si="127"/>
        <v>3.68</v>
      </c>
    </row>
    <row r="1025" spans="1:16" x14ac:dyDescent="0.2">
      <c r="A1025" t="s">
        <v>1258</v>
      </c>
      <c r="B1025" t="s">
        <v>1257</v>
      </c>
      <c r="D1025" t="str" cm="1">
        <f t="array" ref="D1025">_xlfn.TEXTJOIN("", TRUE, IF(ISNUMBER(SEARCH($R$1480:$R$1524, B1025)), $R$1480:$R$1524, ""))</f>
        <v>Nature Valley</v>
      </c>
      <c r="E1025" t="str">
        <f t="shared" si="120"/>
        <v>Prepared Food</v>
      </c>
      <c r="F1025" t="str">
        <f t="shared" si="121"/>
        <v>Prepared Food</v>
      </c>
      <c r="G1025" t="s">
        <v>615</v>
      </c>
      <c r="H1025" cm="1">
        <f t="array" ref="H1025">_xlfn.LET(
  _xlpm.txt, LOWER(TRIM(SUBSTITUTE(B1025,"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7.1</v>
      </c>
      <c r="I1025" s="1">
        <f t="shared" si="122"/>
        <v>0.55915492957746482</v>
      </c>
      <c r="K1025" t="str">
        <f t="shared" si="123"/>
        <v/>
      </c>
      <c r="L1025" s="1" t="str">
        <f t="shared" si="124"/>
        <v/>
      </c>
      <c r="M1025" s="2">
        <f t="shared" si="125"/>
        <v>55.91549295774648</v>
      </c>
      <c r="N1025" s="1">
        <f t="shared" si="126"/>
        <v>0.55899999999999994</v>
      </c>
      <c r="O1025" s="1">
        <v>55.9</v>
      </c>
      <c r="P1025">
        <f t="shared" si="127"/>
        <v>3.97</v>
      </c>
    </row>
    <row r="1026" spans="1:16" x14ac:dyDescent="0.2">
      <c r="A1026" t="s">
        <v>1256</v>
      </c>
      <c r="B1026" t="s">
        <v>1255</v>
      </c>
      <c r="D1026" t="str" cm="1">
        <f t="array" ref="D1026">_xlfn.TEXTJOIN("", TRUE, IF(ISNUMBER(SEARCH($R$1480:$R$1524, B1026)), $R$1480:$R$1524, ""))</f>
        <v>Nature Valley</v>
      </c>
      <c r="E1026" t="str">
        <f t="shared" ref="E1026:E1089" si="128">IF(OR(D1026="Mission",D1026="Nature's Own",D1026="Sara Lee"),"Bread",
IF(OR(D1026="Del Monte",D1026="Dole",D1026="Mott's"),"Canned Fruit",
IF(OR(D1026="Goya",D1026="Hunt's",D1026="Birds Eye"),"Canned Vegetables",
IF(OR(D1026="Fairlife",D1026="Horizon Organic",D1026="Lactaid",D1026="Ben &amp; Jerry's"),"Milk",
IF(OR(D1026="BelGioioso",D1026="Kraft",D1026="Philadelphia"),"Cheese",
IF(OR(D1026="Chobani",D1026="Oikos",D1026="=Light + Fit"),"Yogurt",
IF(OR(D1026="Barilla",D1026="Annie's",D1026="Rao's Homemade"),"Pasta",
IF(OR(D1026="Hershey's",D1026="Lay's",D1026="Totino's",D1026="Cheerios",D1026="Jif",D1026="Skippy",D1026="Nature Valley",D1026="OREO",D1026="DiGiorno",D1026="Eggo"),"Prepared Food",
IF(OR(D1026="Ben's Original",D1026="Lundberg",D1026="Quaker"),"Rice",
IF(OR(D1026="Bush's",D1026="Hillshire Farm",D1026="Oscar Mayer",D1026="SPAM"),"Protein",
IF(OR(D1026="Starbucks",D1026="Sparkling Ice",D1026="Coca-Cola",D1026="San Pellegrino",D1026="Gatorade",D1026="Arizona"),"Beverages",
"Other")))))))))))</f>
        <v>Prepared Food</v>
      </c>
      <c r="F1026" t="str">
        <f t="shared" ref="F1026:F1089" si="129">IF(OR(E1026="Bread",E1026="Rice",E1026="Pasta"), "Grain",
IF(OR(E1026="Milk",E1026="Cheese",E1026="Yogurt"), "Dairy",
IF(OR(E1026="Canned Fruit",E1026="Canned Vegetables"), "Fruit &amp; Vegetables",
IF(E1026="Prepared Food", "Prepared Food",
IF(E1026="Protein", "Protein",
IF(E1026="Beverages", "Beverages",
"Other"))))))</f>
        <v>Prepared Food</v>
      </c>
      <c r="G1026" t="s">
        <v>1207</v>
      </c>
      <c r="H1026" cm="1">
        <f t="array" ref="H1026">_xlfn.LET(
  _xlpm.txt, LOWER(TRIM(SUBSTITUTE(B1026,"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18</v>
      </c>
      <c r="I1026" s="1">
        <f t="shared" ref="I1026:I1089" si="130">P1026/H1026</f>
        <v>0.40388888888888885</v>
      </c>
      <c r="J1026" t="s">
        <v>1206</v>
      </c>
      <c r="K1026" t="str">
        <f t="shared" ref="K1026:K1089" si="131">IF(J1026="", "", IFERROR(LEFT(SUBSTITUTE(J1026,"$",""), FIND("/", SUBSTITUTE(J1026,"$","")) - 1), ""))</f>
        <v>40.4 ¢</v>
      </c>
      <c r="L1026" s="1" t="str">
        <f t="shared" ref="L1026:L1089" si="132">IF(K1026="", "", SUBSTITUTE(K1026, "¢", ""))</f>
        <v xml:space="preserve">40.4 </v>
      </c>
      <c r="M1026" s="2">
        <f t="shared" si="125"/>
        <v>40.388888888888886</v>
      </c>
      <c r="N1026" s="1">
        <f t="shared" ref="N1026:N1089" si="133">O1026/100</f>
        <v>0.40399999999999997</v>
      </c>
      <c r="O1026" s="1">
        <v>40.4</v>
      </c>
      <c r="P1026">
        <f t="shared" si="127"/>
        <v>7.27</v>
      </c>
    </row>
    <row r="1027" spans="1:16" x14ac:dyDescent="0.2">
      <c r="A1027" t="s">
        <v>1254</v>
      </c>
      <c r="B1027" t="s">
        <v>1253</v>
      </c>
      <c r="D1027" t="str" cm="1">
        <f t="array" ref="D1027">_xlfn.TEXTJOIN("", TRUE, IF(ISNUMBER(SEARCH($R$1480:$R$1524, B1027)), $R$1480:$R$1524, ""))</f>
        <v>Nature Valley</v>
      </c>
      <c r="E1027" t="str">
        <f t="shared" si="128"/>
        <v>Prepared Food</v>
      </c>
      <c r="F1027" t="str">
        <f t="shared" si="129"/>
        <v>Prepared Food</v>
      </c>
      <c r="G1027" t="s">
        <v>1181</v>
      </c>
      <c r="H1027" cm="1">
        <f t="array" ref="H1027">_xlfn.LET(
  _xlpm.txt, LOWER(TRIM(SUBSTITUTE(B1027,"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7.4</v>
      </c>
      <c r="I1027" s="1">
        <f t="shared" si="130"/>
        <v>0.40135135135135136</v>
      </c>
      <c r="J1027" t="s">
        <v>1210</v>
      </c>
      <c r="K1027" t="str">
        <f t="shared" si="131"/>
        <v>40.1 ¢</v>
      </c>
      <c r="L1027" s="1" t="str">
        <f t="shared" si="132"/>
        <v xml:space="preserve">40.1 </v>
      </c>
      <c r="M1027" s="2">
        <f t="shared" si="125"/>
        <v>40.135135135135137</v>
      </c>
      <c r="N1027" s="1">
        <f t="shared" si="133"/>
        <v>0.40100000000000002</v>
      </c>
      <c r="O1027" s="1">
        <v>40.1</v>
      </c>
      <c r="P1027">
        <f t="shared" si="127"/>
        <v>2.97</v>
      </c>
    </row>
    <row r="1028" spans="1:16" x14ac:dyDescent="0.2">
      <c r="A1028" t="s">
        <v>1252</v>
      </c>
      <c r="B1028" t="s">
        <v>1251</v>
      </c>
      <c r="D1028" t="str" cm="1">
        <f t="array" ref="D1028">_xlfn.TEXTJOIN("", TRUE, IF(ISNUMBER(SEARCH($R$1480:$R$1524, B1028)), $R$1480:$R$1524, ""))</f>
        <v>Nature Valley</v>
      </c>
      <c r="E1028" t="str">
        <f t="shared" si="128"/>
        <v>Prepared Food</v>
      </c>
      <c r="F1028" t="str">
        <f t="shared" si="129"/>
        <v>Prepared Food</v>
      </c>
      <c r="G1028" t="s">
        <v>1187</v>
      </c>
      <c r="H1028" cm="1">
        <f t="array" ref="H1028">_xlfn.LET(
  _xlpm.txt, LOWER(TRIM(SUBSTITUTE(B1028,"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28.8</v>
      </c>
      <c r="I1028" s="1">
        <f t="shared" si="130"/>
        <v>0.34236111111111106</v>
      </c>
      <c r="J1028" t="s">
        <v>685</v>
      </c>
      <c r="K1028" t="str">
        <f t="shared" si="131"/>
        <v>34.2 ¢</v>
      </c>
      <c r="L1028" s="1" t="str">
        <f t="shared" si="132"/>
        <v xml:space="preserve">34.2 </v>
      </c>
      <c r="M1028" s="2">
        <f t="shared" si="125"/>
        <v>34.236111111111107</v>
      </c>
      <c r="N1028" s="1">
        <f t="shared" si="133"/>
        <v>0.34200000000000003</v>
      </c>
      <c r="O1028" s="1">
        <v>34.200000000000003</v>
      </c>
      <c r="P1028">
        <f t="shared" si="127"/>
        <v>9.86</v>
      </c>
    </row>
    <row r="1029" spans="1:16" x14ac:dyDescent="0.2">
      <c r="A1029" t="s">
        <v>1250</v>
      </c>
      <c r="B1029" t="s">
        <v>1249</v>
      </c>
      <c r="D1029" t="str" cm="1">
        <f t="array" ref="D1029">_xlfn.TEXTJOIN("", TRUE, IF(ISNUMBER(SEARCH($R$1480:$R$1524, B1029)), $R$1480:$R$1524, ""))</f>
        <v>Nature Valley</v>
      </c>
      <c r="E1029" t="str">
        <f t="shared" si="128"/>
        <v>Prepared Food</v>
      </c>
      <c r="F1029" t="str">
        <f t="shared" si="129"/>
        <v>Prepared Food</v>
      </c>
      <c r="G1029" t="s">
        <v>1187</v>
      </c>
      <c r="H1029" cm="1">
        <f t="array" ref="H1029">_xlfn.LET(
  _xlpm.txt, LOWER(TRIM(SUBSTITUTE(B1029,"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21.3</v>
      </c>
      <c r="I1029" s="1">
        <f t="shared" si="130"/>
        <v>0.4629107981220657</v>
      </c>
      <c r="J1029" t="s">
        <v>1186</v>
      </c>
      <c r="K1029" t="str">
        <f t="shared" si="131"/>
        <v>46.3 ¢</v>
      </c>
      <c r="L1029" s="1" t="str">
        <f t="shared" si="132"/>
        <v xml:space="preserve">46.3 </v>
      </c>
      <c r="M1029" s="2">
        <f t="shared" si="125"/>
        <v>46.291079812206569</v>
      </c>
      <c r="N1029" s="1">
        <f t="shared" si="133"/>
        <v>0.46299999999999997</v>
      </c>
      <c r="O1029" s="1">
        <v>46.3</v>
      </c>
      <c r="P1029">
        <f t="shared" si="127"/>
        <v>9.86</v>
      </c>
    </row>
    <row r="1030" spans="1:16" x14ac:dyDescent="0.2">
      <c r="A1030" t="s">
        <v>1248</v>
      </c>
      <c r="B1030" t="s">
        <v>1247</v>
      </c>
      <c r="D1030" t="str" cm="1">
        <f t="array" ref="D1030">_xlfn.TEXTJOIN("", TRUE, IF(ISNUMBER(SEARCH($R$1480:$R$1524, B1030)), $R$1480:$R$1524, ""))</f>
        <v>Nature Valley</v>
      </c>
      <c r="E1030" t="str">
        <f t="shared" si="128"/>
        <v>Prepared Food</v>
      </c>
      <c r="F1030" t="str">
        <f t="shared" si="129"/>
        <v>Prepared Food</v>
      </c>
      <c r="G1030" t="s">
        <v>1246</v>
      </c>
      <c r="H1030" t="str" cm="1">
        <f t="array" ref="H1030">_xlfn.LET(
  _xlpm.txt, LOWER(TRIM(SUBSTITUTE(B1030,"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1030" t="e">
        <f t="shared" si="130"/>
        <v>#VALUE!</v>
      </c>
      <c r="K1030" t="str">
        <f t="shared" si="131"/>
        <v/>
      </c>
      <c r="L1030" t="str">
        <f t="shared" si="132"/>
        <v/>
      </c>
      <c r="M1030" s="1"/>
      <c r="N1030" s="1" t="e">
        <f t="shared" si="133"/>
        <v>#VALUE!</v>
      </c>
      <c r="O1030" s="1" t="s">
        <v>1245</v>
      </c>
      <c r="P1030">
        <f t="shared" si="127"/>
        <v>9.98</v>
      </c>
    </row>
    <row r="1031" spans="1:16" x14ac:dyDescent="0.2">
      <c r="A1031" t="s">
        <v>1244</v>
      </c>
      <c r="B1031" t="s">
        <v>1243</v>
      </c>
      <c r="D1031" t="str" cm="1">
        <f t="array" ref="D1031">_xlfn.TEXTJOIN("", TRUE, IF(ISNUMBER(SEARCH($R$1480:$R$1524, B1031)), $R$1480:$R$1524, ""))</f>
        <v>Nature Valley</v>
      </c>
      <c r="E1031" t="str">
        <f t="shared" si="128"/>
        <v>Prepared Food</v>
      </c>
      <c r="F1031" t="str">
        <f t="shared" si="129"/>
        <v>Prepared Food</v>
      </c>
      <c r="G1031" t="s">
        <v>615</v>
      </c>
      <c r="H1031" cm="1">
        <f t="array" ref="H1031">_xlfn.LET(
  _xlpm.txt, LOWER(TRIM(SUBSTITUTE(B1031,"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6.5</v>
      </c>
      <c r="I1031" s="1">
        <f t="shared" si="130"/>
        <v>0.61076923076923084</v>
      </c>
      <c r="K1031" t="str">
        <f t="shared" si="131"/>
        <v/>
      </c>
      <c r="L1031" s="1" t="str">
        <f t="shared" si="132"/>
        <v/>
      </c>
      <c r="M1031" s="2">
        <f t="shared" ref="M1031:M1094" si="134">I1031*100</f>
        <v>61.076923076923087</v>
      </c>
      <c r="N1031" s="1">
        <f t="shared" si="133"/>
        <v>0.61076923076923084</v>
      </c>
      <c r="O1031" s="1">
        <v>61.076923076923087</v>
      </c>
      <c r="P1031">
        <f t="shared" si="127"/>
        <v>3.97</v>
      </c>
    </row>
    <row r="1032" spans="1:16" x14ac:dyDescent="0.2">
      <c r="A1032" t="s">
        <v>1242</v>
      </c>
      <c r="B1032" t="s">
        <v>1241</v>
      </c>
      <c r="D1032" t="str" cm="1">
        <f t="array" ref="D1032">_xlfn.TEXTJOIN("", TRUE, IF(ISNUMBER(SEARCH($R$1480:$R$1524, B1032)), $R$1480:$R$1524, ""))</f>
        <v>Nature Valley</v>
      </c>
      <c r="E1032" t="str">
        <f t="shared" si="128"/>
        <v>Prepared Food</v>
      </c>
      <c r="F1032" t="str">
        <f t="shared" si="129"/>
        <v>Prepared Food</v>
      </c>
      <c r="G1032" t="s">
        <v>1177</v>
      </c>
      <c r="H1032" cm="1">
        <f t="array" ref="H1032">_xlfn.LET(
  _xlpm.txt, LOWER(TRIM(SUBSTITUTE(B1032,"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37.53</v>
      </c>
      <c r="I1032" s="1">
        <f t="shared" si="130"/>
        <v>0.26272315480948571</v>
      </c>
      <c r="J1032" t="s">
        <v>94</v>
      </c>
      <c r="K1032" t="str">
        <f t="shared" si="131"/>
        <v>26.3 ¢</v>
      </c>
      <c r="L1032" s="1" t="str">
        <f t="shared" si="132"/>
        <v xml:space="preserve">26.3 </v>
      </c>
      <c r="M1032" s="2">
        <f t="shared" si="134"/>
        <v>26.272315480948571</v>
      </c>
      <c r="N1032" s="1">
        <f t="shared" si="133"/>
        <v>0.26300000000000001</v>
      </c>
      <c r="O1032" s="1">
        <v>26.3</v>
      </c>
      <c r="P1032">
        <f t="shared" si="127"/>
        <v>9.86</v>
      </c>
    </row>
    <row r="1033" spans="1:16" x14ac:dyDescent="0.2">
      <c r="A1033" t="s">
        <v>1240</v>
      </c>
      <c r="B1033" t="s">
        <v>1239</v>
      </c>
      <c r="D1033" t="str" cm="1">
        <f t="array" ref="D1033">_xlfn.TEXTJOIN("", TRUE, IF(ISNUMBER(SEARCH($R$1480:$R$1524, B1033)), $R$1480:$R$1524, ""))</f>
        <v>Nature Valley</v>
      </c>
      <c r="E1033" t="str">
        <f t="shared" si="128"/>
        <v>Prepared Food</v>
      </c>
      <c r="F1033" t="str">
        <f t="shared" si="129"/>
        <v>Prepared Food</v>
      </c>
      <c r="G1033" t="s">
        <v>1181</v>
      </c>
      <c r="H1033" cm="1">
        <f t="array" ref="H1033">_xlfn.LET(
  _xlpm.txt, LOWER(TRIM(SUBSTITUTE(B1033,"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8.94</v>
      </c>
      <c r="I1033" s="1">
        <f t="shared" si="130"/>
        <v>0.33221476510067116</v>
      </c>
      <c r="J1033" t="s">
        <v>1225</v>
      </c>
      <c r="K1033" t="str">
        <f t="shared" si="131"/>
        <v>33.4 ¢</v>
      </c>
      <c r="L1033" s="1" t="str">
        <f t="shared" si="132"/>
        <v xml:space="preserve">33.4 </v>
      </c>
      <c r="M1033" s="2">
        <f t="shared" si="134"/>
        <v>33.221476510067113</v>
      </c>
      <c r="N1033" s="1">
        <f t="shared" si="133"/>
        <v>0.33399999999999996</v>
      </c>
      <c r="O1033" s="1">
        <v>33.4</v>
      </c>
      <c r="P1033">
        <f t="shared" si="127"/>
        <v>2.97</v>
      </c>
    </row>
    <row r="1034" spans="1:16" x14ac:dyDescent="0.2">
      <c r="A1034" t="s">
        <v>1238</v>
      </c>
      <c r="B1034" t="s">
        <v>1237</v>
      </c>
      <c r="D1034" t="str" cm="1">
        <f t="array" ref="D1034">_xlfn.TEXTJOIN("", TRUE, IF(ISNUMBER(SEARCH($R$1480:$R$1524, B1034)), $R$1480:$R$1524, ""))</f>
        <v>Nature Valley</v>
      </c>
      <c r="E1034" t="str">
        <f t="shared" si="128"/>
        <v>Prepared Food</v>
      </c>
      <c r="F1034" t="str">
        <f t="shared" si="129"/>
        <v>Prepared Food</v>
      </c>
      <c r="G1034" t="s">
        <v>1181</v>
      </c>
      <c r="H1034" cm="1">
        <f t="array" ref="H1034">_xlfn.LET(
  _xlpm.txt, LOWER(TRIM(SUBSTITUTE(B1034,"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8.94</v>
      </c>
      <c r="I1034" s="1">
        <f t="shared" si="130"/>
        <v>0.33221476510067116</v>
      </c>
      <c r="J1034" t="s">
        <v>1225</v>
      </c>
      <c r="K1034" t="str">
        <f t="shared" si="131"/>
        <v>33.4 ¢</v>
      </c>
      <c r="L1034" s="1" t="str">
        <f t="shared" si="132"/>
        <v xml:space="preserve">33.4 </v>
      </c>
      <c r="M1034" s="2">
        <f t="shared" si="134"/>
        <v>33.221476510067113</v>
      </c>
      <c r="N1034" s="1">
        <f t="shared" si="133"/>
        <v>0.33399999999999996</v>
      </c>
      <c r="O1034" s="1">
        <v>33.4</v>
      </c>
      <c r="P1034">
        <f t="shared" ref="P1034:P1097" si="135">VALUE(MID(G1034, FIND("$", G1034) + 1, LEN(G1034)))</f>
        <v>2.97</v>
      </c>
    </row>
    <row r="1035" spans="1:16" x14ac:dyDescent="0.2">
      <c r="A1035" t="s">
        <v>1236</v>
      </c>
      <c r="B1035" t="s">
        <v>1235</v>
      </c>
      <c r="D1035" t="str" cm="1">
        <f t="array" ref="D1035">_xlfn.TEXTJOIN("", TRUE, IF(ISNUMBER(SEARCH($R$1480:$R$1524, B1035)), $R$1480:$R$1524, ""))</f>
        <v>Nature Valley</v>
      </c>
      <c r="E1035" t="str">
        <f t="shared" si="128"/>
        <v>Prepared Food</v>
      </c>
      <c r="F1035" t="str">
        <f t="shared" si="129"/>
        <v>Prepared Food</v>
      </c>
      <c r="G1035" t="s">
        <v>1207</v>
      </c>
      <c r="H1035" cm="1">
        <f t="array" ref="H1035">_xlfn.LET(
  _xlpm.txt, LOWER(TRIM(SUBSTITUTE(B1035,"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22.35</v>
      </c>
      <c r="I1035" s="1">
        <f t="shared" si="130"/>
        <v>0.32527964205816551</v>
      </c>
      <c r="J1035" t="s">
        <v>1228</v>
      </c>
      <c r="K1035" t="str">
        <f t="shared" si="131"/>
        <v>32.5 ¢</v>
      </c>
      <c r="L1035" s="1" t="str">
        <f t="shared" si="132"/>
        <v xml:space="preserve">32.5 </v>
      </c>
      <c r="M1035" s="2">
        <f t="shared" si="134"/>
        <v>32.527964205816552</v>
      </c>
      <c r="N1035" s="1">
        <f t="shared" si="133"/>
        <v>0.32500000000000001</v>
      </c>
      <c r="O1035" s="1">
        <v>32.5</v>
      </c>
      <c r="P1035">
        <f t="shared" si="135"/>
        <v>7.27</v>
      </c>
    </row>
    <row r="1036" spans="1:16" x14ac:dyDescent="0.2">
      <c r="A1036" t="s">
        <v>1234</v>
      </c>
      <c r="B1036" t="s">
        <v>1233</v>
      </c>
      <c r="D1036" t="str" cm="1">
        <f t="array" ref="D1036">_xlfn.TEXTJOIN("", TRUE, IF(ISNUMBER(SEARCH($R$1480:$R$1524, B1036)), $R$1480:$R$1524, ""))</f>
        <v>Nature Valley</v>
      </c>
      <c r="E1036" t="str">
        <f t="shared" si="128"/>
        <v>Prepared Food</v>
      </c>
      <c r="F1036" t="str">
        <f t="shared" si="129"/>
        <v>Prepared Food</v>
      </c>
      <c r="G1036" t="s">
        <v>1187</v>
      </c>
      <c r="H1036" cm="1">
        <f t="array" ref="H1036">_xlfn.LET(
  _xlpm.txt, LOWER(TRIM(SUBSTITUTE(B1036,"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35.76</v>
      </c>
      <c r="I1036" s="1">
        <f t="shared" si="130"/>
        <v>0.27572706935123042</v>
      </c>
      <c r="J1036" t="s">
        <v>1222</v>
      </c>
      <c r="K1036" t="str">
        <f t="shared" si="131"/>
        <v>27.5 ¢</v>
      </c>
      <c r="L1036" s="1" t="str">
        <f t="shared" si="132"/>
        <v xml:space="preserve">27.5 </v>
      </c>
      <c r="M1036" s="2">
        <f t="shared" si="134"/>
        <v>27.572706935123044</v>
      </c>
      <c r="N1036" s="1">
        <f t="shared" si="133"/>
        <v>0.27500000000000002</v>
      </c>
      <c r="O1036" s="1">
        <v>27.5</v>
      </c>
      <c r="P1036">
        <f t="shared" si="135"/>
        <v>9.86</v>
      </c>
    </row>
    <row r="1037" spans="1:16" x14ac:dyDescent="0.2">
      <c r="A1037" t="s">
        <v>1232</v>
      </c>
      <c r="B1037" t="s">
        <v>1231</v>
      </c>
      <c r="D1037" t="str" cm="1">
        <f t="array" ref="D1037">_xlfn.TEXTJOIN("", TRUE, IF(ISNUMBER(SEARCH($R$1480:$R$1524, B1037)), $R$1480:$R$1524, ""))</f>
        <v>Nature Valley</v>
      </c>
      <c r="E1037" t="str">
        <f t="shared" si="128"/>
        <v>Prepared Food</v>
      </c>
      <c r="F1037" t="str">
        <f t="shared" si="129"/>
        <v>Prepared Food</v>
      </c>
      <c r="G1037" t="s">
        <v>1181</v>
      </c>
      <c r="H1037" cm="1">
        <f t="array" ref="H1037">_xlfn.LET(
  _xlpm.txt, LOWER(TRIM(SUBSTITUTE(B1037,"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8.94</v>
      </c>
      <c r="I1037" s="1">
        <f t="shared" si="130"/>
        <v>0.33221476510067116</v>
      </c>
      <c r="J1037" t="s">
        <v>1225</v>
      </c>
      <c r="K1037" t="str">
        <f t="shared" si="131"/>
        <v>33.4 ¢</v>
      </c>
      <c r="L1037" s="1" t="str">
        <f t="shared" si="132"/>
        <v xml:space="preserve">33.4 </v>
      </c>
      <c r="M1037" s="2">
        <f t="shared" si="134"/>
        <v>33.221476510067113</v>
      </c>
      <c r="N1037" s="1">
        <f t="shared" si="133"/>
        <v>0.33399999999999996</v>
      </c>
      <c r="O1037" s="1">
        <v>33.4</v>
      </c>
      <c r="P1037">
        <f t="shared" si="135"/>
        <v>2.97</v>
      </c>
    </row>
    <row r="1038" spans="1:16" x14ac:dyDescent="0.2">
      <c r="A1038" t="s">
        <v>1230</v>
      </c>
      <c r="B1038" t="s">
        <v>1229</v>
      </c>
      <c r="D1038" t="str" cm="1">
        <f t="array" ref="D1038">_xlfn.TEXTJOIN("", TRUE, IF(ISNUMBER(SEARCH($R$1480:$R$1524, B1038)), $R$1480:$R$1524, ""))</f>
        <v>Nature Valley</v>
      </c>
      <c r="E1038" t="str">
        <f t="shared" si="128"/>
        <v>Prepared Food</v>
      </c>
      <c r="F1038" t="str">
        <f t="shared" si="129"/>
        <v>Prepared Food</v>
      </c>
      <c r="G1038" t="s">
        <v>1207</v>
      </c>
      <c r="H1038" cm="1">
        <f t="array" ref="H1038">_xlfn.LET(
  _xlpm.txt, LOWER(TRIM(SUBSTITUTE(B1038,"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22.35</v>
      </c>
      <c r="I1038" s="1">
        <f t="shared" si="130"/>
        <v>0.32527964205816551</v>
      </c>
      <c r="J1038" t="s">
        <v>1228</v>
      </c>
      <c r="K1038" t="str">
        <f t="shared" si="131"/>
        <v>32.5 ¢</v>
      </c>
      <c r="L1038" s="1" t="str">
        <f t="shared" si="132"/>
        <v xml:space="preserve">32.5 </v>
      </c>
      <c r="M1038" s="2">
        <f t="shared" si="134"/>
        <v>32.527964205816552</v>
      </c>
      <c r="N1038" s="1">
        <f t="shared" si="133"/>
        <v>0.32500000000000001</v>
      </c>
      <c r="O1038" s="1">
        <v>32.5</v>
      </c>
      <c r="P1038">
        <f t="shared" si="135"/>
        <v>7.27</v>
      </c>
    </row>
    <row r="1039" spans="1:16" x14ac:dyDescent="0.2">
      <c r="A1039" t="s">
        <v>1227</v>
      </c>
      <c r="B1039" t="s">
        <v>1226</v>
      </c>
      <c r="D1039" t="str" cm="1">
        <f t="array" ref="D1039">_xlfn.TEXTJOIN("", TRUE, IF(ISNUMBER(SEARCH($R$1480:$R$1524, B1039)), $R$1480:$R$1524, ""))</f>
        <v>Nature Valley</v>
      </c>
      <c r="E1039" t="str">
        <f t="shared" si="128"/>
        <v>Prepared Food</v>
      </c>
      <c r="F1039" t="str">
        <f t="shared" si="129"/>
        <v>Prepared Food</v>
      </c>
      <c r="G1039" t="s">
        <v>1181</v>
      </c>
      <c r="H1039" cm="1">
        <f t="array" ref="H1039">_xlfn.LET(
  _xlpm.txt, LOWER(TRIM(SUBSTITUTE(B1039,"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8.94</v>
      </c>
      <c r="I1039" s="1">
        <f t="shared" si="130"/>
        <v>0.33221476510067116</v>
      </c>
      <c r="J1039" t="s">
        <v>1225</v>
      </c>
      <c r="K1039" t="str">
        <f t="shared" si="131"/>
        <v>33.4 ¢</v>
      </c>
      <c r="L1039" s="1" t="str">
        <f t="shared" si="132"/>
        <v xml:space="preserve">33.4 </v>
      </c>
      <c r="M1039" s="2">
        <f t="shared" si="134"/>
        <v>33.221476510067113</v>
      </c>
      <c r="N1039" s="1">
        <f t="shared" si="133"/>
        <v>0.33399999999999996</v>
      </c>
      <c r="O1039" s="1">
        <v>33.4</v>
      </c>
      <c r="P1039">
        <f t="shared" si="135"/>
        <v>2.97</v>
      </c>
    </row>
    <row r="1040" spans="1:16" x14ac:dyDescent="0.2">
      <c r="A1040" t="s">
        <v>1224</v>
      </c>
      <c r="B1040" t="s">
        <v>1223</v>
      </c>
      <c r="D1040" t="str" cm="1">
        <f t="array" ref="D1040">_xlfn.TEXTJOIN("", TRUE, IF(ISNUMBER(SEARCH($R$1480:$R$1524, B1040)), $R$1480:$R$1524, ""))</f>
        <v>Nature Valley</v>
      </c>
      <c r="E1040" t="str">
        <f t="shared" si="128"/>
        <v>Prepared Food</v>
      </c>
      <c r="F1040" t="str">
        <f t="shared" si="129"/>
        <v>Prepared Food</v>
      </c>
      <c r="G1040" t="s">
        <v>1187</v>
      </c>
      <c r="H1040" cm="1">
        <f t="array" ref="H1040">_xlfn.LET(
  _xlpm.txt, LOWER(TRIM(SUBSTITUTE(B1040,"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35.76</v>
      </c>
      <c r="I1040" s="1">
        <f t="shared" si="130"/>
        <v>0.27572706935123042</v>
      </c>
      <c r="J1040" t="s">
        <v>1222</v>
      </c>
      <c r="K1040" t="str">
        <f t="shared" si="131"/>
        <v>27.5 ¢</v>
      </c>
      <c r="L1040" s="1" t="str">
        <f t="shared" si="132"/>
        <v xml:space="preserve">27.5 </v>
      </c>
      <c r="M1040" s="2">
        <f t="shared" si="134"/>
        <v>27.572706935123044</v>
      </c>
      <c r="N1040" s="1">
        <f t="shared" si="133"/>
        <v>0.27500000000000002</v>
      </c>
      <c r="O1040" s="1">
        <v>27.5</v>
      </c>
      <c r="P1040">
        <f t="shared" si="135"/>
        <v>9.86</v>
      </c>
    </row>
    <row r="1041" spans="1:16" x14ac:dyDescent="0.2">
      <c r="A1041" t="s">
        <v>1221</v>
      </c>
      <c r="B1041" t="s">
        <v>1220</v>
      </c>
      <c r="D1041" t="str" cm="1">
        <f t="array" ref="D1041">_xlfn.TEXTJOIN("", TRUE, IF(ISNUMBER(SEARCH($R$1480:$R$1524, B1041)), $R$1480:$R$1524, ""))</f>
        <v>Nature Valley</v>
      </c>
      <c r="E1041" t="str">
        <f t="shared" si="128"/>
        <v>Prepared Food</v>
      </c>
      <c r="F1041" t="str">
        <f t="shared" si="129"/>
        <v>Prepared Food</v>
      </c>
      <c r="G1041" t="s">
        <v>493</v>
      </c>
      <c r="H1041" cm="1">
        <f t="array" ref="H1041">_xlfn.LET(
  _xlpm.txt, LOWER(TRIM(SUBSTITUTE(B1041,"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44.7</v>
      </c>
      <c r="I1041" s="1">
        <f t="shared" si="130"/>
        <v>0.35794183445190153</v>
      </c>
      <c r="J1041" t="s">
        <v>1219</v>
      </c>
      <c r="K1041" t="str">
        <f t="shared" si="131"/>
        <v>32.7 ¢</v>
      </c>
      <c r="L1041" s="1" t="str">
        <f t="shared" si="132"/>
        <v xml:space="preserve">32.7 </v>
      </c>
      <c r="M1041" s="2">
        <f t="shared" si="134"/>
        <v>35.79418344519015</v>
      </c>
      <c r="N1041" s="1">
        <f t="shared" si="133"/>
        <v>0.32700000000000001</v>
      </c>
      <c r="O1041" s="1">
        <v>32.700000000000003</v>
      </c>
      <c r="P1041">
        <f t="shared" si="135"/>
        <v>16</v>
      </c>
    </row>
    <row r="1042" spans="1:16" x14ac:dyDescent="0.2">
      <c r="A1042" t="s">
        <v>1218</v>
      </c>
      <c r="B1042" t="s">
        <v>1217</v>
      </c>
      <c r="D1042" t="str" cm="1">
        <f t="array" ref="D1042">_xlfn.TEXTJOIN("", TRUE, IF(ISNUMBER(SEARCH($R$1480:$R$1524, B1042)), $R$1480:$R$1524, ""))</f>
        <v>Nature Valley</v>
      </c>
      <c r="E1042" t="str">
        <f t="shared" si="128"/>
        <v>Prepared Food</v>
      </c>
      <c r="F1042" t="str">
        <f t="shared" si="129"/>
        <v>Prepared Food</v>
      </c>
      <c r="G1042" t="s">
        <v>1207</v>
      </c>
      <c r="H1042" cm="1">
        <f t="array" ref="H1042">_xlfn.LET(
  _xlpm.txt, LOWER(TRIM(SUBSTITUTE(B1042,"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18</v>
      </c>
      <c r="I1042" s="1">
        <f t="shared" si="130"/>
        <v>0.40388888888888885</v>
      </c>
      <c r="J1042" t="s">
        <v>1206</v>
      </c>
      <c r="K1042" t="str">
        <f t="shared" si="131"/>
        <v>40.4 ¢</v>
      </c>
      <c r="L1042" s="1" t="str">
        <f t="shared" si="132"/>
        <v xml:space="preserve">40.4 </v>
      </c>
      <c r="M1042" s="2">
        <f t="shared" si="134"/>
        <v>40.388888888888886</v>
      </c>
      <c r="N1042" s="1">
        <f t="shared" si="133"/>
        <v>0.40399999999999997</v>
      </c>
      <c r="O1042" s="1">
        <v>40.4</v>
      </c>
      <c r="P1042">
        <f t="shared" si="135"/>
        <v>7.27</v>
      </c>
    </row>
    <row r="1043" spans="1:16" x14ac:dyDescent="0.2">
      <c r="A1043" t="s">
        <v>1216</v>
      </c>
      <c r="B1043" t="s">
        <v>1215</v>
      </c>
      <c r="D1043" t="str" cm="1">
        <f t="array" ref="D1043">_xlfn.TEXTJOIN("", TRUE, IF(ISNUMBER(SEARCH($R$1480:$R$1524, B1043)), $R$1480:$R$1524, ""))</f>
        <v>Nature Valley</v>
      </c>
      <c r="E1043" t="str">
        <f t="shared" si="128"/>
        <v>Prepared Food</v>
      </c>
      <c r="F1043" t="str">
        <f t="shared" si="129"/>
        <v>Prepared Food</v>
      </c>
      <c r="G1043" t="s">
        <v>1181</v>
      </c>
      <c r="H1043" cm="1">
        <f t="array" ref="H1043">_xlfn.LET(
  _xlpm.txt, LOWER(TRIM(SUBSTITUTE(B1043,"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7.2</v>
      </c>
      <c r="I1043" s="1">
        <f t="shared" si="130"/>
        <v>0.41250000000000003</v>
      </c>
      <c r="J1043" t="s">
        <v>1180</v>
      </c>
      <c r="K1043" t="str">
        <f t="shared" si="131"/>
        <v>41.3 ¢</v>
      </c>
      <c r="L1043" s="1" t="str">
        <f t="shared" si="132"/>
        <v xml:space="preserve">41.3 </v>
      </c>
      <c r="M1043" s="2">
        <f t="shared" si="134"/>
        <v>41.25</v>
      </c>
      <c r="N1043" s="1">
        <f t="shared" si="133"/>
        <v>0.41299999999999998</v>
      </c>
      <c r="O1043" s="1">
        <v>41.3</v>
      </c>
      <c r="P1043">
        <f t="shared" si="135"/>
        <v>2.97</v>
      </c>
    </row>
    <row r="1044" spans="1:16" x14ac:dyDescent="0.2">
      <c r="A1044" t="s">
        <v>1214</v>
      </c>
      <c r="B1044" t="s">
        <v>1213</v>
      </c>
      <c r="D1044" t="str" cm="1">
        <f t="array" ref="D1044">_xlfn.TEXTJOIN("", TRUE, IF(ISNUMBER(SEARCH($R$1480:$R$1524, B1044)), $R$1480:$R$1524, ""))</f>
        <v>Nature Valley</v>
      </c>
      <c r="E1044" t="str">
        <f t="shared" si="128"/>
        <v>Prepared Food</v>
      </c>
      <c r="F1044" t="str">
        <f t="shared" si="129"/>
        <v>Prepared Food</v>
      </c>
      <c r="G1044" t="s">
        <v>1207</v>
      </c>
      <c r="H1044" cm="1">
        <f t="array" ref="H1044">_xlfn.LET(
  _xlpm.txt, LOWER(TRIM(SUBSTITUTE(B1044,"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18</v>
      </c>
      <c r="I1044" s="1">
        <f t="shared" si="130"/>
        <v>0.40388888888888885</v>
      </c>
      <c r="K1044" t="str">
        <f t="shared" si="131"/>
        <v/>
      </c>
      <c r="L1044" s="1" t="str">
        <f t="shared" si="132"/>
        <v/>
      </c>
      <c r="M1044" s="2">
        <f t="shared" si="134"/>
        <v>40.388888888888886</v>
      </c>
      <c r="N1044" s="1">
        <f t="shared" si="133"/>
        <v>0.40399999999999997</v>
      </c>
      <c r="O1044" s="1">
        <v>40.4</v>
      </c>
      <c r="P1044">
        <f t="shared" si="135"/>
        <v>7.27</v>
      </c>
    </row>
    <row r="1045" spans="1:16" x14ac:dyDescent="0.2">
      <c r="A1045" t="s">
        <v>1212</v>
      </c>
      <c r="B1045" t="s">
        <v>1211</v>
      </c>
      <c r="D1045" t="str" cm="1">
        <f t="array" ref="D1045">_xlfn.TEXTJOIN("", TRUE, IF(ISNUMBER(SEARCH($R$1480:$R$1524, B1045)), $R$1480:$R$1524, ""))</f>
        <v>Nature Valley</v>
      </c>
      <c r="E1045" t="str">
        <f t="shared" si="128"/>
        <v>Prepared Food</v>
      </c>
      <c r="F1045" t="str">
        <f t="shared" si="129"/>
        <v>Prepared Food</v>
      </c>
      <c r="G1045" t="s">
        <v>1181</v>
      </c>
      <c r="H1045" cm="1">
        <f t="array" ref="H1045">_xlfn.LET(
  _xlpm.txt, LOWER(TRIM(SUBSTITUTE(B1045,"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7.2</v>
      </c>
      <c r="I1045" s="1">
        <f t="shared" si="130"/>
        <v>0.41250000000000003</v>
      </c>
      <c r="J1045" t="s">
        <v>1210</v>
      </c>
      <c r="K1045" t="str">
        <f t="shared" si="131"/>
        <v>40.1 ¢</v>
      </c>
      <c r="L1045" s="1" t="str">
        <f t="shared" si="132"/>
        <v xml:space="preserve">40.1 </v>
      </c>
      <c r="M1045" s="2">
        <f t="shared" si="134"/>
        <v>41.25</v>
      </c>
      <c r="N1045" s="1">
        <f t="shared" si="133"/>
        <v>0.40100000000000002</v>
      </c>
      <c r="O1045" s="1">
        <v>40.1</v>
      </c>
      <c r="P1045">
        <f t="shared" si="135"/>
        <v>2.97</v>
      </c>
    </row>
    <row r="1046" spans="1:16" x14ac:dyDescent="0.2">
      <c r="A1046" t="s">
        <v>1209</v>
      </c>
      <c r="B1046" t="s">
        <v>1208</v>
      </c>
      <c r="D1046" t="str" cm="1">
        <f t="array" ref="D1046">_xlfn.TEXTJOIN("", TRUE, IF(ISNUMBER(SEARCH($R$1480:$R$1524, B1046)), $R$1480:$R$1524, ""))</f>
        <v>Nature Valley</v>
      </c>
      <c r="E1046" t="str">
        <f t="shared" si="128"/>
        <v>Prepared Food</v>
      </c>
      <c r="F1046" t="str">
        <f t="shared" si="129"/>
        <v>Prepared Food</v>
      </c>
      <c r="G1046" t="s">
        <v>1207</v>
      </c>
      <c r="H1046" cm="1">
        <f t="array" ref="H1046">_xlfn.LET(
  _xlpm.txt, LOWER(TRIM(SUBSTITUTE(B1046,"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18</v>
      </c>
      <c r="I1046" s="1">
        <f t="shared" si="130"/>
        <v>0.40388888888888885</v>
      </c>
      <c r="J1046" t="s">
        <v>1206</v>
      </c>
      <c r="K1046" t="str">
        <f t="shared" si="131"/>
        <v>40.4 ¢</v>
      </c>
      <c r="L1046" s="1" t="str">
        <f t="shared" si="132"/>
        <v xml:space="preserve">40.4 </v>
      </c>
      <c r="M1046" s="2">
        <f t="shared" si="134"/>
        <v>40.388888888888886</v>
      </c>
      <c r="N1046" s="1">
        <f t="shared" si="133"/>
        <v>0.40399999999999997</v>
      </c>
      <c r="O1046" s="1">
        <v>40.4</v>
      </c>
      <c r="P1046">
        <f t="shared" si="135"/>
        <v>7.27</v>
      </c>
    </row>
    <row r="1047" spans="1:16" x14ac:dyDescent="0.2">
      <c r="A1047" t="s">
        <v>1205</v>
      </c>
      <c r="B1047" t="s">
        <v>1204</v>
      </c>
      <c r="D1047" t="str" cm="1">
        <f t="array" ref="D1047">_xlfn.TEXTJOIN("", TRUE, IF(ISNUMBER(SEARCH($R$1480:$R$1524, B1047)), $R$1480:$R$1524, ""))</f>
        <v>Nature Valley</v>
      </c>
      <c r="E1047" t="str">
        <f t="shared" si="128"/>
        <v>Prepared Food</v>
      </c>
      <c r="F1047" t="str">
        <f t="shared" si="129"/>
        <v>Prepared Food</v>
      </c>
      <c r="G1047" t="s">
        <v>1181</v>
      </c>
      <c r="H1047" cm="1">
        <f t="array" ref="H1047">_xlfn.LET(
  _xlpm.txt, LOWER(TRIM(SUBSTITUTE(B1047,"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7.2</v>
      </c>
      <c r="I1047" s="1">
        <f t="shared" si="130"/>
        <v>0.41250000000000003</v>
      </c>
      <c r="J1047" t="s">
        <v>1180</v>
      </c>
      <c r="K1047" t="str">
        <f t="shared" si="131"/>
        <v>41.3 ¢</v>
      </c>
      <c r="L1047" s="1" t="str">
        <f t="shared" si="132"/>
        <v xml:space="preserve">41.3 </v>
      </c>
      <c r="M1047" s="2">
        <f t="shared" si="134"/>
        <v>41.25</v>
      </c>
      <c r="N1047" s="1">
        <f t="shared" si="133"/>
        <v>0.41299999999999998</v>
      </c>
      <c r="O1047" s="1">
        <v>41.3</v>
      </c>
      <c r="P1047">
        <f t="shared" si="135"/>
        <v>2.97</v>
      </c>
    </row>
    <row r="1048" spans="1:16" x14ac:dyDescent="0.2">
      <c r="A1048" t="s">
        <v>1203</v>
      </c>
      <c r="B1048" t="s">
        <v>1202</v>
      </c>
      <c r="D1048" t="str" cm="1">
        <f t="array" ref="D1048">_xlfn.TEXTJOIN("", TRUE, IF(ISNUMBER(SEARCH($R$1480:$R$1524, B1048)), $R$1480:$R$1524, ""))</f>
        <v>Nature Valley</v>
      </c>
      <c r="E1048" t="str">
        <f t="shared" si="128"/>
        <v>Prepared Food</v>
      </c>
      <c r="F1048" t="str">
        <f t="shared" si="129"/>
        <v>Prepared Food</v>
      </c>
      <c r="G1048" t="s">
        <v>1181</v>
      </c>
      <c r="H1048" cm="1">
        <f t="array" ref="H1048">_xlfn.LET(
  _xlpm.txt, LOWER(TRIM(SUBSTITUTE(B1048,"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7.2</v>
      </c>
      <c r="I1048" s="1">
        <f t="shared" si="130"/>
        <v>0.41250000000000003</v>
      </c>
      <c r="J1048" t="s">
        <v>1180</v>
      </c>
      <c r="K1048" t="str">
        <f t="shared" si="131"/>
        <v>41.3 ¢</v>
      </c>
      <c r="L1048" s="1" t="str">
        <f t="shared" si="132"/>
        <v xml:space="preserve">41.3 </v>
      </c>
      <c r="M1048" s="2">
        <f t="shared" si="134"/>
        <v>41.25</v>
      </c>
      <c r="N1048" s="1">
        <f t="shared" si="133"/>
        <v>0.41299999999999998</v>
      </c>
      <c r="O1048" s="1">
        <v>41.3</v>
      </c>
      <c r="P1048">
        <f t="shared" si="135"/>
        <v>2.97</v>
      </c>
    </row>
    <row r="1049" spans="1:16" x14ac:dyDescent="0.2">
      <c r="A1049" t="s">
        <v>1201</v>
      </c>
      <c r="B1049" t="s">
        <v>1200</v>
      </c>
      <c r="D1049" t="str" cm="1">
        <f t="array" ref="D1049">_xlfn.TEXTJOIN("", TRUE, IF(ISNUMBER(SEARCH($R$1480:$R$1524, B1049)), $R$1480:$R$1524, ""))</f>
        <v>Nature Valley</v>
      </c>
      <c r="E1049" t="str">
        <f t="shared" si="128"/>
        <v>Prepared Food</v>
      </c>
      <c r="F1049" t="str">
        <f t="shared" si="129"/>
        <v>Prepared Food</v>
      </c>
      <c r="G1049" t="s">
        <v>1187</v>
      </c>
      <c r="H1049" cm="1">
        <f t="array" ref="H1049">_xlfn.LET(
  _xlpm.txt, LOWER(TRIM(SUBSTITUTE(B1049,"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28.8</v>
      </c>
      <c r="I1049" s="1">
        <f t="shared" si="130"/>
        <v>0.34236111111111106</v>
      </c>
      <c r="J1049" t="s">
        <v>685</v>
      </c>
      <c r="K1049" t="str">
        <f t="shared" si="131"/>
        <v>34.2 ¢</v>
      </c>
      <c r="L1049" s="1" t="str">
        <f t="shared" si="132"/>
        <v xml:space="preserve">34.2 </v>
      </c>
      <c r="M1049" s="2">
        <f t="shared" si="134"/>
        <v>34.236111111111107</v>
      </c>
      <c r="N1049" s="1">
        <f t="shared" si="133"/>
        <v>0.34200000000000003</v>
      </c>
      <c r="O1049" s="1">
        <v>34.200000000000003</v>
      </c>
      <c r="P1049">
        <f t="shared" si="135"/>
        <v>9.86</v>
      </c>
    </row>
    <row r="1050" spans="1:16" x14ac:dyDescent="0.2">
      <c r="A1050" t="s">
        <v>1199</v>
      </c>
      <c r="B1050" t="s">
        <v>1198</v>
      </c>
      <c r="D1050" t="str" cm="1">
        <f t="array" ref="D1050">_xlfn.TEXTJOIN("", TRUE, IF(ISNUMBER(SEARCH($R$1480:$R$1524, B1050)), $R$1480:$R$1524, ""))</f>
        <v>Nature Valley</v>
      </c>
      <c r="E1050" t="str">
        <f t="shared" si="128"/>
        <v>Prepared Food</v>
      </c>
      <c r="F1050" t="str">
        <f t="shared" si="129"/>
        <v>Prepared Food</v>
      </c>
      <c r="G1050" t="s">
        <v>1181</v>
      </c>
      <c r="H1050" cm="1">
        <f t="array" ref="H1050">_xlfn.LET(
  _xlpm.txt, LOWER(TRIM(SUBSTITUTE(B1050,"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4.5999999999999996</v>
      </c>
      <c r="I1050" s="1">
        <f t="shared" si="130"/>
        <v>0.64565217391304353</v>
      </c>
      <c r="J1050" t="s">
        <v>1193</v>
      </c>
      <c r="K1050" t="str">
        <f t="shared" si="131"/>
        <v>64.6 ¢</v>
      </c>
      <c r="L1050" s="1" t="str">
        <f t="shared" si="132"/>
        <v xml:space="preserve">64.6 </v>
      </c>
      <c r="M1050" s="2">
        <f t="shared" si="134"/>
        <v>64.565217391304358</v>
      </c>
      <c r="N1050" s="1">
        <f t="shared" si="133"/>
        <v>0.64599999999999991</v>
      </c>
      <c r="O1050" s="1">
        <v>64.599999999999994</v>
      </c>
      <c r="P1050">
        <f t="shared" si="135"/>
        <v>2.97</v>
      </c>
    </row>
    <row r="1051" spans="1:16" x14ac:dyDescent="0.2">
      <c r="A1051" t="s">
        <v>1197</v>
      </c>
      <c r="B1051" t="s">
        <v>1196</v>
      </c>
      <c r="D1051" t="str" cm="1">
        <f t="array" ref="D1051">_xlfn.TEXTJOIN("", TRUE, IF(ISNUMBER(SEARCH($R$1480:$R$1524, B1051)), $R$1480:$R$1524, ""))</f>
        <v>Nature Valley</v>
      </c>
      <c r="E1051" t="str">
        <f t="shared" si="128"/>
        <v>Prepared Food</v>
      </c>
      <c r="F1051" t="str">
        <f t="shared" si="129"/>
        <v>Prepared Food</v>
      </c>
      <c r="G1051" t="s">
        <v>1181</v>
      </c>
      <c r="H1051" cm="1">
        <f t="array" ref="H1051">_xlfn.LET(
  _xlpm.txt, LOWER(TRIM(SUBSTITUTE(B1051,"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4.5999999999999996</v>
      </c>
      <c r="I1051" s="1">
        <f t="shared" si="130"/>
        <v>0.64565217391304353</v>
      </c>
      <c r="J1051" t="s">
        <v>1193</v>
      </c>
      <c r="K1051" t="str">
        <f t="shared" si="131"/>
        <v>64.6 ¢</v>
      </c>
      <c r="L1051" s="1" t="str">
        <f t="shared" si="132"/>
        <v xml:space="preserve">64.6 </v>
      </c>
      <c r="M1051" s="2">
        <f t="shared" si="134"/>
        <v>64.565217391304358</v>
      </c>
      <c r="N1051" s="1">
        <f t="shared" si="133"/>
        <v>0.64599999999999991</v>
      </c>
      <c r="O1051" s="1">
        <v>64.599999999999994</v>
      </c>
      <c r="P1051">
        <f t="shared" si="135"/>
        <v>2.97</v>
      </c>
    </row>
    <row r="1052" spans="1:16" x14ac:dyDescent="0.2">
      <c r="A1052" t="s">
        <v>1195</v>
      </c>
      <c r="B1052" t="s">
        <v>1194</v>
      </c>
      <c r="D1052" t="str" cm="1">
        <f t="array" ref="D1052">_xlfn.TEXTJOIN("", TRUE, IF(ISNUMBER(SEARCH($R$1480:$R$1524, B1052)), $R$1480:$R$1524, ""))</f>
        <v>Nature Valley</v>
      </c>
      <c r="E1052" t="str">
        <f t="shared" si="128"/>
        <v>Prepared Food</v>
      </c>
      <c r="F1052" t="str">
        <f t="shared" si="129"/>
        <v>Prepared Food</v>
      </c>
      <c r="G1052" t="s">
        <v>1181</v>
      </c>
      <c r="H1052" cm="1">
        <f t="array" ref="H1052">_xlfn.LET(
  _xlpm.txt, LOWER(TRIM(SUBSTITUTE(B1052,"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4.5999999999999996</v>
      </c>
      <c r="I1052" s="1">
        <f t="shared" si="130"/>
        <v>0.64565217391304353</v>
      </c>
      <c r="J1052" t="s">
        <v>1193</v>
      </c>
      <c r="K1052" t="str">
        <f t="shared" si="131"/>
        <v>64.6 ¢</v>
      </c>
      <c r="L1052" s="1" t="str">
        <f t="shared" si="132"/>
        <v xml:space="preserve">64.6 </v>
      </c>
      <c r="M1052" s="2">
        <f t="shared" si="134"/>
        <v>64.565217391304358</v>
      </c>
      <c r="N1052" s="1">
        <f t="shared" si="133"/>
        <v>0.64599999999999991</v>
      </c>
      <c r="O1052" s="1">
        <v>64.599999999999994</v>
      </c>
      <c r="P1052">
        <f t="shared" si="135"/>
        <v>2.97</v>
      </c>
    </row>
    <row r="1053" spans="1:16" x14ac:dyDescent="0.2">
      <c r="A1053" t="s">
        <v>1192</v>
      </c>
      <c r="B1053" t="s">
        <v>1191</v>
      </c>
      <c r="D1053" t="str" cm="1">
        <f t="array" ref="D1053">_xlfn.TEXTJOIN("", TRUE, IF(ISNUMBER(SEARCH($R$1480:$R$1524, B1053)), $R$1480:$R$1524, ""))</f>
        <v>Nature Valley</v>
      </c>
      <c r="E1053" t="str">
        <f t="shared" si="128"/>
        <v>Prepared Food</v>
      </c>
      <c r="F1053" t="str">
        <f t="shared" si="129"/>
        <v>Prepared Food</v>
      </c>
      <c r="G1053" t="s">
        <v>615</v>
      </c>
      <c r="H1053" cm="1">
        <f t="array" ref="H1053">_xlfn.LET(
  _xlpm.txt, LOWER(TRIM(SUBSTITUTE(B1053,"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7.1</v>
      </c>
      <c r="I1053" s="1">
        <f t="shared" si="130"/>
        <v>0.55915492957746482</v>
      </c>
      <c r="J1053" t="s">
        <v>1190</v>
      </c>
      <c r="K1053" t="str">
        <f t="shared" si="131"/>
        <v>55.9 ¢</v>
      </c>
      <c r="L1053" s="1" t="str">
        <f t="shared" si="132"/>
        <v xml:space="preserve">55.9 </v>
      </c>
      <c r="M1053" s="2">
        <f t="shared" si="134"/>
        <v>55.91549295774648</v>
      </c>
      <c r="N1053" s="1">
        <f t="shared" si="133"/>
        <v>0.55899999999999994</v>
      </c>
      <c r="O1053" s="1">
        <v>55.9</v>
      </c>
      <c r="P1053">
        <f t="shared" si="135"/>
        <v>3.97</v>
      </c>
    </row>
    <row r="1054" spans="1:16" x14ac:dyDescent="0.2">
      <c r="A1054" t="s">
        <v>1189</v>
      </c>
      <c r="B1054" t="s">
        <v>1188</v>
      </c>
      <c r="D1054" t="str" cm="1">
        <f t="array" ref="D1054">_xlfn.TEXTJOIN("", TRUE, IF(ISNUMBER(SEARCH($R$1480:$R$1524, B1054)), $R$1480:$R$1524, ""))</f>
        <v>Nature Valley</v>
      </c>
      <c r="E1054" t="str">
        <f t="shared" si="128"/>
        <v>Prepared Food</v>
      </c>
      <c r="F1054" t="str">
        <f t="shared" si="129"/>
        <v>Prepared Food</v>
      </c>
      <c r="G1054" t="s">
        <v>1187</v>
      </c>
      <c r="H1054" cm="1">
        <f t="array" ref="H1054">_xlfn.LET(
  _xlpm.txt, LOWER(TRIM(SUBSTITUTE(B1054,"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21.3</v>
      </c>
      <c r="I1054" s="1">
        <f t="shared" si="130"/>
        <v>0.4629107981220657</v>
      </c>
      <c r="J1054" t="s">
        <v>1186</v>
      </c>
      <c r="K1054" t="str">
        <f t="shared" si="131"/>
        <v>46.3 ¢</v>
      </c>
      <c r="L1054" s="1" t="str">
        <f t="shared" si="132"/>
        <v xml:space="preserve">46.3 </v>
      </c>
      <c r="M1054" s="2">
        <f t="shared" si="134"/>
        <v>46.291079812206569</v>
      </c>
      <c r="N1054" s="1">
        <f t="shared" si="133"/>
        <v>0.46299999999999997</v>
      </c>
      <c r="O1054" s="1">
        <v>46.3</v>
      </c>
      <c r="P1054">
        <f t="shared" si="135"/>
        <v>9.86</v>
      </c>
    </row>
    <row r="1055" spans="1:16" x14ac:dyDescent="0.2">
      <c r="A1055" t="s">
        <v>1185</v>
      </c>
      <c r="B1055" t="s">
        <v>1184</v>
      </c>
      <c r="D1055" t="str" cm="1">
        <f t="array" ref="D1055">_xlfn.TEXTJOIN("", TRUE, IF(ISNUMBER(SEARCH($R$1480:$R$1524, B1055)), $R$1480:$R$1524, ""))</f>
        <v>Nature Valley</v>
      </c>
      <c r="E1055" t="str">
        <f t="shared" si="128"/>
        <v>Prepared Food</v>
      </c>
      <c r="F1055" t="str">
        <f t="shared" si="129"/>
        <v>Prepared Food</v>
      </c>
      <c r="G1055" t="s">
        <v>615</v>
      </c>
      <c r="H1055" cm="1">
        <f t="array" ref="H1055">_xlfn.LET(
  _xlpm.txt, LOWER(TRIM(SUBSTITUTE(B1055,"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8.85</v>
      </c>
      <c r="I1055" s="1">
        <f t="shared" si="130"/>
        <v>0.44858757062146898</v>
      </c>
      <c r="K1055" t="str">
        <f t="shared" si="131"/>
        <v/>
      </c>
      <c r="L1055" s="1" t="str">
        <f t="shared" si="132"/>
        <v/>
      </c>
      <c r="M1055" s="2">
        <f t="shared" si="134"/>
        <v>44.8587570621469</v>
      </c>
      <c r="N1055" s="1">
        <f t="shared" si="133"/>
        <v>0.44900000000000001</v>
      </c>
      <c r="O1055" s="1">
        <v>44.9</v>
      </c>
      <c r="P1055">
        <f t="shared" si="135"/>
        <v>3.97</v>
      </c>
    </row>
    <row r="1056" spans="1:16" x14ac:dyDescent="0.2">
      <c r="A1056" t="s">
        <v>1183</v>
      </c>
      <c r="B1056" t="s">
        <v>1182</v>
      </c>
      <c r="D1056" t="str" cm="1">
        <f t="array" ref="D1056">_xlfn.TEXTJOIN("", TRUE, IF(ISNUMBER(SEARCH($R$1480:$R$1524, B1056)), $R$1480:$R$1524, ""))</f>
        <v>Nature Valley</v>
      </c>
      <c r="E1056" t="str">
        <f t="shared" si="128"/>
        <v>Prepared Food</v>
      </c>
      <c r="F1056" t="str">
        <f t="shared" si="129"/>
        <v>Prepared Food</v>
      </c>
      <c r="G1056" t="s">
        <v>1181</v>
      </c>
      <c r="H1056" cm="1">
        <f t="array" ref="H1056">_xlfn.LET(
  _xlpm.txt, LOWER(TRIM(SUBSTITUTE(B1056,"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7.2</v>
      </c>
      <c r="I1056" s="1">
        <f t="shared" si="130"/>
        <v>0.41250000000000003</v>
      </c>
      <c r="J1056" t="s">
        <v>1180</v>
      </c>
      <c r="K1056" t="str">
        <f t="shared" si="131"/>
        <v>41.3 ¢</v>
      </c>
      <c r="L1056" s="1" t="str">
        <f t="shared" si="132"/>
        <v xml:space="preserve">41.3 </v>
      </c>
      <c r="M1056" s="2">
        <f t="shared" si="134"/>
        <v>41.25</v>
      </c>
      <c r="N1056" s="1">
        <f t="shared" si="133"/>
        <v>0.41299999999999998</v>
      </c>
      <c r="O1056" s="1">
        <v>41.3</v>
      </c>
      <c r="P1056">
        <f t="shared" si="135"/>
        <v>2.97</v>
      </c>
    </row>
    <row r="1057" spans="1:16" x14ac:dyDescent="0.2">
      <c r="A1057" t="s">
        <v>1179</v>
      </c>
      <c r="B1057" t="s">
        <v>1178</v>
      </c>
      <c r="D1057" t="str" cm="1">
        <f t="array" ref="D1057">_xlfn.TEXTJOIN("", TRUE, IF(ISNUMBER(SEARCH($R$1480:$R$1524, B1057)), $R$1480:$R$1524, ""))</f>
        <v>Nature Valley</v>
      </c>
      <c r="E1057" t="str">
        <f t="shared" si="128"/>
        <v>Prepared Food</v>
      </c>
      <c r="F1057" t="str">
        <f t="shared" si="129"/>
        <v>Prepared Food</v>
      </c>
      <c r="G1057" t="s">
        <v>1177</v>
      </c>
      <c r="H1057" cm="1">
        <f t="array" ref="H1057">_xlfn.LET(
  _xlpm.txt, LOWER(TRIM(SUBSTITUTE(B1057,"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30.57</v>
      </c>
      <c r="I1057" s="1">
        <f t="shared" si="130"/>
        <v>0.32253843637553153</v>
      </c>
      <c r="J1057" t="s">
        <v>1176</v>
      </c>
      <c r="K1057" t="str">
        <f t="shared" si="131"/>
        <v>32.3 ¢</v>
      </c>
      <c r="L1057" s="1" t="str">
        <f t="shared" si="132"/>
        <v xml:space="preserve">32.3 </v>
      </c>
      <c r="M1057" s="2">
        <f t="shared" si="134"/>
        <v>32.253843637553153</v>
      </c>
      <c r="N1057" s="1">
        <f t="shared" si="133"/>
        <v>0.32299999999999995</v>
      </c>
      <c r="O1057" s="1">
        <v>32.299999999999997</v>
      </c>
      <c r="P1057">
        <f t="shared" si="135"/>
        <v>9.86</v>
      </c>
    </row>
    <row r="1058" spans="1:16" x14ac:dyDescent="0.2">
      <c r="A1058" t="s">
        <v>1175</v>
      </c>
      <c r="B1058" t="s">
        <v>1174</v>
      </c>
      <c r="C1058">
        <v>3</v>
      </c>
      <c r="D1058" t="str" cm="1">
        <f t="array" ref="D1058">_xlfn.TEXTJOIN("", TRUE, IF(ISNUMBER(SEARCH($R$1480:$R$1524, B1058)), $R$1480:$R$1524, ""))</f>
        <v>Nature's Own</v>
      </c>
      <c r="E1058" t="str">
        <f t="shared" si="128"/>
        <v>Bread</v>
      </c>
      <c r="F1058" t="str">
        <f t="shared" si="129"/>
        <v>Grain</v>
      </c>
      <c r="G1058" t="s">
        <v>1173</v>
      </c>
      <c r="H1058" cm="1">
        <f t="array" ref="H1058">_xlfn.LET(
  _xlpm.txt, LOWER(TRIM(SUBSTITUTE(B1058,"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I1058" s="1">
        <f t="shared" si="130"/>
        <v>0.95799999999999996</v>
      </c>
      <c r="K1058" t="str">
        <f t="shared" si="131"/>
        <v/>
      </c>
      <c r="L1058" s="1" t="str">
        <f t="shared" si="132"/>
        <v/>
      </c>
      <c r="M1058" s="2">
        <f t="shared" si="134"/>
        <v>95.8</v>
      </c>
      <c r="N1058" s="1">
        <f t="shared" si="133"/>
        <v>0.95799999999999996</v>
      </c>
      <c r="O1058" s="1">
        <v>95.8</v>
      </c>
      <c r="P1058" s="3">
        <f t="shared" si="135"/>
        <v>19.16</v>
      </c>
    </row>
    <row r="1059" spans="1:16" x14ac:dyDescent="0.2">
      <c r="A1059" t="s">
        <v>1172</v>
      </c>
      <c r="B1059" t="s">
        <v>1171</v>
      </c>
      <c r="C1059">
        <v>5</v>
      </c>
      <c r="D1059" t="str" cm="1">
        <f t="array" ref="D1059">_xlfn.TEXTJOIN("", TRUE, IF(ISNUMBER(SEARCH($R$1480:$R$1524, B1059)), $R$1480:$R$1524, ""))</f>
        <v>Nature's Own</v>
      </c>
      <c r="E1059" t="str">
        <f t="shared" si="128"/>
        <v>Bread</v>
      </c>
      <c r="F1059" t="str">
        <f t="shared" si="129"/>
        <v>Grain</v>
      </c>
      <c r="G1059" t="s">
        <v>1170</v>
      </c>
      <c r="H1059" cm="1">
        <f t="array" ref="H1059">_xlfn.LET(
  _xlpm.txt, LOWER(TRIM(SUBSTITUTE(B1059,"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I1059" s="1">
        <f t="shared" si="130"/>
        <v>1.5205</v>
      </c>
      <c r="K1059" t="str">
        <f t="shared" si="131"/>
        <v/>
      </c>
      <c r="L1059" s="1" t="str">
        <f t="shared" si="132"/>
        <v/>
      </c>
      <c r="M1059" s="2">
        <f t="shared" si="134"/>
        <v>152.04999999999998</v>
      </c>
      <c r="N1059" s="1">
        <f t="shared" si="133"/>
        <v>1.5204999999999997</v>
      </c>
      <c r="O1059" s="1">
        <v>152.04999999999998</v>
      </c>
      <c r="P1059" s="3">
        <f t="shared" si="135"/>
        <v>30.41</v>
      </c>
    </row>
    <row r="1060" spans="1:16" x14ac:dyDescent="0.2">
      <c r="A1060" t="s">
        <v>1169</v>
      </c>
      <c r="B1060" t="s">
        <v>1168</v>
      </c>
      <c r="C1060">
        <v>7</v>
      </c>
      <c r="D1060" t="str" cm="1">
        <f t="array" ref="D1060">_xlfn.TEXTJOIN("", TRUE, IF(ISNUMBER(SEARCH($R$1480:$R$1524, B1060)), $R$1480:$R$1524, ""))</f>
        <v>Nature's Own</v>
      </c>
      <c r="E1060" t="str">
        <f t="shared" si="128"/>
        <v>Bread</v>
      </c>
      <c r="F1060" t="str">
        <f t="shared" si="129"/>
        <v>Grain</v>
      </c>
      <c r="G1060" t="s">
        <v>1167</v>
      </c>
      <c r="H1060" cm="1">
        <f t="array" ref="H1060">_xlfn.LET(
  _xlpm.txt, LOWER(TRIM(SUBSTITUTE(B1060,"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I1060" s="1">
        <f t="shared" si="130"/>
        <v>2.1680000000000001</v>
      </c>
      <c r="K1060" t="str">
        <f t="shared" si="131"/>
        <v/>
      </c>
      <c r="L1060" s="1" t="str">
        <f t="shared" si="132"/>
        <v/>
      </c>
      <c r="M1060" s="2">
        <f t="shared" si="134"/>
        <v>216.8</v>
      </c>
      <c r="N1060" s="1">
        <f t="shared" si="133"/>
        <v>2.1680000000000001</v>
      </c>
      <c r="O1060" s="1">
        <v>216.8</v>
      </c>
      <c r="P1060" s="3">
        <f t="shared" si="135"/>
        <v>43.36</v>
      </c>
    </row>
    <row r="1061" spans="1:16" x14ac:dyDescent="0.2">
      <c r="A1061" t="s">
        <v>1166</v>
      </c>
      <c r="B1061" t="s">
        <v>1165</v>
      </c>
      <c r="D1061" t="str" cm="1">
        <f t="array" ref="D1061">_xlfn.TEXTJOIN("", TRUE, IF(ISNUMBER(SEARCH($R$1480:$R$1524, B1061)), $R$1480:$R$1524, ""))</f>
        <v>Nature's Own</v>
      </c>
      <c r="E1061" t="str">
        <f t="shared" si="128"/>
        <v>Bread</v>
      </c>
      <c r="F1061" t="str">
        <f t="shared" si="129"/>
        <v>Grain</v>
      </c>
      <c r="G1061" t="s">
        <v>1086</v>
      </c>
      <c r="H1061" cm="1">
        <f t="array" ref="H1061">_xlfn.LET(
  _xlpm.txt, LOWER(TRIM(SUBSTITUTE(B1061,"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I1061" s="1">
        <f t="shared" si="130"/>
        <v>0.17099999999999999</v>
      </c>
      <c r="K1061" t="str">
        <f t="shared" si="131"/>
        <v/>
      </c>
      <c r="L1061" s="1" t="str">
        <f t="shared" si="132"/>
        <v/>
      </c>
      <c r="M1061" s="2">
        <f t="shared" si="134"/>
        <v>17.099999999999998</v>
      </c>
      <c r="N1061" s="1">
        <f t="shared" si="133"/>
        <v>0.17099999999999999</v>
      </c>
      <c r="O1061" s="1">
        <v>17.099999999999998</v>
      </c>
      <c r="P1061" s="3">
        <f t="shared" si="135"/>
        <v>3.42</v>
      </c>
    </row>
    <row r="1062" spans="1:16" x14ac:dyDescent="0.2">
      <c r="A1062" t="s">
        <v>1164</v>
      </c>
      <c r="B1062" t="s">
        <v>1163</v>
      </c>
      <c r="C1062">
        <v>2</v>
      </c>
      <c r="D1062" t="str" cm="1">
        <f t="array" ref="D1062">_xlfn.TEXTJOIN("", TRUE, IF(ISNUMBER(SEARCH($R$1480:$R$1524, B1062)), $R$1480:$R$1524, ""))</f>
        <v>Nature's Own</v>
      </c>
      <c r="E1062" t="str">
        <f t="shared" si="128"/>
        <v>Bread</v>
      </c>
      <c r="F1062" t="str">
        <f t="shared" si="129"/>
        <v>Grain</v>
      </c>
      <c r="G1062" t="s">
        <v>1162</v>
      </c>
      <c r="H1062" cm="1">
        <f t="array" ref="H1062">_xlfn.LET(
  _xlpm.txt, LOWER(TRIM(SUBSTITUTE(B1062,"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I1062" s="1">
        <f t="shared" si="130"/>
        <v>0.59349999999999992</v>
      </c>
      <c r="K1062" t="str">
        <f t="shared" si="131"/>
        <v/>
      </c>
      <c r="L1062" s="1" t="str">
        <f t="shared" si="132"/>
        <v/>
      </c>
      <c r="M1062" s="2">
        <f t="shared" si="134"/>
        <v>59.349999999999994</v>
      </c>
      <c r="N1062" s="1">
        <f t="shared" si="133"/>
        <v>0.59349999999999992</v>
      </c>
      <c r="O1062" s="1">
        <v>59.349999999999994</v>
      </c>
      <c r="P1062" s="3">
        <f t="shared" si="135"/>
        <v>11.87</v>
      </c>
    </row>
    <row r="1063" spans="1:16" x14ac:dyDescent="0.2">
      <c r="A1063" t="s">
        <v>1161</v>
      </c>
      <c r="B1063" t="s">
        <v>1160</v>
      </c>
      <c r="D1063" t="str" cm="1">
        <f t="array" ref="D1063">_xlfn.TEXTJOIN("", TRUE, IF(ISNUMBER(SEARCH($R$1480:$R$1524, B1063)), $R$1480:$R$1524, ""))</f>
        <v>Nature's Own</v>
      </c>
      <c r="E1063" t="str">
        <f t="shared" si="128"/>
        <v>Bread</v>
      </c>
      <c r="F1063" t="str">
        <f t="shared" si="129"/>
        <v>Grain</v>
      </c>
      <c r="G1063" t="s">
        <v>1159</v>
      </c>
      <c r="H1063" cm="1">
        <f t="array" ref="H1063">_xlfn.LET(
  _xlpm.txt, LOWER(TRIM(SUBSTITUTE(B1063,"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</v>
      </c>
      <c r="I1063" s="1">
        <f t="shared" si="130"/>
        <v>0.23733333333333334</v>
      </c>
      <c r="K1063" t="str">
        <f t="shared" si="131"/>
        <v/>
      </c>
      <c r="L1063" s="1" t="str">
        <f t="shared" si="132"/>
        <v/>
      </c>
      <c r="M1063" s="2">
        <f t="shared" si="134"/>
        <v>23.733333333333334</v>
      </c>
      <c r="N1063" s="1">
        <f t="shared" si="133"/>
        <v>0.23733333333333334</v>
      </c>
      <c r="O1063" s="1">
        <v>23.733333333333334</v>
      </c>
      <c r="P1063" s="3">
        <f t="shared" si="135"/>
        <v>3.56</v>
      </c>
    </row>
    <row r="1064" spans="1:16" x14ac:dyDescent="0.2">
      <c r="A1064" t="s">
        <v>1158</v>
      </c>
      <c r="B1064" t="s">
        <v>1157</v>
      </c>
      <c r="D1064" t="str" cm="1">
        <f t="array" ref="D1064">_xlfn.TEXTJOIN("", TRUE, IF(ISNUMBER(SEARCH($R$1480:$R$1524, B1064)), $R$1480:$R$1524, ""))</f>
        <v>Nature's Own</v>
      </c>
      <c r="E1064" t="str">
        <f t="shared" si="128"/>
        <v>Bread</v>
      </c>
      <c r="F1064" t="str">
        <f t="shared" si="129"/>
        <v>Grain</v>
      </c>
      <c r="G1064" t="s">
        <v>1138</v>
      </c>
      <c r="H1064" cm="1">
        <f t="array" ref="H1064">_xlfn.LET(
  _xlpm.txt, LOWER(TRIM(SUBSTITUTE(B1064,"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I1064" s="1">
        <f t="shared" si="130"/>
        <v>0.182</v>
      </c>
      <c r="K1064" t="str">
        <f t="shared" si="131"/>
        <v/>
      </c>
      <c r="L1064" s="1" t="str">
        <f t="shared" si="132"/>
        <v/>
      </c>
      <c r="M1064" s="2">
        <f t="shared" si="134"/>
        <v>18.2</v>
      </c>
      <c r="N1064" s="1">
        <f t="shared" si="133"/>
        <v>0.182</v>
      </c>
      <c r="O1064" s="1">
        <v>18.2</v>
      </c>
      <c r="P1064" s="3">
        <f t="shared" si="135"/>
        <v>3.64</v>
      </c>
    </row>
    <row r="1065" spans="1:16" x14ac:dyDescent="0.2">
      <c r="A1065" t="s">
        <v>1156</v>
      </c>
      <c r="B1065" t="s">
        <v>1155</v>
      </c>
      <c r="C1065">
        <v>2</v>
      </c>
      <c r="D1065" t="str" cm="1">
        <f t="array" ref="D1065">_xlfn.TEXTJOIN("", TRUE, IF(ISNUMBER(SEARCH($R$1480:$R$1524, B1065)), $R$1480:$R$1524, ""))</f>
        <v>Nature's Own</v>
      </c>
      <c r="E1065" t="str">
        <f t="shared" si="128"/>
        <v>Bread</v>
      </c>
      <c r="F1065" t="str">
        <f t="shared" si="129"/>
        <v>Grain</v>
      </c>
      <c r="G1065" t="s">
        <v>1135</v>
      </c>
      <c r="H1065" cm="1">
        <f t="array" ref="H1065">_xlfn.LET(
  _xlpm.txt, LOWER(TRIM(SUBSTITUTE(B1065,"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I1065" s="1">
        <f t="shared" si="130"/>
        <v>0.65049999999999997</v>
      </c>
      <c r="K1065" t="str">
        <f t="shared" si="131"/>
        <v/>
      </c>
      <c r="L1065" s="1" t="str">
        <f t="shared" si="132"/>
        <v/>
      </c>
      <c r="M1065" s="2">
        <f t="shared" si="134"/>
        <v>65.05</v>
      </c>
      <c r="N1065" s="1">
        <f t="shared" si="133"/>
        <v>0.65049999999999997</v>
      </c>
      <c r="O1065" s="1">
        <v>65.05</v>
      </c>
      <c r="P1065" s="3">
        <f t="shared" si="135"/>
        <v>13.01</v>
      </c>
    </row>
    <row r="1066" spans="1:16" x14ac:dyDescent="0.2">
      <c r="A1066" t="s">
        <v>1154</v>
      </c>
      <c r="B1066" t="s">
        <v>1153</v>
      </c>
      <c r="C1066">
        <v>2</v>
      </c>
      <c r="D1066" t="str" cm="1">
        <f t="array" ref="D1066">_xlfn.TEXTJOIN("", TRUE, IF(ISNUMBER(SEARCH($R$1480:$R$1524, B1066)), $R$1480:$R$1524, ""))</f>
        <v>Nature's Own</v>
      </c>
      <c r="E1066" t="str">
        <f t="shared" si="128"/>
        <v>Bread</v>
      </c>
      <c r="F1066" t="str">
        <f t="shared" si="129"/>
        <v>Grain</v>
      </c>
      <c r="G1066" t="s">
        <v>1152</v>
      </c>
      <c r="H1066" cm="1">
        <f t="array" ref="H1066">_xlfn.LET(
  _xlpm.txt, LOWER(TRIM(SUBSTITUTE(B1066,"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I1066" s="1">
        <f t="shared" si="130"/>
        <v>0.57199999999999995</v>
      </c>
      <c r="K1066" t="str">
        <f t="shared" si="131"/>
        <v/>
      </c>
      <c r="L1066" s="1" t="str">
        <f t="shared" si="132"/>
        <v/>
      </c>
      <c r="M1066" s="2">
        <f t="shared" si="134"/>
        <v>57.199999999999996</v>
      </c>
      <c r="N1066" s="1">
        <f t="shared" si="133"/>
        <v>0.57199999999999995</v>
      </c>
      <c r="O1066" s="1">
        <v>57.199999999999996</v>
      </c>
      <c r="P1066" s="3">
        <f t="shared" si="135"/>
        <v>11.44</v>
      </c>
    </row>
    <row r="1067" spans="1:16" x14ac:dyDescent="0.2">
      <c r="A1067" t="s">
        <v>1151</v>
      </c>
      <c r="B1067" t="s">
        <v>1150</v>
      </c>
      <c r="D1067" t="str" cm="1">
        <f t="array" ref="D1067">_xlfn.TEXTJOIN("", TRUE, IF(ISNUMBER(SEARCH($R$1480:$R$1524, B1067)), $R$1480:$R$1524, ""))</f>
        <v>Nature's Own</v>
      </c>
      <c r="E1067" t="str">
        <f t="shared" si="128"/>
        <v>Bread</v>
      </c>
      <c r="F1067" t="str">
        <f t="shared" si="129"/>
        <v>Grain</v>
      </c>
      <c r="G1067" t="s">
        <v>1086</v>
      </c>
      <c r="H1067" cm="1">
        <f t="array" ref="H1067">_xlfn.LET(
  _xlpm.txt, LOWER(TRIM(SUBSTITUTE(B1067,"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I1067" s="1">
        <f t="shared" si="130"/>
        <v>0.17099999999999999</v>
      </c>
      <c r="K1067" t="str">
        <f t="shared" si="131"/>
        <v/>
      </c>
      <c r="L1067" s="1" t="str">
        <f t="shared" si="132"/>
        <v/>
      </c>
      <c r="M1067" s="2">
        <f t="shared" si="134"/>
        <v>17.099999999999998</v>
      </c>
      <c r="N1067" s="1">
        <f t="shared" si="133"/>
        <v>0.17099999999999999</v>
      </c>
      <c r="O1067" s="1">
        <v>17.099999999999998</v>
      </c>
      <c r="P1067" s="3">
        <f t="shared" si="135"/>
        <v>3.42</v>
      </c>
    </row>
    <row r="1068" spans="1:16" x14ac:dyDescent="0.2">
      <c r="A1068" t="s">
        <v>1149</v>
      </c>
      <c r="B1068" t="s">
        <v>1148</v>
      </c>
      <c r="D1068" t="str" cm="1">
        <f t="array" ref="D1068">_xlfn.TEXTJOIN("", TRUE, IF(ISNUMBER(SEARCH($R$1480:$R$1524, B1068)), $R$1480:$R$1524, ""))</f>
        <v>Nature's Own</v>
      </c>
      <c r="E1068" t="str">
        <f t="shared" si="128"/>
        <v>Bread</v>
      </c>
      <c r="F1068" t="str">
        <f t="shared" si="129"/>
        <v>Grain</v>
      </c>
      <c r="G1068" t="s">
        <v>1147</v>
      </c>
      <c r="H1068" cm="1">
        <f t="array" ref="H1068">_xlfn.LET(
  _xlpm.txt, LOWER(TRIM(SUBSTITUTE(B1068,"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I1068" s="1">
        <f t="shared" si="130"/>
        <v>0.17899999999999999</v>
      </c>
      <c r="K1068" t="str">
        <f t="shared" si="131"/>
        <v/>
      </c>
      <c r="L1068" s="1" t="str">
        <f t="shared" si="132"/>
        <v/>
      </c>
      <c r="M1068" s="2">
        <f t="shared" si="134"/>
        <v>17.899999999999999</v>
      </c>
      <c r="N1068" s="1">
        <f t="shared" si="133"/>
        <v>0.17899999999999999</v>
      </c>
      <c r="O1068" s="1">
        <v>17.899999999999999</v>
      </c>
      <c r="P1068" s="3">
        <f t="shared" si="135"/>
        <v>3.58</v>
      </c>
    </row>
    <row r="1069" spans="1:16" x14ac:dyDescent="0.2">
      <c r="A1069" t="s">
        <v>1146</v>
      </c>
      <c r="B1069" t="s">
        <v>1145</v>
      </c>
      <c r="C1069">
        <v>3</v>
      </c>
      <c r="D1069" t="str" cm="1">
        <f t="array" ref="D1069">_xlfn.TEXTJOIN("", TRUE, IF(ISNUMBER(SEARCH($R$1480:$R$1524, B1069)), $R$1480:$R$1524, ""))</f>
        <v>Nature's Own</v>
      </c>
      <c r="E1069" t="str">
        <f t="shared" si="128"/>
        <v>Bread</v>
      </c>
      <c r="F1069" t="str">
        <f t="shared" si="129"/>
        <v>Grain</v>
      </c>
      <c r="G1069" t="s">
        <v>1144</v>
      </c>
      <c r="H1069" cm="1">
        <f t="array" ref="H1069">_xlfn.LET(
  _xlpm.txt, LOWER(TRIM(SUBSTITUTE(B1069,"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I1069" s="1">
        <f t="shared" si="130"/>
        <v>0.89949999999999997</v>
      </c>
      <c r="K1069" t="str">
        <f t="shared" si="131"/>
        <v/>
      </c>
      <c r="L1069" s="1" t="str">
        <f t="shared" si="132"/>
        <v/>
      </c>
      <c r="M1069" s="2">
        <f t="shared" si="134"/>
        <v>89.95</v>
      </c>
      <c r="N1069" s="1">
        <f t="shared" si="133"/>
        <v>0.89950000000000008</v>
      </c>
      <c r="O1069" s="1">
        <v>89.95</v>
      </c>
      <c r="P1069" s="3">
        <f t="shared" si="135"/>
        <v>17.989999999999998</v>
      </c>
    </row>
    <row r="1070" spans="1:16" x14ac:dyDescent="0.2">
      <c r="A1070" t="s">
        <v>1143</v>
      </c>
      <c r="B1070" t="s">
        <v>1142</v>
      </c>
      <c r="C1070">
        <v>5</v>
      </c>
      <c r="D1070" t="str" cm="1">
        <f t="array" ref="D1070">_xlfn.TEXTJOIN("", TRUE, IF(ISNUMBER(SEARCH($R$1480:$R$1524, B1070)), $R$1480:$R$1524, ""))</f>
        <v>Nature's Own</v>
      </c>
      <c r="E1070" t="str">
        <f t="shared" si="128"/>
        <v>Bread</v>
      </c>
      <c r="F1070" t="str">
        <f t="shared" si="129"/>
        <v>Grain</v>
      </c>
      <c r="G1070" t="s">
        <v>1141</v>
      </c>
      <c r="H1070" cm="1">
        <f t="array" ref="H1070">_xlfn.LET(
  _xlpm.txt, LOWER(TRIM(SUBSTITUTE(B1070,"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I1070" s="1">
        <f t="shared" si="130"/>
        <v>1.9024999999999999</v>
      </c>
      <c r="K1070" t="str">
        <f t="shared" si="131"/>
        <v/>
      </c>
      <c r="L1070" s="1" t="str">
        <f t="shared" si="132"/>
        <v/>
      </c>
      <c r="M1070" s="2">
        <f t="shared" si="134"/>
        <v>190.25</v>
      </c>
      <c r="N1070" s="1">
        <f t="shared" si="133"/>
        <v>1.9025000000000001</v>
      </c>
      <c r="O1070" s="1">
        <v>190.25</v>
      </c>
      <c r="P1070" s="3">
        <f t="shared" si="135"/>
        <v>38.049999999999997</v>
      </c>
    </row>
    <row r="1071" spans="1:16" x14ac:dyDescent="0.2">
      <c r="A1071" t="s">
        <v>1140</v>
      </c>
      <c r="B1071" t="s">
        <v>1139</v>
      </c>
      <c r="D1071" t="str" cm="1">
        <f t="array" ref="D1071">_xlfn.TEXTJOIN("", TRUE, IF(ISNUMBER(SEARCH($R$1480:$R$1524, B1071)), $R$1480:$R$1524, ""))</f>
        <v>Nature's Own</v>
      </c>
      <c r="E1071" t="str">
        <f t="shared" si="128"/>
        <v>Bread</v>
      </c>
      <c r="F1071" t="str">
        <f t="shared" si="129"/>
        <v>Grain</v>
      </c>
      <c r="G1071" t="s">
        <v>1138</v>
      </c>
      <c r="H1071" cm="1">
        <f t="array" ref="H1071">_xlfn.LET(
  _xlpm.txt, LOWER(TRIM(SUBSTITUTE(B1071,"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I1071" s="1">
        <f t="shared" si="130"/>
        <v>0.182</v>
      </c>
      <c r="K1071" t="str">
        <f t="shared" si="131"/>
        <v/>
      </c>
      <c r="L1071" s="1" t="str">
        <f t="shared" si="132"/>
        <v/>
      </c>
      <c r="M1071" s="2">
        <f t="shared" si="134"/>
        <v>18.2</v>
      </c>
      <c r="N1071" s="1">
        <f t="shared" si="133"/>
        <v>0.182</v>
      </c>
      <c r="O1071" s="1">
        <v>18.2</v>
      </c>
      <c r="P1071" s="3">
        <f t="shared" si="135"/>
        <v>3.64</v>
      </c>
    </row>
    <row r="1072" spans="1:16" x14ac:dyDescent="0.2">
      <c r="A1072" t="s">
        <v>1137</v>
      </c>
      <c r="B1072" t="s">
        <v>1136</v>
      </c>
      <c r="C1072">
        <v>2</v>
      </c>
      <c r="D1072" t="str" cm="1">
        <f t="array" ref="D1072">_xlfn.TEXTJOIN("", TRUE, IF(ISNUMBER(SEARCH($R$1480:$R$1524, B1072)), $R$1480:$R$1524, ""))</f>
        <v>Nature's Own</v>
      </c>
      <c r="E1072" t="str">
        <f t="shared" si="128"/>
        <v>Bread</v>
      </c>
      <c r="F1072" t="str">
        <f t="shared" si="129"/>
        <v>Grain</v>
      </c>
      <c r="G1072" t="s">
        <v>1135</v>
      </c>
      <c r="H1072" cm="1">
        <f t="array" ref="H1072">_xlfn.LET(
  _xlpm.txt, LOWER(TRIM(SUBSTITUTE(B1072,"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</v>
      </c>
      <c r="I1072" s="1">
        <f t="shared" si="130"/>
        <v>0.86733333333333329</v>
      </c>
      <c r="K1072" t="str">
        <f t="shared" si="131"/>
        <v/>
      </c>
      <c r="L1072" s="1" t="str">
        <f t="shared" si="132"/>
        <v/>
      </c>
      <c r="M1072" s="2">
        <f t="shared" si="134"/>
        <v>86.733333333333334</v>
      </c>
      <c r="N1072" s="1">
        <f t="shared" si="133"/>
        <v>0.86733333333333329</v>
      </c>
      <c r="O1072" s="1">
        <v>86.733333333333334</v>
      </c>
      <c r="P1072" s="3">
        <f t="shared" si="135"/>
        <v>13.01</v>
      </c>
    </row>
    <row r="1073" spans="1:16" x14ac:dyDescent="0.2">
      <c r="A1073" t="s">
        <v>1134</v>
      </c>
      <c r="B1073" t="s">
        <v>1133</v>
      </c>
      <c r="D1073" t="str" cm="1">
        <f t="array" ref="D1073">_xlfn.TEXTJOIN("", TRUE, IF(ISNUMBER(SEARCH($R$1480:$R$1524, B1073)), $R$1480:$R$1524, ""))</f>
        <v>Nature's Own</v>
      </c>
      <c r="E1073" t="str">
        <f t="shared" si="128"/>
        <v>Bread</v>
      </c>
      <c r="F1073" t="str">
        <f t="shared" si="129"/>
        <v>Grain</v>
      </c>
      <c r="G1073" t="s">
        <v>1081</v>
      </c>
      <c r="H1073" cm="1">
        <f t="array" ref="H1073">_xlfn.LET(
  _xlpm.txt, LOWER(TRIM(SUBSTITUTE(B1073,"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</v>
      </c>
      <c r="I1073" s="1">
        <f t="shared" si="130"/>
        <v>0.24133333333333334</v>
      </c>
      <c r="K1073" t="str">
        <f t="shared" si="131"/>
        <v/>
      </c>
      <c r="L1073" s="1" t="str">
        <f t="shared" si="132"/>
        <v/>
      </c>
      <c r="M1073" s="2">
        <f t="shared" si="134"/>
        <v>24.133333333333333</v>
      </c>
      <c r="N1073" s="1">
        <f t="shared" si="133"/>
        <v>0.24133333333333332</v>
      </c>
      <c r="O1073" s="1">
        <v>24.133333333333333</v>
      </c>
      <c r="P1073" s="3">
        <f t="shared" si="135"/>
        <v>3.62</v>
      </c>
    </row>
    <row r="1074" spans="1:16" x14ac:dyDescent="0.2">
      <c r="A1074" t="s">
        <v>1132</v>
      </c>
      <c r="B1074" t="s">
        <v>1131</v>
      </c>
      <c r="D1074" t="str" cm="1">
        <f t="array" ref="D1074">_xlfn.TEXTJOIN("", TRUE, IF(ISNUMBER(SEARCH($R$1480:$R$1524, B1074)), $R$1480:$R$1524, ""))</f>
        <v>Nature's Own</v>
      </c>
      <c r="E1074" t="str">
        <f t="shared" si="128"/>
        <v>Bread</v>
      </c>
      <c r="F1074" t="str">
        <f t="shared" si="129"/>
        <v>Grain</v>
      </c>
      <c r="G1074" t="s">
        <v>1130</v>
      </c>
      <c r="H1074" cm="1">
        <f t="array" ref="H1074">_xlfn.LET(
  _xlpm.txt, LOWER(TRIM(SUBSTITUTE(B1074,"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1074" s="1">
        <f t="shared" si="130"/>
        <v>0.3725</v>
      </c>
      <c r="K1074" t="str">
        <f t="shared" si="131"/>
        <v/>
      </c>
      <c r="L1074" s="1" t="str">
        <f t="shared" si="132"/>
        <v/>
      </c>
      <c r="M1074" s="2">
        <f t="shared" si="134"/>
        <v>37.25</v>
      </c>
      <c r="N1074" s="1">
        <f t="shared" si="133"/>
        <v>0.3725</v>
      </c>
      <c r="O1074" s="1">
        <v>37.25</v>
      </c>
      <c r="P1074" s="3">
        <f t="shared" si="135"/>
        <v>5.96</v>
      </c>
    </row>
    <row r="1075" spans="1:16" x14ac:dyDescent="0.2">
      <c r="A1075" t="s">
        <v>1129</v>
      </c>
      <c r="B1075" t="s">
        <v>1128</v>
      </c>
      <c r="D1075" t="str" cm="1">
        <f t="array" ref="D1075">_xlfn.TEXTJOIN("", TRUE, IF(ISNUMBER(SEARCH($R$1480:$R$1524, B1075)), $R$1480:$R$1524, ""))</f>
        <v>Nature's Own</v>
      </c>
      <c r="E1075" t="str">
        <f t="shared" si="128"/>
        <v>Bread</v>
      </c>
      <c r="F1075" t="str">
        <f t="shared" si="129"/>
        <v>Grain</v>
      </c>
      <c r="G1075" t="s">
        <v>1127</v>
      </c>
      <c r="H1075" cm="1">
        <f t="array" ref="H1075">_xlfn.LET(
  _xlpm.txt, LOWER(TRIM(SUBSTITUTE(B1075,"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1075" s="1">
        <f t="shared" si="130"/>
        <v>0.38624999999999998</v>
      </c>
      <c r="K1075" t="str">
        <f t="shared" si="131"/>
        <v/>
      </c>
      <c r="L1075" s="1" t="str">
        <f t="shared" si="132"/>
        <v/>
      </c>
      <c r="M1075" s="2">
        <f t="shared" si="134"/>
        <v>38.625</v>
      </c>
      <c r="N1075" s="1">
        <f t="shared" si="133"/>
        <v>0.38624999999999998</v>
      </c>
      <c r="O1075" s="1">
        <v>38.625</v>
      </c>
      <c r="P1075" s="3">
        <f t="shared" si="135"/>
        <v>6.18</v>
      </c>
    </row>
    <row r="1076" spans="1:16" x14ac:dyDescent="0.2">
      <c r="A1076" t="s">
        <v>1126</v>
      </c>
      <c r="B1076" t="s">
        <v>1125</v>
      </c>
      <c r="C1076">
        <v>3</v>
      </c>
      <c r="D1076" t="str" cm="1">
        <f t="array" ref="D1076">_xlfn.TEXTJOIN("", TRUE, IF(ISNUMBER(SEARCH($R$1480:$R$1524, B1076)), $R$1480:$R$1524, ""))</f>
        <v>Nature's Own</v>
      </c>
      <c r="E1076" t="str">
        <f t="shared" si="128"/>
        <v>Bread</v>
      </c>
      <c r="F1076" t="str">
        <f t="shared" si="129"/>
        <v>Grain</v>
      </c>
      <c r="G1076" t="s">
        <v>1124</v>
      </c>
      <c r="H1076" cm="1">
        <f t="array" ref="H1076">_xlfn.LET(
  _xlpm.txt, LOWER(TRIM(SUBSTITUTE(B1076,"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1076" s="1">
        <f t="shared" si="130"/>
        <v>1.6868749999999999</v>
      </c>
      <c r="K1076" t="str">
        <f t="shared" si="131"/>
        <v/>
      </c>
      <c r="L1076" s="1" t="str">
        <f t="shared" si="132"/>
        <v/>
      </c>
      <c r="M1076" s="2">
        <f t="shared" si="134"/>
        <v>168.6875</v>
      </c>
      <c r="N1076" s="1">
        <f t="shared" si="133"/>
        <v>1.6868749999999999</v>
      </c>
      <c r="O1076" s="1">
        <v>168.6875</v>
      </c>
      <c r="P1076" s="3">
        <f t="shared" si="135"/>
        <v>26.99</v>
      </c>
    </row>
    <row r="1077" spans="1:16" x14ac:dyDescent="0.2">
      <c r="A1077" t="s">
        <v>1123</v>
      </c>
      <c r="B1077" t="s">
        <v>1122</v>
      </c>
      <c r="C1077">
        <v>2</v>
      </c>
      <c r="D1077" t="str" cm="1">
        <f t="array" ref="D1077">_xlfn.TEXTJOIN("", TRUE, IF(ISNUMBER(SEARCH($R$1480:$R$1524, B1077)), $R$1480:$R$1524, ""))</f>
        <v>Nature's Own</v>
      </c>
      <c r="E1077" t="str">
        <f t="shared" si="128"/>
        <v>Bread</v>
      </c>
      <c r="F1077" t="str">
        <f t="shared" si="129"/>
        <v>Grain</v>
      </c>
      <c r="G1077" t="s">
        <v>1121</v>
      </c>
      <c r="H1077" cm="1">
        <f t="array" ref="H1077">_xlfn.LET(
  _xlpm.txt, LOWER(TRIM(SUBSTITUTE(B1077,"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1077" s="1">
        <f t="shared" si="130"/>
        <v>0.71875</v>
      </c>
      <c r="K1077" t="str">
        <f t="shared" si="131"/>
        <v/>
      </c>
      <c r="L1077" s="1" t="str">
        <f t="shared" si="132"/>
        <v/>
      </c>
      <c r="M1077" s="2">
        <f t="shared" si="134"/>
        <v>71.875</v>
      </c>
      <c r="N1077" s="1">
        <f t="shared" si="133"/>
        <v>0.71875</v>
      </c>
      <c r="O1077" s="1">
        <v>71.875</v>
      </c>
      <c r="P1077" s="3">
        <f t="shared" si="135"/>
        <v>11.5</v>
      </c>
    </row>
    <row r="1078" spans="1:16" x14ac:dyDescent="0.2">
      <c r="A1078" t="s">
        <v>1120</v>
      </c>
      <c r="B1078" t="s">
        <v>1119</v>
      </c>
      <c r="C1078">
        <v>1</v>
      </c>
      <c r="D1078" t="str" cm="1">
        <f t="array" ref="D1078">_xlfn.TEXTJOIN("", TRUE, IF(ISNUMBER(SEARCH($R$1480:$R$1524, B1078)), $R$1480:$R$1524, ""))</f>
        <v>Nature's Own</v>
      </c>
      <c r="E1078" t="str">
        <f t="shared" si="128"/>
        <v>Bread</v>
      </c>
      <c r="F1078" t="str">
        <f t="shared" si="129"/>
        <v>Grain</v>
      </c>
      <c r="G1078" t="s">
        <v>1118</v>
      </c>
      <c r="H1078" cm="1">
        <f t="array" ref="H1078">_xlfn.LET(
  _xlpm.txt, LOWER(TRIM(SUBSTITUTE(B1078,"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1078" s="1">
        <f t="shared" si="130"/>
        <v>0.27687499999999998</v>
      </c>
      <c r="K1078" t="str">
        <f t="shared" si="131"/>
        <v/>
      </c>
      <c r="L1078" s="1" t="str">
        <f t="shared" si="132"/>
        <v/>
      </c>
      <c r="M1078" s="2">
        <f t="shared" si="134"/>
        <v>27.6875</v>
      </c>
      <c r="N1078" s="1">
        <f t="shared" si="133"/>
        <v>0.27687499999999998</v>
      </c>
      <c r="O1078" s="1">
        <v>27.6875</v>
      </c>
      <c r="P1078" s="3">
        <f t="shared" si="135"/>
        <v>4.43</v>
      </c>
    </row>
    <row r="1079" spans="1:16" x14ac:dyDescent="0.2">
      <c r="A1079" t="s">
        <v>1117</v>
      </c>
      <c r="B1079" t="s">
        <v>1116</v>
      </c>
      <c r="C1079">
        <v>5</v>
      </c>
      <c r="D1079" t="str" cm="1">
        <f t="array" ref="D1079">_xlfn.TEXTJOIN("", TRUE, IF(ISNUMBER(SEARCH($R$1480:$R$1524, B1079)), $R$1480:$R$1524, ""))</f>
        <v>Nature's Own</v>
      </c>
      <c r="E1079" t="str">
        <f t="shared" si="128"/>
        <v>Bread</v>
      </c>
      <c r="F1079" t="str">
        <f t="shared" si="129"/>
        <v>Grain</v>
      </c>
      <c r="G1079" t="s">
        <v>1115</v>
      </c>
      <c r="H1079" cm="1">
        <f t="array" ref="H1079">_xlfn.LET(
  _xlpm.txt, LOWER(TRIM(SUBSTITUTE(B1079,"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22</v>
      </c>
      <c r="I1079" s="1">
        <f t="shared" si="130"/>
        <v>1.7990909090909091</v>
      </c>
      <c r="K1079" t="str">
        <f t="shared" si="131"/>
        <v/>
      </c>
      <c r="L1079" s="1" t="str">
        <f t="shared" si="132"/>
        <v/>
      </c>
      <c r="M1079" s="2">
        <f t="shared" si="134"/>
        <v>179.90909090909091</v>
      </c>
      <c r="N1079" s="1">
        <f t="shared" si="133"/>
        <v>1.7990909090909091</v>
      </c>
      <c r="O1079" s="1">
        <v>179.90909090909091</v>
      </c>
      <c r="P1079" s="3">
        <f t="shared" si="135"/>
        <v>39.58</v>
      </c>
    </row>
    <row r="1080" spans="1:16" x14ac:dyDescent="0.2">
      <c r="A1080" t="s">
        <v>1114</v>
      </c>
      <c r="B1080" t="s">
        <v>1113</v>
      </c>
      <c r="C1080">
        <v>2</v>
      </c>
      <c r="D1080" t="str" cm="1">
        <f t="array" ref="D1080">_xlfn.TEXTJOIN("", TRUE, IF(ISNUMBER(SEARCH($R$1480:$R$1524, B1080)), $R$1480:$R$1524, ""))</f>
        <v>Nature's Own</v>
      </c>
      <c r="E1080" t="str">
        <f t="shared" si="128"/>
        <v>Bread</v>
      </c>
      <c r="F1080" t="str">
        <f t="shared" si="129"/>
        <v>Grain</v>
      </c>
      <c r="G1080" t="s">
        <v>1112</v>
      </c>
      <c r="H1080" cm="1">
        <f t="array" ref="H1080">_xlfn.LET(
  _xlpm.txt, LOWER(TRIM(SUBSTITUTE(B1080,"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22</v>
      </c>
      <c r="I1080" s="1">
        <f t="shared" si="130"/>
        <v>0.79272727272727284</v>
      </c>
      <c r="K1080" t="str">
        <f t="shared" si="131"/>
        <v/>
      </c>
      <c r="L1080" s="1" t="str">
        <f t="shared" si="132"/>
        <v/>
      </c>
      <c r="M1080" s="2">
        <f t="shared" si="134"/>
        <v>79.27272727272728</v>
      </c>
      <c r="N1080" s="1">
        <f t="shared" si="133"/>
        <v>0.79272727272727284</v>
      </c>
      <c r="O1080" s="1">
        <v>79.27272727272728</v>
      </c>
      <c r="P1080" s="3">
        <f t="shared" si="135"/>
        <v>17.440000000000001</v>
      </c>
    </row>
    <row r="1081" spans="1:16" x14ac:dyDescent="0.2">
      <c r="A1081" t="s">
        <v>1111</v>
      </c>
      <c r="B1081" t="s">
        <v>1110</v>
      </c>
      <c r="D1081" t="str" cm="1">
        <f t="array" ref="D1081">_xlfn.TEXTJOIN("", TRUE, IF(ISNUMBER(SEARCH($R$1480:$R$1524, B1081)), $R$1480:$R$1524, ""))</f>
        <v>Nature's Own</v>
      </c>
      <c r="E1081" t="str">
        <f t="shared" si="128"/>
        <v>Bread</v>
      </c>
      <c r="F1081" t="str">
        <f t="shared" si="129"/>
        <v>Grain</v>
      </c>
      <c r="G1081" t="s">
        <v>1086</v>
      </c>
      <c r="H1081" cm="1">
        <f t="array" ref="H1081">_xlfn.LET(
  _xlpm.txt, LOWER(TRIM(SUBSTITUTE(B1081,"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22</v>
      </c>
      <c r="I1081" s="1">
        <f t="shared" si="130"/>
        <v>0.15545454545454546</v>
      </c>
      <c r="K1081" t="str">
        <f t="shared" si="131"/>
        <v/>
      </c>
      <c r="L1081" s="1" t="str">
        <f t="shared" si="132"/>
        <v/>
      </c>
      <c r="M1081" s="2">
        <f t="shared" si="134"/>
        <v>15.545454545454545</v>
      </c>
      <c r="N1081" s="1">
        <f t="shared" si="133"/>
        <v>0.15545454545454546</v>
      </c>
      <c r="O1081" s="1">
        <v>15.545454545454545</v>
      </c>
      <c r="P1081" s="3">
        <f t="shared" si="135"/>
        <v>3.42</v>
      </c>
    </row>
    <row r="1082" spans="1:16" x14ac:dyDescent="0.2">
      <c r="A1082" t="s">
        <v>1109</v>
      </c>
      <c r="B1082" t="s">
        <v>1108</v>
      </c>
      <c r="C1082">
        <v>4</v>
      </c>
      <c r="D1082" t="str" cm="1">
        <f t="array" ref="D1082">_xlfn.TEXTJOIN("", TRUE, IF(ISNUMBER(SEARCH($R$1480:$R$1524, B1082)), $R$1480:$R$1524, ""))</f>
        <v>Nature's Own</v>
      </c>
      <c r="E1082" t="str">
        <f t="shared" si="128"/>
        <v>Bread</v>
      </c>
      <c r="F1082" t="str">
        <f t="shared" si="129"/>
        <v>Grain</v>
      </c>
      <c r="G1082" t="s">
        <v>1097</v>
      </c>
      <c r="H1082" cm="1">
        <f t="array" ref="H1082">_xlfn.LET(
  _xlpm.txt, LOWER(TRIM(SUBSTITUTE(B1082,"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18</v>
      </c>
      <c r="I1082" s="1">
        <f t="shared" si="130"/>
        <v>1.6927777777777777</v>
      </c>
      <c r="K1082" t="str">
        <f t="shared" si="131"/>
        <v/>
      </c>
      <c r="L1082" s="1" t="str">
        <f t="shared" si="132"/>
        <v/>
      </c>
      <c r="M1082" s="2">
        <f t="shared" si="134"/>
        <v>169.27777777777777</v>
      </c>
      <c r="N1082" s="1">
        <f t="shared" si="133"/>
        <v>1.6927777777777777</v>
      </c>
      <c r="O1082" s="1">
        <v>169.27777777777777</v>
      </c>
      <c r="P1082" s="3">
        <f t="shared" si="135"/>
        <v>30.47</v>
      </c>
    </row>
    <row r="1083" spans="1:16" x14ac:dyDescent="0.2">
      <c r="A1083" t="s">
        <v>1107</v>
      </c>
      <c r="B1083" t="s">
        <v>1106</v>
      </c>
      <c r="D1083" t="str" cm="1">
        <f t="array" ref="D1083">_xlfn.TEXTJOIN("", TRUE, IF(ISNUMBER(SEARCH($R$1480:$R$1524, B1083)), $R$1480:$R$1524, ""))</f>
        <v>Nature's Own</v>
      </c>
      <c r="E1083" t="str">
        <f t="shared" si="128"/>
        <v>Bread</v>
      </c>
      <c r="F1083" t="str">
        <f t="shared" si="129"/>
        <v>Grain</v>
      </c>
      <c r="G1083" t="s">
        <v>1094</v>
      </c>
      <c r="H1083" t="str" cm="1">
        <f t="array" ref="H1083">_xlfn.LET(
  _xlpm.txt, LOWER(TRIM(SUBSTITUTE(B1083,"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1083" t="e">
        <f t="shared" si="130"/>
        <v>#VALUE!</v>
      </c>
      <c r="K1083" t="str">
        <f t="shared" si="131"/>
        <v/>
      </c>
      <c r="L1083" t="str">
        <f t="shared" si="132"/>
        <v/>
      </c>
      <c r="M1083" s="1" t="e">
        <f t="shared" si="134"/>
        <v>#VALUE!</v>
      </c>
      <c r="N1083" s="1">
        <f t="shared" si="133"/>
        <v>0</v>
      </c>
      <c r="P1083" s="3">
        <f t="shared" si="135"/>
        <v>3.67</v>
      </c>
    </row>
    <row r="1084" spans="1:16" x14ac:dyDescent="0.2">
      <c r="A1084" t="s">
        <v>1105</v>
      </c>
      <c r="B1084" t="s">
        <v>1104</v>
      </c>
      <c r="C1084">
        <v>2</v>
      </c>
      <c r="D1084" t="str" cm="1">
        <f t="array" ref="D1084">_xlfn.TEXTJOIN("", TRUE, IF(ISNUMBER(SEARCH($R$1480:$R$1524, B1084)), $R$1480:$R$1524, ""))</f>
        <v>Nature's Own</v>
      </c>
      <c r="E1084" t="str">
        <f t="shared" si="128"/>
        <v>Bread</v>
      </c>
      <c r="F1084" t="str">
        <f t="shared" si="129"/>
        <v>Grain</v>
      </c>
      <c r="G1084" t="s">
        <v>1103</v>
      </c>
      <c r="H1084" cm="1">
        <f t="array" ref="H1084">_xlfn.LET(
  _xlpm.txt, LOWER(TRIM(SUBSTITUTE(B1084,"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1084" s="1">
        <f t="shared" si="130"/>
        <v>0.51624999999999999</v>
      </c>
      <c r="K1084" t="str">
        <f t="shared" si="131"/>
        <v/>
      </c>
      <c r="L1084" s="1" t="str">
        <f t="shared" si="132"/>
        <v/>
      </c>
      <c r="M1084" s="2">
        <f t="shared" si="134"/>
        <v>51.625</v>
      </c>
      <c r="N1084" s="1">
        <f t="shared" si="133"/>
        <v>0.51624999999999999</v>
      </c>
      <c r="O1084" s="1">
        <v>51.625</v>
      </c>
      <c r="P1084" s="3">
        <f t="shared" si="135"/>
        <v>8.26</v>
      </c>
    </row>
    <row r="1085" spans="1:16" x14ac:dyDescent="0.2">
      <c r="A1085" t="s">
        <v>1102</v>
      </c>
      <c r="B1085" t="s">
        <v>1101</v>
      </c>
      <c r="C1085">
        <v>3</v>
      </c>
      <c r="D1085" t="str" cm="1">
        <f t="array" ref="D1085">_xlfn.TEXTJOIN("", TRUE, IF(ISNUMBER(SEARCH($R$1480:$R$1524, B1085)), $R$1480:$R$1524, ""))</f>
        <v>Nature's Own</v>
      </c>
      <c r="E1085" t="str">
        <f t="shared" si="128"/>
        <v>Bread</v>
      </c>
      <c r="F1085" t="str">
        <f t="shared" si="129"/>
        <v>Grain</v>
      </c>
      <c r="G1085" t="s">
        <v>1100</v>
      </c>
      <c r="H1085" cm="1">
        <f t="array" ref="H1085">_xlfn.LET(
  _xlpm.txt, LOWER(TRIM(SUBSTITUTE(B1085,"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1085" s="1">
        <f t="shared" si="130"/>
        <v>1.514375</v>
      </c>
      <c r="K1085" t="str">
        <f t="shared" si="131"/>
        <v/>
      </c>
      <c r="L1085" s="1" t="str">
        <f t="shared" si="132"/>
        <v/>
      </c>
      <c r="M1085" s="2">
        <f t="shared" si="134"/>
        <v>151.4375</v>
      </c>
      <c r="N1085" s="1">
        <f t="shared" si="133"/>
        <v>1.514375</v>
      </c>
      <c r="O1085" s="1">
        <v>151.4375</v>
      </c>
      <c r="P1085" s="3">
        <f t="shared" si="135"/>
        <v>24.23</v>
      </c>
    </row>
    <row r="1086" spans="1:16" x14ac:dyDescent="0.2">
      <c r="A1086" t="s">
        <v>1099</v>
      </c>
      <c r="B1086" t="s">
        <v>1098</v>
      </c>
      <c r="C1086">
        <v>4</v>
      </c>
      <c r="D1086" t="str" cm="1">
        <f t="array" ref="D1086">_xlfn.TEXTJOIN("", TRUE, IF(ISNUMBER(SEARCH($R$1480:$R$1524, B1086)), $R$1480:$R$1524, ""))</f>
        <v>Nature's Own</v>
      </c>
      <c r="E1086" t="str">
        <f t="shared" si="128"/>
        <v>Bread</v>
      </c>
      <c r="F1086" t="str">
        <f t="shared" si="129"/>
        <v>Grain</v>
      </c>
      <c r="G1086" t="s">
        <v>1097</v>
      </c>
      <c r="H1086" cm="1">
        <f t="array" ref="H1086">_xlfn.LET(
  _xlpm.txt, LOWER(TRIM(SUBSTITUTE(B1086,"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1086" s="1">
        <f t="shared" si="130"/>
        <v>1.9043749999999999</v>
      </c>
      <c r="K1086" t="str">
        <f t="shared" si="131"/>
        <v/>
      </c>
      <c r="L1086" s="1" t="str">
        <f t="shared" si="132"/>
        <v/>
      </c>
      <c r="M1086" s="2">
        <f t="shared" si="134"/>
        <v>190.4375</v>
      </c>
      <c r="N1086" s="1">
        <f t="shared" si="133"/>
        <v>1.9043749999999999</v>
      </c>
      <c r="O1086" s="1">
        <v>190.4375</v>
      </c>
      <c r="P1086" s="3">
        <f t="shared" si="135"/>
        <v>30.47</v>
      </c>
    </row>
    <row r="1087" spans="1:16" x14ac:dyDescent="0.2">
      <c r="A1087" t="s">
        <v>1096</v>
      </c>
      <c r="B1087" t="s">
        <v>1095</v>
      </c>
      <c r="D1087" t="str" cm="1">
        <f t="array" ref="D1087">_xlfn.TEXTJOIN("", TRUE, IF(ISNUMBER(SEARCH($R$1480:$R$1524, B1087)), $R$1480:$R$1524, ""))</f>
        <v>Nature's Own</v>
      </c>
      <c r="E1087" t="str">
        <f t="shared" si="128"/>
        <v>Bread</v>
      </c>
      <c r="F1087" t="str">
        <f t="shared" si="129"/>
        <v>Grain</v>
      </c>
      <c r="G1087" t="s">
        <v>1094</v>
      </c>
      <c r="H1087" cm="1">
        <f t="array" ref="H1087">_xlfn.LET(
  _xlpm.txt, LOWER(TRIM(SUBSTITUTE(B1087,"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1087" s="1">
        <f t="shared" si="130"/>
        <v>0.229375</v>
      </c>
      <c r="K1087" t="str">
        <f t="shared" si="131"/>
        <v/>
      </c>
      <c r="L1087" s="1" t="str">
        <f t="shared" si="132"/>
        <v/>
      </c>
      <c r="M1087" s="2">
        <f t="shared" si="134"/>
        <v>22.9375</v>
      </c>
      <c r="N1087" s="1">
        <f t="shared" si="133"/>
        <v>0.229375</v>
      </c>
      <c r="O1087" s="1">
        <v>22.9375</v>
      </c>
      <c r="P1087" s="3">
        <f t="shared" si="135"/>
        <v>3.67</v>
      </c>
    </row>
    <row r="1088" spans="1:16" x14ac:dyDescent="0.2">
      <c r="A1088" t="s">
        <v>1093</v>
      </c>
      <c r="B1088" t="s">
        <v>1092</v>
      </c>
      <c r="D1088" t="str" cm="1">
        <f t="array" ref="D1088">_xlfn.TEXTJOIN("", TRUE, IF(ISNUMBER(SEARCH($R$1480:$R$1524, B1088)), $R$1480:$R$1524, ""))</f>
        <v>Nature's Own</v>
      </c>
      <c r="E1088" t="str">
        <f t="shared" si="128"/>
        <v>Bread</v>
      </c>
      <c r="F1088" t="str">
        <f t="shared" si="129"/>
        <v>Grain</v>
      </c>
      <c r="G1088" t="s">
        <v>392</v>
      </c>
      <c r="H1088" cm="1">
        <f t="array" ref="H1088">_xlfn.LET(
  _xlpm.txt, LOWER(TRIM(SUBSTITUTE(B1088,"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22</v>
      </c>
      <c r="I1088" s="1">
        <f t="shared" si="130"/>
        <v>0.16090909090909092</v>
      </c>
      <c r="K1088" t="str">
        <f t="shared" si="131"/>
        <v/>
      </c>
      <c r="L1088" s="1" t="str">
        <f t="shared" si="132"/>
        <v/>
      </c>
      <c r="M1088" s="2">
        <f t="shared" si="134"/>
        <v>16.090909090909093</v>
      </c>
      <c r="N1088" s="1">
        <f t="shared" si="133"/>
        <v>0.16090909090909095</v>
      </c>
      <c r="O1088" s="1">
        <v>16.090909090909093</v>
      </c>
      <c r="P1088" s="3">
        <f t="shared" si="135"/>
        <v>3.54</v>
      </c>
    </row>
    <row r="1089" spans="1:16" x14ac:dyDescent="0.2">
      <c r="A1089" t="s">
        <v>1091</v>
      </c>
      <c r="B1089" t="s">
        <v>1090</v>
      </c>
      <c r="C1089">
        <v>2</v>
      </c>
      <c r="D1089" t="str" cm="1">
        <f t="array" ref="D1089">_xlfn.TEXTJOIN("", TRUE, IF(ISNUMBER(SEARCH($R$1480:$R$1524, B1089)), $R$1480:$R$1524, ""))</f>
        <v>Nature's Own</v>
      </c>
      <c r="E1089" t="str">
        <f t="shared" si="128"/>
        <v>Bread</v>
      </c>
      <c r="F1089" t="str">
        <f t="shared" si="129"/>
        <v>Grain</v>
      </c>
      <c r="G1089" t="s">
        <v>1089</v>
      </c>
      <c r="H1089" cm="1">
        <f t="array" ref="H1089">_xlfn.LET(
  _xlpm.txt, LOWER(TRIM(SUBSTITUTE(B1089,"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22</v>
      </c>
      <c r="I1089" s="1">
        <f t="shared" si="130"/>
        <v>0.58227272727272728</v>
      </c>
      <c r="K1089" t="str">
        <f t="shared" si="131"/>
        <v/>
      </c>
      <c r="L1089" s="1" t="str">
        <f t="shared" si="132"/>
        <v/>
      </c>
      <c r="M1089" s="2">
        <f t="shared" si="134"/>
        <v>58.227272727272727</v>
      </c>
      <c r="N1089" s="1">
        <f t="shared" si="133"/>
        <v>0.58227272727272728</v>
      </c>
      <c r="O1089" s="1">
        <v>58.227272727272727</v>
      </c>
      <c r="P1089" s="3">
        <f t="shared" si="135"/>
        <v>12.81</v>
      </c>
    </row>
    <row r="1090" spans="1:16" x14ac:dyDescent="0.2">
      <c r="A1090" t="s">
        <v>1088</v>
      </c>
      <c r="B1090" t="s">
        <v>1087</v>
      </c>
      <c r="C1090">
        <v>2</v>
      </c>
      <c r="D1090" t="str" cm="1">
        <f t="array" ref="D1090">_xlfn.TEXTJOIN("", TRUE, IF(ISNUMBER(SEARCH($R$1480:$R$1524, B1090)), $R$1480:$R$1524, ""))</f>
        <v>Nature's Own</v>
      </c>
      <c r="E1090" t="str">
        <f t="shared" ref="E1090:E1153" si="136">IF(OR(D1090="Mission",D1090="Nature's Own",D1090="Sara Lee"),"Bread",
IF(OR(D1090="Del Monte",D1090="Dole",D1090="Mott's"),"Canned Fruit",
IF(OR(D1090="Goya",D1090="Hunt's",D1090="Birds Eye"),"Canned Vegetables",
IF(OR(D1090="Fairlife",D1090="Horizon Organic",D1090="Lactaid",D1090="Ben &amp; Jerry's"),"Milk",
IF(OR(D1090="BelGioioso",D1090="Kraft",D1090="Philadelphia"),"Cheese",
IF(OR(D1090="Chobani",D1090="Oikos",D1090="=Light + Fit"),"Yogurt",
IF(OR(D1090="Barilla",D1090="Annie's",D1090="Rao's Homemade"),"Pasta",
IF(OR(D1090="Hershey's",D1090="Lay's",D1090="Totino's",D1090="Cheerios",D1090="Jif",D1090="Skippy",D1090="Nature Valley",D1090="OREO",D1090="DiGiorno",D1090="Eggo"),"Prepared Food",
IF(OR(D1090="Ben's Original",D1090="Lundberg",D1090="Quaker"),"Rice",
IF(OR(D1090="Bush's",D1090="Hillshire Farm",D1090="Oscar Mayer",D1090="SPAM"),"Protein",
IF(OR(D1090="Starbucks",D1090="Sparkling Ice",D1090="Coca-Cola",D1090="San Pellegrino",D1090="Gatorade",D1090="Arizona"),"Beverages",
"Other")))))))))))</f>
        <v>Bread</v>
      </c>
      <c r="F1090" t="str">
        <f t="shared" ref="F1090:F1153" si="137">IF(OR(E1090="Bread",E1090="Rice",E1090="Pasta"), "Grain",
IF(OR(E1090="Milk",E1090="Cheese",E1090="Yogurt"), "Dairy",
IF(OR(E1090="Canned Fruit",E1090="Canned Vegetables"), "Fruit &amp; Vegetables",
IF(E1090="Prepared Food", "Prepared Food",
IF(E1090="Protein", "Protein",
IF(E1090="Beverages", "Beverages",
"Other"))))))</f>
        <v>Grain</v>
      </c>
      <c r="G1090" t="s">
        <v>1086</v>
      </c>
      <c r="H1090" cm="1">
        <f t="array" ref="H1090">_xlfn.LET(
  _xlpm.txt, LOWER(TRIM(SUBSTITUTE(B1090,"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22</v>
      </c>
      <c r="I1090" s="1">
        <f t="shared" ref="I1090:I1153" si="138">P1090/H1090</f>
        <v>0.15545454545454546</v>
      </c>
      <c r="K1090" t="str">
        <f t="shared" ref="K1090:K1153" si="139">IF(J1090="", "", IFERROR(LEFT(SUBSTITUTE(J1090,"$",""), FIND("/", SUBSTITUTE(J1090,"$","")) - 1), ""))</f>
        <v/>
      </c>
      <c r="L1090" s="1" t="str">
        <f t="shared" ref="L1090:L1153" si="140">IF(K1090="", "", SUBSTITUTE(K1090, "¢", ""))</f>
        <v/>
      </c>
      <c r="M1090" s="2">
        <f t="shared" si="134"/>
        <v>15.545454545454545</v>
      </c>
      <c r="N1090" s="1">
        <f t="shared" ref="N1090:N1153" si="141">O1090/100</f>
        <v>0.15545454545454546</v>
      </c>
      <c r="O1090" s="1">
        <v>15.545454545454545</v>
      </c>
      <c r="P1090" s="3">
        <f t="shared" si="135"/>
        <v>3.42</v>
      </c>
    </row>
    <row r="1091" spans="1:16" x14ac:dyDescent="0.2">
      <c r="A1091" t="s">
        <v>1085</v>
      </c>
      <c r="B1091" t="s">
        <v>1084</v>
      </c>
      <c r="D1091" t="str" cm="1">
        <f t="array" ref="D1091">_xlfn.TEXTJOIN("", TRUE, IF(ISNUMBER(SEARCH($R$1480:$R$1524, B1091)), $R$1480:$R$1524, ""))</f>
        <v>Nature's Own</v>
      </c>
      <c r="E1091" t="str">
        <f t="shared" si="136"/>
        <v>Bread</v>
      </c>
      <c r="F1091" t="str">
        <f t="shared" si="137"/>
        <v>Grain</v>
      </c>
      <c r="G1091" t="s">
        <v>528</v>
      </c>
      <c r="H1091" cm="1">
        <f t="array" ref="H1091">_xlfn.LET(
  _xlpm.txt, LOWER(TRIM(SUBSTITUTE(B1091,"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1091" s="1">
        <f t="shared" si="138"/>
        <v>0.78125</v>
      </c>
      <c r="K1091" t="str">
        <f t="shared" si="139"/>
        <v/>
      </c>
      <c r="L1091" s="1" t="str">
        <f t="shared" si="140"/>
        <v/>
      </c>
      <c r="M1091" s="2">
        <f t="shared" si="134"/>
        <v>78.125</v>
      </c>
      <c r="N1091" s="1">
        <f t="shared" si="141"/>
        <v>0.78125</v>
      </c>
      <c r="O1091" s="1">
        <v>78.125</v>
      </c>
      <c r="P1091" s="3">
        <f t="shared" si="135"/>
        <v>12.5</v>
      </c>
    </row>
    <row r="1092" spans="1:16" x14ac:dyDescent="0.2">
      <c r="A1092" t="s">
        <v>1083</v>
      </c>
      <c r="B1092" t="s">
        <v>1082</v>
      </c>
      <c r="D1092" t="str" cm="1">
        <f t="array" ref="D1092">_xlfn.TEXTJOIN("", TRUE, IF(ISNUMBER(SEARCH($R$1480:$R$1524, B1092)), $R$1480:$R$1524, ""))</f>
        <v>Nature's Own</v>
      </c>
      <c r="E1092" t="str">
        <f t="shared" si="136"/>
        <v>Bread</v>
      </c>
      <c r="F1092" t="str">
        <f t="shared" si="137"/>
        <v>Grain</v>
      </c>
      <c r="G1092" t="s">
        <v>1081</v>
      </c>
      <c r="H1092" cm="1">
        <f t="array" ref="H1092">_xlfn.LET(
  _xlpm.txt, LOWER(TRIM(SUBSTITUTE(B1092,"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1092" s="1">
        <f t="shared" si="138"/>
        <v>0.22625000000000001</v>
      </c>
      <c r="K1092" t="str">
        <f t="shared" si="139"/>
        <v/>
      </c>
      <c r="L1092" s="1" t="str">
        <f t="shared" si="140"/>
        <v/>
      </c>
      <c r="M1092" s="2">
        <f t="shared" si="134"/>
        <v>22.625</v>
      </c>
      <c r="N1092" s="1">
        <f t="shared" si="141"/>
        <v>0.22625000000000001</v>
      </c>
      <c r="O1092" s="1">
        <v>22.625</v>
      </c>
      <c r="P1092" s="3">
        <f t="shared" si="135"/>
        <v>3.62</v>
      </c>
    </row>
    <row r="1093" spans="1:16" x14ac:dyDescent="0.2">
      <c r="A1093" t="s">
        <v>1080</v>
      </c>
      <c r="B1093" t="s">
        <v>1079</v>
      </c>
      <c r="C1093">
        <v>2</v>
      </c>
      <c r="D1093" t="str" cm="1">
        <f t="array" ref="D1093">_xlfn.TEXTJOIN("", TRUE, IF(ISNUMBER(SEARCH($R$1480:$R$1524, B1093)), $R$1480:$R$1524, ""))</f>
        <v>Nature's Own</v>
      </c>
      <c r="E1093" t="str">
        <f t="shared" si="136"/>
        <v>Bread</v>
      </c>
      <c r="F1093" t="str">
        <f t="shared" si="137"/>
        <v>Grain</v>
      </c>
      <c r="G1093" t="s">
        <v>1078</v>
      </c>
      <c r="H1093" cm="1">
        <f t="array" ref="H1093">_xlfn.LET(
  _xlpm.txt, LOWER(TRIM(SUBSTITUTE(B1093,"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I1093" s="1">
        <f t="shared" si="138"/>
        <v>0.60699999999999998</v>
      </c>
      <c r="K1093" t="str">
        <f t="shared" si="139"/>
        <v/>
      </c>
      <c r="L1093" s="1" t="str">
        <f t="shared" si="140"/>
        <v/>
      </c>
      <c r="M1093" s="2">
        <f t="shared" si="134"/>
        <v>60.699999999999996</v>
      </c>
      <c r="N1093" s="1">
        <f t="shared" si="141"/>
        <v>0.60699999999999998</v>
      </c>
      <c r="O1093" s="1">
        <v>60.699999999999996</v>
      </c>
      <c r="P1093" s="3">
        <f t="shared" si="135"/>
        <v>12.14</v>
      </c>
    </row>
    <row r="1094" spans="1:16" x14ac:dyDescent="0.2">
      <c r="A1094" t="s">
        <v>1077</v>
      </c>
      <c r="B1094" t="s">
        <v>1076</v>
      </c>
      <c r="D1094" t="str" cm="1">
        <f t="array" ref="D1094">_xlfn.TEXTJOIN("", TRUE, IF(ISNUMBER(SEARCH($R$1480:$R$1524, B1094)), $R$1480:$R$1524, ""))</f>
        <v>Nature's Own</v>
      </c>
      <c r="E1094" t="str">
        <f t="shared" si="136"/>
        <v>Bread</v>
      </c>
      <c r="F1094" t="str">
        <f t="shared" si="137"/>
        <v>Grain</v>
      </c>
      <c r="G1094" t="s">
        <v>1075</v>
      </c>
      <c r="H1094" cm="1">
        <f t="array" ref="H1094">_xlfn.LET(
  _xlpm.txt, LOWER(TRIM(SUBSTITUTE(B1094,"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I1094" s="1">
        <f t="shared" si="138"/>
        <v>0.28949999999999998</v>
      </c>
      <c r="K1094" t="str">
        <f t="shared" si="139"/>
        <v/>
      </c>
      <c r="L1094" s="1" t="str">
        <f t="shared" si="140"/>
        <v/>
      </c>
      <c r="M1094" s="2">
        <f t="shared" si="134"/>
        <v>28.95</v>
      </c>
      <c r="N1094" s="1">
        <f t="shared" si="141"/>
        <v>0.28949999999999998</v>
      </c>
      <c r="O1094" s="1">
        <v>28.95</v>
      </c>
      <c r="P1094" s="3">
        <f t="shared" si="135"/>
        <v>5.79</v>
      </c>
    </row>
    <row r="1095" spans="1:16" x14ac:dyDescent="0.2">
      <c r="A1095" t="s">
        <v>1074</v>
      </c>
      <c r="B1095" t="s">
        <v>1073</v>
      </c>
      <c r="C1095">
        <v>4</v>
      </c>
      <c r="D1095" t="str" cm="1">
        <f t="array" ref="D1095">_xlfn.TEXTJOIN("", TRUE, IF(ISNUMBER(SEARCH($R$1480:$R$1524, B1095)), $R$1480:$R$1524, ""))</f>
        <v>Oikos</v>
      </c>
      <c r="E1095" t="str">
        <f t="shared" si="136"/>
        <v>Yogurt</v>
      </c>
      <c r="F1095" t="str">
        <f t="shared" si="137"/>
        <v>Dairy</v>
      </c>
      <c r="G1095" t="s">
        <v>650</v>
      </c>
      <c r="H1095" cm="1">
        <f t="array" ref="H1095">_xlfn.LET(
  _xlpm.txt, LOWER(TRIM(SUBSTITUTE(B1095,"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I1095" s="1">
        <f t="shared" si="138"/>
        <v>0.9358490566037736</v>
      </c>
      <c r="J1095" t="s">
        <v>676</v>
      </c>
      <c r="K1095" t="str">
        <f t="shared" si="139"/>
        <v>23.5 ¢</v>
      </c>
      <c r="L1095" s="1" t="str">
        <f t="shared" si="140"/>
        <v xml:space="preserve">23.5 </v>
      </c>
      <c r="M1095" s="2">
        <f t="shared" ref="M1095:M1158" si="142">I1095*100</f>
        <v>93.584905660377359</v>
      </c>
      <c r="N1095" s="1">
        <f t="shared" si="141"/>
        <v>0.23499999999999999</v>
      </c>
      <c r="O1095" s="1">
        <v>23.5</v>
      </c>
      <c r="P1095">
        <f t="shared" si="135"/>
        <v>4.96</v>
      </c>
    </row>
    <row r="1096" spans="1:16" x14ac:dyDescent="0.2">
      <c r="A1096" t="s">
        <v>1072</v>
      </c>
      <c r="B1096" t="s">
        <v>1071</v>
      </c>
      <c r="D1096" t="str" cm="1">
        <f t="array" ref="D1096">_xlfn.TEXTJOIN("", TRUE, IF(ISNUMBER(SEARCH($R$1480:$R$1524, B1096)), $R$1480:$R$1524, ""))</f>
        <v>Oikos</v>
      </c>
      <c r="E1096" t="str">
        <f t="shared" si="136"/>
        <v>Yogurt</v>
      </c>
      <c r="F1096" t="str">
        <f t="shared" si="137"/>
        <v>Dairy</v>
      </c>
      <c r="G1096" t="s">
        <v>1055</v>
      </c>
      <c r="H1096" cm="1">
        <f t="array" ref="H1096">_xlfn.LET(
  _xlpm.txt, LOWER(TRIM(SUBSTITUTE(B1096,"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I1096" s="1">
        <f t="shared" si="138"/>
        <v>0.27924528301886792</v>
      </c>
      <c r="J1096" t="s">
        <v>1054</v>
      </c>
      <c r="K1096" t="str">
        <f t="shared" si="139"/>
        <v>27.9 ¢</v>
      </c>
      <c r="L1096" s="1" t="str">
        <f t="shared" si="140"/>
        <v xml:space="preserve">27.9 </v>
      </c>
      <c r="M1096" s="2">
        <f t="shared" si="142"/>
        <v>27.924528301886792</v>
      </c>
      <c r="N1096" s="1">
        <f t="shared" si="141"/>
        <v>0.27899999999999997</v>
      </c>
      <c r="O1096" s="1">
        <v>27.9</v>
      </c>
      <c r="P1096">
        <f t="shared" si="135"/>
        <v>1.48</v>
      </c>
    </row>
    <row r="1097" spans="1:16" x14ac:dyDescent="0.2">
      <c r="A1097" t="s">
        <v>1070</v>
      </c>
      <c r="B1097" t="s">
        <v>1069</v>
      </c>
      <c r="C1097">
        <v>4</v>
      </c>
      <c r="D1097" t="str" cm="1">
        <f t="array" ref="D1097">_xlfn.TEXTJOIN("", TRUE, IF(ISNUMBER(SEARCH($R$1480:$R$1524, B1097)), $R$1480:$R$1524, ""))</f>
        <v>Oikos</v>
      </c>
      <c r="E1097" t="str">
        <f t="shared" si="136"/>
        <v>Yogurt</v>
      </c>
      <c r="F1097" t="str">
        <f t="shared" si="137"/>
        <v>Dairy</v>
      </c>
      <c r="G1097" t="s">
        <v>650</v>
      </c>
      <c r="H1097" cm="1">
        <f t="array" ref="H1097">_xlfn.LET(
  _xlpm.txt, LOWER(TRIM(SUBSTITUTE(B1097,"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I1097" s="1">
        <f t="shared" si="138"/>
        <v>0.9358490566037736</v>
      </c>
      <c r="J1097" t="s">
        <v>1044</v>
      </c>
      <c r="K1097" t="str">
        <f t="shared" si="139"/>
        <v>23.4 ¢</v>
      </c>
      <c r="L1097" s="1" t="str">
        <f t="shared" si="140"/>
        <v xml:space="preserve">23.4 </v>
      </c>
      <c r="M1097" s="2">
        <f t="shared" si="142"/>
        <v>93.584905660377359</v>
      </c>
      <c r="N1097" s="1">
        <f t="shared" si="141"/>
        <v>0.23399999999999999</v>
      </c>
      <c r="O1097" s="1">
        <v>23.4</v>
      </c>
      <c r="P1097">
        <f t="shared" si="135"/>
        <v>4.96</v>
      </c>
    </row>
    <row r="1098" spans="1:16" x14ac:dyDescent="0.2">
      <c r="A1098" t="s">
        <v>1068</v>
      </c>
      <c r="B1098" t="s">
        <v>1067</v>
      </c>
      <c r="D1098" t="str" cm="1">
        <f t="array" ref="D1098">_xlfn.TEXTJOIN("", TRUE, IF(ISNUMBER(SEARCH($R$1480:$R$1524, B1098)), $R$1480:$R$1524, ""))</f>
        <v>Oikos</v>
      </c>
      <c r="E1098" t="str">
        <f t="shared" si="136"/>
        <v>Yogurt</v>
      </c>
      <c r="F1098" t="str">
        <f t="shared" si="137"/>
        <v>Dairy</v>
      </c>
      <c r="G1098" t="s">
        <v>1055</v>
      </c>
      <c r="H1098" cm="1">
        <f t="array" ref="H1098">_xlfn.LET(
  _xlpm.txt, LOWER(TRIM(SUBSTITUTE(B1098,"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I1098" s="1">
        <f t="shared" si="138"/>
        <v>0.27924528301886792</v>
      </c>
      <c r="J1098" t="s">
        <v>1054</v>
      </c>
      <c r="K1098" t="str">
        <f t="shared" si="139"/>
        <v>27.9 ¢</v>
      </c>
      <c r="L1098" s="1" t="str">
        <f t="shared" si="140"/>
        <v xml:space="preserve">27.9 </v>
      </c>
      <c r="M1098" s="2">
        <f t="shared" si="142"/>
        <v>27.924528301886792</v>
      </c>
      <c r="N1098" s="1">
        <f t="shared" si="141"/>
        <v>0.27899999999999997</v>
      </c>
      <c r="O1098" s="1">
        <v>27.9</v>
      </c>
      <c r="P1098">
        <f t="shared" ref="P1098:P1161" si="143">VALUE(MID(G1098, FIND("$", G1098) + 1, LEN(G1098)))</f>
        <v>1.48</v>
      </c>
    </row>
    <row r="1099" spans="1:16" x14ac:dyDescent="0.2">
      <c r="A1099" t="s">
        <v>1066</v>
      </c>
      <c r="B1099" t="s">
        <v>1065</v>
      </c>
      <c r="D1099" t="str" cm="1">
        <f t="array" ref="D1099">_xlfn.TEXTJOIN("", TRUE, IF(ISNUMBER(SEARCH($R$1480:$R$1524, B1099)), $R$1480:$R$1524, ""))</f>
        <v>Oikos</v>
      </c>
      <c r="E1099" t="str">
        <f t="shared" si="136"/>
        <v>Yogurt</v>
      </c>
      <c r="F1099" t="str">
        <f t="shared" si="137"/>
        <v>Dairy</v>
      </c>
      <c r="G1099" t="s">
        <v>1055</v>
      </c>
      <c r="H1099" cm="1">
        <f t="array" ref="H1099">_xlfn.LET(
  _xlpm.txt, LOWER(TRIM(SUBSTITUTE(B1099,"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I1099" s="1">
        <f t="shared" si="138"/>
        <v>0.27924528301886792</v>
      </c>
      <c r="J1099" t="s">
        <v>1054</v>
      </c>
      <c r="K1099" t="str">
        <f t="shared" si="139"/>
        <v>27.9 ¢</v>
      </c>
      <c r="L1099" s="1" t="str">
        <f t="shared" si="140"/>
        <v xml:space="preserve">27.9 </v>
      </c>
      <c r="M1099" s="2">
        <f t="shared" si="142"/>
        <v>27.924528301886792</v>
      </c>
      <c r="N1099" s="1">
        <f t="shared" si="141"/>
        <v>0.27899999999999997</v>
      </c>
      <c r="O1099" s="1">
        <v>27.9</v>
      </c>
      <c r="P1099">
        <f t="shared" si="143"/>
        <v>1.48</v>
      </c>
    </row>
    <row r="1100" spans="1:16" x14ac:dyDescent="0.2">
      <c r="A1100" t="s">
        <v>1064</v>
      </c>
      <c r="B1100" t="s">
        <v>1063</v>
      </c>
      <c r="D1100" t="str" cm="1">
        <f t="array" ref="D1100">_xlfn.TEXTJOIN("", TRUE, IF(ISNUMBER(SEARCH($R$1480:$R$1524, B1100)), $R$1480:$R$1524, ""))</f>
        <v>Oikos</v>
      </c>
      <c r="E1100" t="str">
        <f t="shared" si="136"/>
        <v>Yogurt</v>
      </c>
      <c r="F1100" t="str">
        <f t="shared" si="137"/>
        <v>Dairy</v>
      </c>
      <c r="G1100" t="s">
        <v>1055</v>
      </c>
      <c r="H1100" cm="1">
        <f t="array" ref="H1100">_xlfn.LET(
  _xlpm.txt, LOWER(TRIM(SUBSTITUTE(B1100,"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I1100" s="1">
        <f t="shared" si="138"/>
        <v>0.27924528301886792</v>
      </c>
      <c r="J1100" t="s">
        <v>1054</v>
      </c>
      <c r="K1100" t="str">
        <f t="shared" si="139"/>
        <v>27.9 ¢</v>
      </c>
      <c r="L1100" s="1" t="str">
        <f t="shared" si="140"/>
        <v xml:space="preserve">27.9 </v>
      </c>
      <c r="M1100" s="2">
        <f t="shared" si="142"/>
        <v>27.924528301886792</v>
      </c>
      <c r="N1100" s="1">
        <f t="shared" si="141"/>
        <v>0.27899999999999997</v>
      </c>
      <c r="O1100" s="1">
        <v>27.9</v>
      </c>
      <c r="P1100">
        <f t="shared" si="143"/>
        <v>1.48</v>
      </c>
    </row>
    <row r="1101" spans="1:16" x14ac:dyDescent="0.2">
      <c r="A1101" t="s">
        <v>1062</v>
      </c>
      <c r="B1101" t="s">
        <v>1061</v>
      </c>
      <c r="D1101" t="str" cm="1">
        <f t="array" ref="D1101">_xlfn.TEXTJOIN("", TRUE, IF(ISNUMBER(SEARCH($R$1480:$R$1524, B1101)), $R$1480:$R$1524, ""))</f>
        <v>Oikos</v>
      </c>
      <c r="E1101" t="str">
        <f t="shared" si="136"/>
        <v>Yogurt</v>
      </c>
      <c r="F1101" t="str">
        <f t="shared" si="137"/>
        <v>Dairy</v>
      </c>
      <c r="G1101" t="s">
        <v>1058</v>
      </c>
      <c r="H1101" cm="1">
        <f t="array" ref="H1101">_xlfn.LET(
  _xlpm.txt, LOWER(TRIM(SUBSTITUTE(B1101,"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32</v>
      </c>
      <c r="I1101" s="1">
        <f t="shared" si="138"/>
        <v>0.20406250000000001</v>
      </c>
      <c r="J1101" t="s">
        <v>77</v>
      </c>
      <c r="K1101" t="str">
        <f t="shared" si="139"/>
        <v>20.4 ¢</v>
      </c>
      <c r="L1101" s="1" t="str">
        <f t="shared" si="140"/>
        <v xml:space="preserve">20.4 </v>
      </c>
      <c r="M1101" s="2">
        <f t="shared" si="142"/>
        <v>20.40625</v>
      </c>
      <c r="N1101" s="1">
        <f t="shared" si="141"/>
        <v>0.20399999999999999</v>
      </c>
      <c r="O1101" s="1">
        <v>20.399999999999999</v>
      </c>
      <c r="P1101">
        <f t="shared" si="143"/>
        <v>6.53</v>
      </c>
    </row>
    <row r="1102" spans="1:16" x14ac:dyDescent="0.2">
      <c r="A1102" t="s">
        <v>1060</v>
      </c>
      <c r="B1102" t="s">
        <v>1059</v>
      </c>
      <c r="D1102" t="str" cm="1">
        <f t="array" ref="D1102">_xlfn.TEXTJOIN("", TRUE, IF(ISNUMBER(SEARCH($R$1480:$R$1524, B1102)), $R$1480:$R$1524, ""))</f>
        <v>Oikos</v>
      </c>
      <c r="E1102" t="str">
        <f t="shared" si="136"/>
        <v>Yogurt</v>
      </c>
      <c r="F1102" t="str">
        <f t="shared" si="137"/>
        <v>Dairy</v>
      </c>
      <c r="G1102" t="s">
        <v>1058</v>
      </c>
      <c r="H1102" cm="1">
        <f t="array" ref="H1102">_xlfn.LET(
  _xlpm.txt, LOWER(TRIM(SUBSTITUTE(B1102,"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32</v>
      </c>
      <c r="I1102" s="1">
        <f t="shared" si="138"/>
        <v>0.20406250000000001</v>
      </c>
      <c r="J1102" t="s">
        <v>77</v>
      </c>
      <c r="K1102" t="str">
        <f t="shared" si="139"/>
        <v>20.4 ¢</v>
      </c>
      <c r="L1102" s="1" t="str">
        <f t="shared" si="140"/>
        <v xml:space="preserve">20.4 </v>
      </c>
      <c r="M1102" s="2">
        <f t="shared" si="142"/>
        <v>20.40625</v>
      </c>
      <c r="N1102" s="1">
        <f t="shared" si="141"/>
        <v>0.20399999999999999</v>
      </c>
      <c r="O1102" s="1">
        <v>20.399999999999999</v>
      </c>
      <c r="P1102">
        <f t="shared" si="143"/>
        <v>6.53</v>
      </c>
    </row>
    <row r="1103" spans="1:16" x14ac:dyDescent="0.2">
      <c r="A1103" t="s">
        <v>1057</v>
      </c>
      <c r="B1103" t="s">
        <v>1056</v>
      </c>
      <c r="D1103" t="str" cm="1">
        <f t="array" ref="D1103">_xlfn.TEXTJOIN("", TRUE, IF(ISNUMBER(SEARCH($R$1480:$R$1524, B1103)), $R$1480:$R$1524, ""))</f>
        <v>Oikos</v>
      </c>
      <c r="E1103" t="str">
        <f t="shared" si="136"/>
        <v>Yogurt</v>
      </c>
      <c r="F1103" t="str">
        <f t="shared" si="137"/>
        <v>Dairy</v>
      </c>
      <c r="G1103" t="s">
        <v>1055</v>
      </c>
      <c r="H1103" cm="1">
        <f t="array" ref="H1103">_xlfn.LET(
  _xlpm.txt, LOWER(TRIM(SUBSTITUTE(B1103,"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I1103" s="1">
        <f t="shared" si="138"/>
        <v>0.27924528301886792</v>
      </c>
      <c r="J1103" t="s">
        <v>1054</v>
      </c>
      <c r="K1103" t="str">
        <f t="shared" si="139"/>
        <v>27.9 ¢</v>
      </c>
      <c r="L1103" s="1" t="str">
        <f t="shared" si="140"/>
        <v xml:space="preserve">27.9 </v>
      </c>
      <c r="M1103" s="2">
        <f t="shared" si="142"/>
        <v>27.924528301886792</v>
      </c>
      <c r="N1103" s="1">
        <f t="shared" si="141"/>
        <v>0.27899999999999997</v>
      </c>
      <c r="O1103" s="1">
        <v>27.9</v>
      </c>
      <c r="P1103">
        <f t="shared" si="143"/>
        <v>1.48</v>
      </c>
    </row>
    <row r="1104" spans="1:16" x14ac:dyDescent="0.2">
      <c r="A1104" t="s">
        <v>1053</v>
      </c>
      <c r="B1104" t="s">
        <v>1052</v>
      </c>
      <c r="D1104" t="str" cm="1">
        <f t="array" ref="D1104">_xlfn.TEXTJOIN("", TRUE, IF(ISNUMBER(SEARCH($R$1480:$R$1524, B1104)), $R$1480:$R$1524, ""))</f>
        <v>Oikos</v>
      </c>
      <c r="E1104" t="str">
        <f t="shared" si="136"/>
        <v>Yogurt</v>
      </c>
      <c r="F1104" t="str">
        <f t="shared" si="137"/>
        <v>Dairy</v>
      </c>
      <c r="G1104" t="s">
        <v>1041</v>
      </c>
      <c r="H1104" cm="1">
        <f t="array" ref="H1104">_xlfn.LET(
  _xlpm.txt, LOWER(TRIM(SUBSTITUTE(B1104,"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3.1</v>
      </c>
      <c r="I1104" s="1">
        <f t="shared" si="138"/>
        <v>1.4774193548387096</v>
      </c>
      <c r="J1104" t="s">
        <v>1040</v>
      </c>
      <c r="K1104" t="str">
        <f t="shared" si="139"/>
        <v>24.6 ¢</v>
      </c>
      <c r="L1104" s="1" t="str">
        <f t="shared" si="140"/>
        <v xml:space="preserve">24.6 </v>
      </c>
      <c r="M1104" s="2">
        <f t="shared" si="142"/>
        <v>147.74193548387095</v>
      </c>
      <c r="N1104" s="1">
        <f t="shared" si="141"/>
        <v>0.24600000000000002</v>
      </c>
      <c r="O1104" s="1">
        <v>24.6</v>
      </c>
      <c r="P1104">
        <f t="shared" si="143"/>
        <v>4.58</v>
      </c>
    </row>
    <row r="1105" spans="1:16" x14ac:dyDescent="0.2">
      <c r="A1105" t="s">
        <v>1051</v>
      </c>
      <c r="B1105" t="s">
        <v>1050</v>
      </c>
      <c r="D1105" t="str" cm="1">
        <f t="array" ref="D1105">_xlfn.TEXTJOIN("", TRUE, IF(ISNUMBER(SEARCH($R$1480:$R$1524, B1105)), $R$1480:$R$1524, ""))</f>
        <v>Oikos</v>
      </c>
      <c r="E1105" t="str">
        <f t="shared" si="136"/>
        <v>Yogurt</v>
      </c>
      <c r="F1105" t="str">
        <f t="shared" si="137"/>
        <v>Dairy</v>
      </c>
      <c r="G1105" t="s">
        <v>1037</v>
      </c>
      <c r="H1105" cm="1">
        <f t="array" ref="H1105">_xlfn.LET(
  _xlpm.txt, LOWER(TRIM(SUBSTITUTE(B1105,"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</v>
      </c>
      <c r="I1105" s="1">
        <f t="shared" si="138"/>
        <v>0.24857142857142858</v>
      </c>
      <c r="J1105" t="s">
        <v>1049</v>
      </c>
      <c r="K1105" t="str">
        <f t="shared" si="139"/>
        <v>3.1 ¢</v>
      </c>
      <c r="L1105" s="1" t="str">
        <f t="shared" si="140"/>
        <v xml:space="preserve">3.1 </v>
      </c>
      <c r="M1105" s="2">
        <f t="shared" si="142"/>
        <v>24.857142857142858</v>
      </c>
      <c r="N1105" s="1">
        <f t="shared" si="141"/>
        <v>3.1E-2</v>
      </c>
      <c r="O1105" s="1">
        <v>3.1</v>
      </c>
      <c r="P1105">
        <f t="shared" si="143"/>
        <v>1.74</v>
      </c>
    </row>
    <row r="1106" spans="1:16" x14ac:dyDescent="0.2">
      <c r="A1106" t="s">
        <v>1048</v>
      </c>
      <c r="B1106" t="s">
        <v>1047</v>
      </c>
      <c r="D1106" t="str" cm="1">
        <f t="array" ref="D1106">_xlfn.TEXTJOIN("", TRUE, IF(ISNUMBER(SEARCH($R$1480:$R$1524, B1106)), $R$1480:$R$1524, ""))</f>
        <v>Oikos</v>
      </c>
      <c r="E1106" t="str">
        <f t="shared" si="136"/>
        <v>Yogurt</v>
      </c>
      <c r="F1106" t="str">
        <f t="shared" si="137"/>
        <v>Dairy</v>
      </c>
      <c r="G1106" t="s">
        <v>1037</v>
      </c>
      <c r="H1106" cm="1">
        <f t="array" ref="H1106">_xlfn.LET(
  _xlpm.txt, LOWER(TRIM(SUBSTITUTE(B1106,"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</v>
      </c>
      <c r="I1106" s="1">
        <f t="shared" si="138"/>
        <v>0.24857142857142858</v>
      </c>
      <c r="J1106" t="s">
        <v>1036</v>
      </c>
      <c r="K1106" t="str">
        <f t="shared" si="139"/>
        <v>24.9 ¢</v>
      </c>
      <c r="L1106" s="1" t="str">
        <f t="shared" si="140"/>
        <v xml:space="preserve">24.9 </v>
      </c>
      <c r="M1106" s="2">
        <f t="shared" si="142"/>
        <v>24.857142857142858</v>
      </c>
      <c r="N1106" s="1">
        <f t="shared" si="141"/>
        <v>0.249</v>
      </c>
      <c r="O1106" s="1">
        <v>24.9</v>
      </c>
      <c r="P1106">
        <f t="shared" si="143"/>
        <v>1.74</v>
      </c>
    </row>
    <row r="1107" spans="1:16" x14ac:dyDescent="0.2">
      <c r="A1107" t="s">
        <v>1046</v>
      </c>
      <c r="B1107" t="s">
        <v>1045</v>
      </c>
      <c r="C1107">
        <v>4</v>
      </c>
      <c r="D1107" t="str" cm="1">
        <f t="array" ref="D1107">_xlfn.TEXTJOIN("", TRUE, IF(ISNUMBER(SEARCH($R$1480:$R$1524, B1107)), $R$1480:$R$1524, ""))</f>
        <v>Oikos</v>
      </c>
      <c r="E1107" t="str">
        <f t="shared" si="136"/>
        <v>Yogurt</v>
      </c>
      <c r="F1107" t="str">
        <f t="shared" si="137"/>
        <v>Dairy</v>
      </c>
      <c r="G1107" t="s">
        <v>650</v>
      </c>
      <c r="H1107" cm="1">
        <f t="array" ref="H1107">_xlfn.LET(
  _xlpm.txt, LOWER(TRIM(SUBSTITUTE(B1107,"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I1107" s="1">
        <f t="shared" si="138"/>
        <v>0.9358490566037736</v>
      </c>
      <c r="J1107" t="s">
        <v>1044</v>
      </c>
      <c r="K1107" t="str">
        <f t="shared" si="139"/>
        <v>23.4 ¢</v>
      </c>
      <c r="L1107" s="1" t="str">
        <f t="shared" si="140"/>
        <v xml:space="preserve">23.4 </v>
      </c>
      <c r="M1107" s="2">
        <f t="shared" si="142"/>
        <v>93.584905660377359</v>
      </c>
      <c r="N1107" s="1">
        <f t="shared" si="141"/>
        <v>0.23399999999999999</v>
      </c>
      <c r="O1107" s="1">
        <v>23.4</v>
      </c>
      <c r="P1107">
        <f t="shared" si="143"/>
        <v>4.96</v>
      </c>
    </row>
    <row r="1108" spans="1:16" x14ac:dyDescent="0.2">
      <c r="A1108" t="s">
        <v>1043</v>
      </c>
      <c r="B1108" t="s">
        <v>1042</v>
      </c>
      <c r="D1108" t="str" cm="1">
        <f t="array" ref="D1108">_xlfn.TEXTJOIN("", TRUE, IF(ISNUMBER(SEARCH($R$1480:$R$1524, B1108)), $R$1480:$R$1524, ""))</f>
        <v>Oikos</v>
      </c>
      <c r="E1108" t="str">
        <f t="shared" si="136"/>
        <v>Yogurt</v>
      </c>
      <c r="F1108" t="str">
        <f t="shared" si="137"/>
        <v>Dairy</v>
      </c>
      <c r="G1108" t="s">
        <v>1041</v>
      </c>
      <c r="H1108" cm="1">
        <f t="array" ref="H1108">_xlfn.LET(
  _xlpm.txt, LOWER(TRIM(SUBSTITUTE(B1108,"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3.1</v>
      </c>
      <c r="I1108" s="1">
        <f t="shared" si="138"/>
        <v>1.4774193548387096</v>
      </c>
      <c r="J1108" t="s">
        <v>1040</v>
      </c>
      <c r="K1108" t="str">
        <f t="shared" si="139"/>
        <v>24.6 ¢</v>
      </c>
      <c r="L1108" s="1" t="str">
        <f t="shared" si="140"/>
        <v xml:space="preserve">24.6 </v>
      </c>
      <c r="M1108" s="2">
        <f t="shared" si="142"/>
        <v>147.74193548387095</v>
      </c>
      <c r="N1108" s="1">
        <f t="shared" si="141"/>
        <v>0.24600000000000002</v>
      </c>
      <c r="O1108" s="1">
        <v>24.6</v>
      </c>
      <c r="P1108">
        <f t="shared" si="143"/>
        <v>4.58</v>
      </c>
    </row>
    <row r="1109" spans="1:16" x14ac:dyDescent="0.2">
      <c r="A1109" t="s">
        <v>1039</v>
      </c>
      <c r="B1109" t="s">
        <v>1038</v>
      </c>
      <c r="D1109" t="str" cm="1">
        <f t="array" ref="D1109">_xlfn.TEXTJOIN("", TRUE, IF(ISNUMBER(SEARCH($R$1480:$R$1524, B1109)), $R$1480:$R$1524, ""))</f>
        <v>Oikos</v>
      </c>
      <c r="E1109" t="str">
        <f t="shared" si="136"/>
        <v>Yogurt</v>
      </c>
      <c r="F1109" t="str">
        <f t="shared" si="137"/>
        <v>Dairy</v>
      </c>
      <c r="G1109" t="s">
        <v>1037</v>
      </c>
      <c r="H1109" cm="1">
        <f t="array" ref="H1109">_xlfn.LET(
  _xlpm.txt, LOWER(TRIM(SUBSTITUTE(B1109,"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</v>
      </c>
      <c r="I1109" s="1">
        <f t="shared" si="138"/>
        <v>0.24857142857142858</v>
      </c>
      <c r="J1109" t="s">
        <v>1036</v>
      </c>
      <c r="K1109" t="str">
        <f t="shared" si="139"/>
        <v>24.9 ¢</v>
      </c>
      <c r="L1109" s="1" t="str">
        <f t="shared" si="140"/>
        <v xml:space="preserve">24.9 </v>
      </c>
      <c r="M1109" s="2">
        <f t="shared" si="142"/>
        <v>24.857142857142858</v>
      </c>
      <c r="N1109" s="1">
        <f t="shared" si="141"/>
        <v>0.249</v>
      </c>
      <c r="O1109" s="1">
        <v>24.9</v>
      </c>
      <c r="P1109">
        <f t="shared" si="143"/>
        <v>1.74</v>
      </c>
    </row>
    <row r="1110" spans="1:16" x14ac:dyDescent="0.2">
      <c r="A1110" t="s">
        <v>1035</v>
      </c>
      <c r="B1110" t="s">
        <v>1034</v>
      </c>
      <c r="D1110" t="str" cm="1">
        <f t="array" ref="D1110">_xlfn.TEXTJOIN("", TRUE, IF(ISNUMBER(SEARCH($R$1480:$R$1524, B1110)), $R$1480:$R$1524, ""))</f>
        <v>Oikos</v>
      </c>
      <c r="E1110" t="str">
        <f t="shared" si="136"/>
        <v>Yogurt</v>
      </c>
      <c r="F1110" t="str">
        <f t="shared" si="137"/>
        <v>Dairy</v>
      </c>
      <c r="G1110" t="s">
        <v>1027</v>
      </c>
      <c r="H1110" cm="1">
        <f t="array" ref="H1110">_xlfn.LET(
  _xlpm.txt, LOWER(TRIM(SUBSTITUTE(B1110,"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4.5</v>
      </c>
      <c r="I1110" s="1">
        <f t="shared" si="138"/>
        <v>0.29777777777777781</v>
      </c>
      <c r="J1110" t="s">
        <v>1026</v>
      </c>
      <c r="K1110" t="str">
        <f t="shared" si="139"/>
        <v>29.8 ¢</v>
      </c>
      <c r="L1110" s="1" t="str">
        <f t="shared" si="140"/>
        <v xml:space="preserve">29.8 </v>
      </c>
      <c r="M1110" s="2">
        <f t="shared" si="142"/>
        <v>29.777777777777782</v>
      </c>
      <c r="N1110" s="1">
        <f t="shared" si="141"/>
        <v>0.29799999999999999</v>
      </c>
      <c r="O1110" s="1">
        <v>29.8</v>
      </c>
      <c r="P1110">
        <f t="shared" si="143"/>
        <v>1.34</v>
      </c>
    </row>
    <row r="1111" spans="1:16" x14ac:dyDescent="0.2">
      <c r="A1111" t="s">
        <v>1033</v>
      </c>
      <c r="B1111" t="s">
        <v>1032</v>
      </c>
      <c r="D1111" t="str" cm="1">
        <f t="array" ref="D1111">_xlfn.TEXTJOIN("", TRUE, IF(ISNUMBER(SEARCH($R$1480:$R$1524, B1111)), $R$1480:$R$1524, ""))</f>
        <v>Oikos</v>
      </c>
      <c r="E1111" t="str">
        <f t="shared" si="136"/>
        <v>Yogurt</v>
      </c>
      <c r="F1111" t="str">
        <f t="shared" si="137"/>
        <v>Dairy</v>
      </c>
      <c r="G1111" t="s">
        <v>1027</v>
      </c>
      <c r="H1111" cm="1">
        <f t="array" ref="H1111">_xlfn.LET(
  _xlpm.txt, LOWER(TRIM(SUBSTITUTE(B1111,"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4.5</v>
      </c>
      <c r="I1111" s="1">
        <f t="shared" si="138"/>
        <v>0.29777777777777781</v>
      </c>
      <c r="J1111" t="s">
        <v>1026</v>
      </c>
      <c r="K1111" t="str">
        <f t="shared" si="139"/>
        <v>29.8 ¢</v>
      </c>
      <c r="L1111" s="1" t="str">
        <f t="shared" si="140"/>
        <v xml:space="preserve">29.8 </v>
      </c>
      <c r="M1111" s="2">
        <f t="shared" si="142"/>
        <v>29.777777777777782</v>
      </c>
      <c r="N1111" s="1">
        <f t="shared" si="141"/>
        <v>0.29799999999999999</v>
      </c>
      <c r="O1111" s="1">
        <v>29.8</v>
      </c>
      <c r="P1111">
        <f t="shared" si="143"/>
        <v>1.34</v>
      </c>
    </row>
    <row r="1112" spans="1:16" x14ac:dyDescent="0.2">
      <c r="A1112" t="s">
        <v>1031</v>
      </c>
      <c r="B1112" t="s">
        <v>1030</v>
      </c>
      <c r="D1112" t="str" cm="1">
        <f t="array" ref="D1112">_xlfn.TEXTJOIN("", TRUE, IF(ISNUMBER(SEARCH($R$1480:$R$1524, B1112)), $R$1480:$R$1524, ""))</f>
        <v>Oikos</v>
      </c>
      <c r="E1112" t="str">
        <f t="shared" si="136"/>
        <v>Yogurt</v>
      </c>
      <c r="F1112" t="str">
        <f t="shared" si="137"/>
        <v>Dairy</v>
      </c>
      <c r="G1112" t="s">
        <v>1027</v>
      </c>
      <c r="H1112" cm="1">
        <f t="array" ref="H1112">_xlfn.LET(
  _xlpm.txt, LOWER(TRIM(SUBSTITUTE(B1112,"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4.5</v>
      </c>
      <c r="I1112" s="1">
        <f t="shared" si="138"/>
        <v>0.29777777777777781</v>
      </c>
      <c r="J1112" t="s">
        <v>1026</v>
      </c>
      <c r="K1112" t="str">
        <f t="shared" si="139"/>
        <v>29.8 ¢</v>
      </c>
      <c r="L1112" s="1" t="str">
        <f t="shared" si="140"/>
        <v xml:space="preserve">29.8 </v>
      </c>
      <c r="M1112" s="2">
        <f t="shared" si="142"/>
        <v>29.777777777777782</v>
      </c>
      <c r="N1112" s="1">
        <f t="shared" si="141"/>
        <v>0.29799999999999999</v>
      </c>
      <c r="O1112" s="1">
        <v>29.8</v>
      </c>
      <c r="P1112">
        <f t="shared" si="143"/>
        <v>1.34</v>
      </c>
    </row>
    <row r="1113" spans="1:16" x14ac:dyDescent="0.2">
      <c r="A1113" t="s">
        <v>1029</v>
      </c>
      <c r="B1113" t="s">
        <v>1028</v>
      </c>
      <c r="D1113" t="str" cm="1">
        <f t="array" ref="D1113">_xlfn.TEXTJOIN("", TRUE, IF(ISNUMBER(SEARCH($R$1480:$R$1524, B1113)), $R$1480:$R$1524, ""))</f>
        <v>Oikos</v>
      </c>
      <c r="E1113" t="str">
        <f t="shared" si="136"/>
        <v>Yogurt</v>
      </c>
      <c r="F1113" t="str">
        <f t="shared" si="137"/>
        <v>Dairy</v>
      </c>
      <c r="G1113" t="s">
        <v>1027</v>
      </c>
      <c r="H1113" cm="1">
        <f t="array" ref="H1113">_xlfn.LET(
  _xlpm.txt, LOWER(TRIM(SUBSTITUTE(B1113,"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4.5</v>
      </c>
      <c r="I1113" s="1">
        <f t="shared" si="138"/>
        <v>0.29777777777777781</v>
      </c>
      <c r="J1113" t="s">
        <v>1026</v>
      </c>
      <c r="K1113" t="str">
        <f t="shared" si="139"/>
        <v>29.8 ¢</v>
      </c>
      <c r="L1113" s="1" t="str">
        <f t="shared" si="140"/>
        <v xml:space="preserve">29.8 </v>
      </c>
      <c r="M1113" s="2">
        <f t="shared" si="142"/>
        <v>29.777777777777782</v>
      </c>
      <c r="N1113" s="1">
        <f t="shared" si="141"/>
        <v>0.29799999999999999</v>
      </c>
      <c r="O1113" s="1">
        <v>29.8</v>
      </c>
      <c r="P1113">
        <f t="shared" si="143"/>
        <v>1.34</v>
      </c>
    </row>
    <row r="1114" spans="1:16" x14ac:dyDescent="0.2">
      <c r="A1114" t="s">
        <v>1025</v>
      </c>
      <c r="B1114" t="s">
        <v>1024</v>
      </c>
      <c r="C1114">
        <v>4</v>
      </c>
      <c r="D1114" t="str" cm="1">
        <f t="array" ref="D1114">_xlfn.TEXTJOIN("", TRUE, IF(ISNUMBER(SEARCH($R$1480:$R$1524, B1114)), $R$1480:$R$1524, ""))</f>
        <v>Oikos</v>
      </c>
      <c r="E1114" t="str">
        <f t="shared" si="136"/>
        <v>Yogurt</v>
      </c>
      <c r="F1114" t="str">
        <f t="shared" si="137"/>
        <v>Dairy</v>
      </c>
      <c r="G1114" t="s">
        <v>997</v>
      </c>
      <c r="H1114" cm="1">
        <f t="array" ref="H1114">_xlfn.LET(
  _xlpm.txt, LOWER(TRIM(SUBSTITUTE(B1114,"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I1114" s="1">
        <f t="shared" si="138"/>
        <v>0.82641509433962268</v>
      </c>
      <c r="J1114" t="s">
        <v>624</v>
      </c>
      <c r="K1114" t="str">
        <f t="shared" si="139"/>
        <v>20.7 ¢</v>
      </c>
      <c r="L1114" s="1" t="str">
        <f t="shared" si="140"/>
        <v xml:space="preserve">20.7 </v>
      </c>
      <c r="M1114" s="2">
        <f t="shared" si="142"/>
        <v>82.64150943396227</v>
      </c>
      <c r="N1114" s="1">
        <f t="shared" si="141"/>
        <v>0.20699999999999999</v>
      </c>
      <c r="O1114" s="1">
        <v>20.7</v>
      </c>
      <c r="P1114">
        <f t="shared" si="143"/>
        <v>4.38</v>
      </c>
    </row>
    <row r="1115" spans="1:16" x14ac:dyDescent="0.2">
      <c r="A1115" t="s">
        <v>1023</v>
      </c>
      <c r="B1115" t="s">
        <v>1022</v>
      </c>
      <c r="D1115" t="str" cm="1">
        <f t="array" ref="D1115">_xlfn.TEXTJOIN("", TRUE, IF(ISNUMBER(SEARCH($R$1480:$R$1524, B1115)), $R$1480:$R$1524, ""))</f>
        <v>Oikos</v>
      </c>
      <c r="E1115" t="str">
        <f t="shared" si="136"/>
        <v>Yogurt</v>
      </c>
      <c r="F1115" t="str">
        <f t="shared" si="137"/>
        <v>Dairy</v>
      </c>
      <c r="G1115" t="s">
        <v>1001</v>
      </c>
      <c r="H1115" cm="1">
        <f t="array" ref="H1115">_xlfn.LET(
  _xlpm.txt, LOWER(TRIM(SUBSTITUTE(B1115,"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I1115" s="1">
        <f t="shared" si="138"/>
        <v>0.23962264150943396</v>
      </c>
      <c r="J1115" t="s">
        <v>1000</v>
      </c>
      <c r="K1115" t="str">
        <f t="shared" si="139"/>
        <v>24.0 ¢</v>
      </c>
      <c r="L1115" s="1" t="str">
        <f t="shared" si="140"/>
        <v xml:space="preserve">24.0 </v>
      </c>
      <c r="M1115" s="2">
        <f t="shared" si="142"/>
        <v>23.962264150943398</v>
      </c>
      <c r="N1115" s="1">
        <f t="shared" si="141"/>
        <v>0.24</v>
      </c>
      <c r="O1115" s="1">
        <v>24</v>
      </c>
      <c r="P1115">
        <f t="shared" si="143"/>
        <v>1.27</v>
      </c>
    </row>
    <row r="1116" spans="1:16" x14ac:dyDescent="0.2">
      <c r="A1116" t="s">
        <v>1021</v>
      </c>
      <c r="B1116" t="s">
        <v>1020</v>
      </c>
      <c r="D1116" t="str" cm="1">
        <f t="array" ref="D1116">_xlfn.TEXTJOIN("", TRUE, IF(ISNUMBER(SEARCH($R$1480:$R$1524, B1116)), $R$1480:$R$1524, ""))</f>
        <v>Oikos</v>
      </c>
      <c r="E1116" t="str">
        <f t="shared" si="136"/>
        <v>Yogurt</v>
      </c>
      <c r="F1116" t="str">
        <f t="shared" si="137"/>
        <v>Dairy</v>
      </c>
      <c r="G1116" t="s">
        <v>1001</v>
      </c>
      <c r="H1116" cm="1">
        <f t="array" ref="H1116">_xlfn.LET(
  _xlpm.txt, LOWER(TRIM(SUBSTITUTE(B1116,"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I1116" s="1">
        <f t="shared" si="138"/>
        <v>0.23962264150943396</v>
      </c>
      <c r="J1116" t="s">
        <v>1000</v>
      </c>
      <c r="K1116" t="str">
        <f t="shared" si="139"/>
        <v>24.0 ¢</v>
      </c>
      <c r="L1116" s="1" t="str">
        <f t="shared" si="140"/>
        <v xml:space="preserve">24.0 </v>
      </c>
      <c r="M1116" s="2">
        <f t="shared" si="142"/>
        <v>23.962264150943398</v>
      </c>
      <c r="N1116" s="1">
        <f t="shared" si="141"/>
        <v>0.24</v>
      </c>
      <c r="O1116" s="1">
        <v>24</v>
      </c>
      <c r="P1116">
        <f t="shared" si="143"/>
        <v>1.27</v>
      </c>
    </row>
    <row r="1117" spans="1:16" x14ac:dyDescent="0.2">
      <c r="A1117" t="s">
        <v>1019</v>
      </c>
      <c r="B1117" t="s">
        <v>1018</v>
      </c>
      <c r="C1117">
        <v>4</v>
      </c>
      <c r="D1117" t="str" cm="1">
        <f t="array" ref="D1117">_xlfn.TEXTJOIN("", TRUE, IF(ISNUMBER(SEARCH($R$1480:$R$1524, B1117)), $R$1480:$R$1524, ""))</f>
        <v>Oikos</v>
      </c>
      <c r="E1117" t="str">
        <f t="shared" si="136"/>
        <v>Yogurt</v>
      </c>
      <c r="F1117" t="str">
        <f t="shared" si="137"/>
        <v>Dairy</v>
      </c>
      <c r="G1117" t="s">
        <v>997</v>
      </c>
      <c r="H1117" cm="1">
        <f t="array" ref="H1117">_xlfn.LET(
  _xlpm.txt, LOWER(TRIM(SUBSTITUTE(B1117,"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I1117" s="1">
        <f t="shared" si="138"/>
        <v>0.82641509433962268</v>
      </c>
      <c r="J1117" t="s">
        <v>624</v>
      </c>
      <c r="K1117" t="str">
        <f t="shared" si="139"/>
        <v>20.7 ¢</v>
      </c>
      <c r="L1117" s="1" t="str">
        <f t="shared" si="140"/>
        <v xml:space="preserve">20.7 </v>
      </c>
      <c r="M1117" s="2">
        <f t="shared" si="142"/>
        <v>82.64150943396227</v>
      </c>
      <c r="N1117" s="1">
        <f t="shared" si="141"/>
        <v>0.20699999999999999</v>
      </c>
      <c r="O1117" s="1">
        <v>20.7</v>
      </c>
      <c r="P1117">
        <f t="shared" si="143"/>
        <v>4.38</v>
      </c>
    </row>
    <row r="1118" spans="1:16" x14ac:dyDescent="0.2">
      <c r="A1118" t="s">
        <v>1017</v>
      </c>
      <c r="B1118" t="s">
        <v>1016</v>
      </c>
      <c r="D1118" t="str" cm="1">
        <f t="array" ref="D1118">_xlfn.TEXTJOIN("", TRUE, IF(ISNUMBER(SEARCH($R$1480:$R$1524, B1118)), $R$1480:$R$1524, ""))</f>
        <v>Oikos</v>
      </c>
      <c r="E1118" t="str">
        <f t="shared" si="136"/>
        <v>Yogurt</v>
      </c>
      <c r="F1118" t="str">
        <f t="shared" si="137"/>
        <v>Dairy</v>
      </c>
      <c r="G1118" t="s">
        <v>1001</v>
      </c>
      <c r="H1118" cm="1">
        <f t="array" ref="H1118">_xlfn.LET(
  _xlpm.txt, LOWER(TRIM(SUBSTITUTE(B1118,"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I1118" s="1">
        <f t="shared" si="138"/>
        <v>0.23962264150943396</v>
      </c>
      <c r="J1118" t="s">
        <v>1000</v>
      </c>
      <c r="K1118" t="str">
        <f t="shared" si="139"/>
        <v>24.0 ¢</v>
      </c>
      <c r="L1118" s="1" t="str">
        <f t="shared" si="140"/>
        <v xml:space="preserve">24.0 </v>
      </c>
      <c r="M1118" s="2">
        <f t="shared" si="142"/>
        <v>23.962264150943398</v>
      </c>
      <c r="N1118" s="1">
        <f t="shared" si="141"/>
        <v>0.24</v>
      </c>
      <c r="O1118" s="1">
        <v>24</v>
      </c>
      <c r="P1118">
        <f t="shared" si="143"/>
        <v>1.27</v>
      </c>
    </row>
    <row r="1119" spans="1:16" x14ac:dyDescent="0.2">
      <c r="A1119" t="s">
        <v>1015</v>
      </c>
      <c r="B1119" t="s">
        <v>1014</v>
      </c>
      <c r="D1119" t="str" cm="1">
        <f t="array" ref="D1119">_xlfn.TEXTJOIN("", TRUE, IF(ISNUMBER(SEARCH($R$1480:$R$1524, B1119)), $R$1480:$R$1524, ""))</f>
        <v>Oikos</v>
      </c>
      <c r="E1119" t="str">
        <f t="shared" si="136"/>
        <v>Yogurt</v>
      </c>
      <c r="F1119" t="str">
        <f t="shared" si="137"/>
        <v>Dairy</v>
      </c>
      <c r="G1119" t="s">
        <v>1001</v>
      </c>
      <c r="H1119" cm="1">
        <f t="array" ref="H1119">_xlfn.LET(
  _xlpm.txt, LOWER(TRIM(SUBSTITUTE(B1119,"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I1119" s="1">
        <f t="shared" si="138"/>
        <v>0.23962264150943396</v>
      </c>
      <c r="J1119" t="s">
        <v>1000</v>
      </c>
      <c r="K1119" t="str">
        <f t="shared" si="139"/>
        <v>24.0 ¢</v>
      </c>
      <c r="L1119" s="1" t="str">
        <f t="shared" si="140"/>
        <v xml:space="preserve">24.0 </v>
      </c>
      <c r="M1119" s="2">
        <f t="shared" si="142"/>
        <v>23.962264150943398</v>
      </c>
      <c r="N1119" s="1">
        <f t="shared" si="141"/>
        <v>0.24</v>
      </c>
      <c r="O1119" s="1">
        <v>24</v>
      </c>
      <c r="P1119">
        <f t="shared" si="143"/>
        <v>1.27</v>
      </c>
    </row>
    <row r="1120" spans="1:16" x14ac:dyDescent="0.2">
      <c r="A1120" t="s">
        <v>1013</v>
      </c>
      <c r="B1120" t="s">
        <v>1012</v>
      </c>
      <c r="C1120">
        <v>4</v>
      </c>
      <c r="D1120" t="str" cm="1">
        <f t="array" ref="D1120">_xlfn.TEXTJOIN("", TRUE, IF(ISNUMBER(SEARCH($R$1480:$R$1524, B1120)), $R$1480:$R$1524, ""))</f>
        <v>Oikos</v>
      </c>
      <c r="E1120" t="str">
        <f t="shared" si="136"/>
        <v>Yogurt</v>
      </c>
      <c r="F1120" t="str">
        <f t="shared" si="137"/>
        <v>Dairy</v>
      </c>
      <c r="G1120" t="s">
        <v>997</v>
      </c>
      <c r="H1120" cm="1">
        <f t="array" ref="H1120">_xlfn.LET(
  _xlpm.txt, LOWER(TRIM(SUBSTITUTE(B1120,"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I1120" s="1">
        <f t="shared" si="138"/>
        <v>0.82641509433962268</v>
      </c>
      <c r="J1120" t="s">
        <v>624</v>
      </c>
      <c r="K1120" t="str">
        <f t="shared" si="139"/>
        <v>20.7 ¢</v>
      </c>
      <c r="L1120" s="1" t="str">
        <f t="shared" si="140"/>
        <v xml:space="preserve">20.7 </v>
      </c>
      <c r="M1120" s="2">
        <f t="shared" si="142"/>
        <v>82.64150943396227</v>
      </c>
      <c r="N1120" s="1">
        <f t="shared" si="141"/>
        <v>0.20699999999999999</v>
      </c>
      <c r="O1120" s="1">
        <v>20.7</v>
      </c>
      <c r="P1120">
        <f t="shared" si="143"/>
        <v>4.38</v>
      </c>
    </row>
    <row r="1121" spans="1:16" x14ac:dyDescent="0.2">
      <c r="A1121" t="s">
        <v>1011</v>
      </c>
      <c r="B1121" t="s">
        <v>1010</v>
      </c>
      <c r="D1121" t="str" cm="1">
        <f t="array" ref="D1121">_xlfn.TEXTJOIN("", TRUE, IF(ISNUMBER(SEARCH($R$1480:$R$1524, B1121)), $R$1480:$R$1524, ""))</f>
        <v>Oikos</v>
      </c>
      <c r="E1121" t="str">
        <f t="shared" si="136"/>
        <v>Yogurt</v>
      </c>
      <c r="F1121" t="str">
        <f t="shared" si="137"/>
        <v>Dairy</v>
      </c>
      <c r="G1121" t="s">
        <v>1001</v>
      </c>
      <c r="H1121" cm="1">
        <f t="array" ref="H1121">_xlfn.LET(
  _xlpm.txt, LOWER(TRIM(SUBSTITUTE(B1121,"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I1121" s="1">
        <f t="shared" si="138"/>
        <v>0.23962264150943396</v>
      </c>
      <c r="J1121" t="s">
        <v>1000</v>
      </c>
      <c r="K1121" t="str">
        <f t="shared" si="139"/>
        <v>24.0 ¢</v>
      </c>
      <c r="L1121" s="1" t="str">
        <f t="shared" si="140"/>
        <v xml:space="preserve">24.0 </v>
      </c>
      <c r="M1121" s="2">
        <f t="shared" si="142"/>
        <v>23.962264150943398</v>
      </c>
      <c r="N1121" s="1">
        <f t="shared" si="141"/>
        <v>0.24</v>
      </c>
      <c r="O1121" s="1">
        <v>24</v>
      </c>
      <c r="P1121">
        <f t="shared" si="143"/>
        <v>1.27</v>
      </c>
    </row>
    <row r="1122" spans="1:16" x14ac:dyDescent="0.2">
      <c r="A1122" t="s">
        <v>1009</v>
      </c>
      <c r="B1122" t="s">
        <v>1008</v>
      </c>
      <c r="C1122">
        <v>4</v>
      </c>
      <c r="D1122" t="str" cm="1">
        <f t="array" ref="D1122">_xlfn.TEXTJOIN("", TRUE, IF(ISNUMBER(SEARCH($R$1480:$R$1524, B1122)), $R$1480:$R$1524, ""))</f>
        <v>Oikos</v>
      </c>
      <c r="E1122" t="str">
        <f t="shared" si="136"/>
        <v>Yogurt</v>
      </c>
      <c r="F1122" t="str">
        <f t="shared" si="137"/>
        <v>Dairy</v>
      </c>
      <c r="G1122" t="s">
        <v>997</v>
      </c>
      <c r="H1122" cm="1">
        <f t="array" ref="H1122">_xlfn.LET(
  _xlpm.txt, LOWER(TRIM(SUBSTITUTE(B1122,"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I1122" s="1">
        <f t="shared" si="138"/>
        <v>0.82641509433962268</v>
      </c>
      <c r="J1122" t="s">
        <v>624</v>
      </c>
      <c r="K1122" t="str">
        <f t="shared" si="139"/>
        <v>20.7 ¢</v>
      </c>
      <c r="L1122" s="1" t="str">
        <f t="shared" si="140"/>
        <v xml:space="preserve">20.7 </v>
      </c>
      <c r="M1122" s="2">
        <f t="shared" si="142"/>
        <v>82.64150943396227</v>
      </c>
      <c r="N1122" s="1">
        <f t="shared" si="141"/>
        <v>0.20699999999999999</v>
      </c>
      <c r="O1122" s="1">
        <v>20.7</v>
      </c>
      <c r="P1122">
        <f t="shared" si="143"/>
        <v>4.38</v>
      </c>
    </row>
    <row r="1123" spans="1:16" x14ac:dyDescent="0.2">
      <c r="A1123" t="s">
        <v>1007</v>
      </c>
      <c r="B1123" t="s">
        <v>1006</v>
      </c>
      <c r="D1123" t="str" cm="1">
        <f t="array" ref="D1123">_xlfn.TEXTJOIN("", TRUE, IF(ISNUMBER(SEARCH($R$1480:$R$1524, B1123)), $R$1480:$R$1524, ""))</f>
        <v>Oikos</v>
      </c>
      <c r="E1123" t="str">
        <f t="shared" si="136"/>
        <v>Yogurt</v>
      </c>
      <c r="F1123" t="str">
        <f t="shared" si="137"/>
        <v>Dairy</v>
      </c>
      <c r="G1123" t="s">
        <v>1001</v>
      </c>
      <c r="H1123" cm="1">
        <f t="array" ref="H1123">_xlfn.LET(
  _xlpm.txt, LOWER(TRIM(SUBSTITUTE(B1123,"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I1123" s="1">
        <f t="shared" si="138"/>
        <v>0.23962264150943396</v>
      </c>
      <c r="J1123" t="s">
        <v>1000</v>
      </c>
      <c r="K1123" t="str">
        <f t="shared" si="139"/>
        <v>24.0 ¢</v>
      </c>
      <c r="L1123" s="1" t="str">
        <f t="shared" si="140"/>
        <v xml:space="preserve">24.0 </v>
      </c>
      <c r="M1123" s="2">
        <f t="shared" si="142"/>
        <v>23.962264150943398</v>
      </c>
      <c r="N1123" s="1">
        <f t="shared" si="141"/>
        <v>0.24</v>
      </c>
      <c r="O1123" s="1">
        <v>24</v>
      </c>
      <c r="P1123">
        <f t="shared" si="143"/>
        <v>1.27</v>
      </c>
    </row>
    <row r="1124" spans="1:16" x14ac:dyDescent="0.2">
      <c r="A1124" t="s">
        <v>1005</v>
      </c>
      <c r="B1124" t="s">
        <v>1004</v>
      </c>
      <c r="D1124" t="str" cm="1">
        <f t="array" ref="D1124">_xlfn.TEXTJOIN("", TRUE, IF(ISNUMBER(SEARCH($R$1480:$R$1524, B1124)), $R$1480:$R$1524, ""))</f>
        <v>Oikos</v>
      </c>
      <c r="E1124" t="str">
        <f t="shared" si="136"/>
        <v>Yogurt</v>
      </c>
      <c r="F1124" t="str">
        <f t="shared" si="137"/>
        <v>Dairy</v>
      </c>
      <c r="G1124" t="s">
        <v>1001</v>
      </c>
      <c r="H1124" cm="1">
        <f t="array" ref="H1124">_xlfn.LET(
  _xlpm.txt, LOWER(TRIM(SUBSTITUTE(B1124,"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I1124" s="1">
        <f t="shared" si="138"/>
        <v>0.23962264150943396</v>
      </c>
      <c r="J1124" t="s">
        <v>1000</v>
      </c>
      <c r="K1124" t="str">
        <f t="shared" si="139"/>
        <v>24.0 ¢</v>
      </c>
      <c r="L1124" s="1" t="str">
        <f t="shared" si="140"/>
        <v xml:space="preserve">24.0 </v>
      </c>
      <c r="M1124" s="2">
        <f t="shared" si="142"/>
        <v>23.962264150943398</v>
      </c>
      <c r="N1124" s="1">
        <f t="shared" si="141"/>
        <v>0.24</v>
      </c>
      <c r="O1124" s="1">
        <v>24</v>
      </c>
      <c r="P1124">
        <f t="shared" si="143"/>
        <v>1.27</v>
      </c>
    </row>
    <row r="1125" spans="1:16" x14ac:dyDescent="0.2">
      <c r="A1125" t="s">
        <v>1003</v>
      </c>
      <c r="B1125" t="s">
        <v>1002</v>
      </c>
      <c r="D1125" t="str" cm="1">
        <f t="array" ref="D1125">_xlfn.TEXTJOIN("", TRUE, IF(ISNUMBER(SEARCH($R$1480:$R$1524, B1125)), $R$1480:$R$1524, ""))</f>
        <v>Oikos</v>
      </c>
      <c r="E1125" t="str">
        <f t="shared" si="136"/>
        <v>Yogurt</v>
      </c>
      <c r="F1125" t="str">
        <f t="shared" si="137"/>
        <v>Dairy</v>
      </c>
      <c r="G1125" t="s">
        <v>1001</v>
      </c>
      <c r="H1125" cm="1">
        <f t="array" ref="H1125">_xlfn.LET(
  _xlpm.txt, LOWER(TRIM(SUBSTITUTE(B1125,"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I1125" s="1">
        <f t="shared" si="138"/>
        <v>0.23962264150943396</v>
      </c>
      <c r="J1125" t="s">
        <v>1000</v>
      </c>
      <c r="K1125" t="str">
        <f t="shared" si="139"/>
        <v>24.0 ¢</v>
      </c>
      <c r="L1125" s="1" t="str">
        <f t="shared" si="140"/>
        <v xml:space="preserve">24.0 </v>
      </c>
      <c r="M1125" s="2">
        <f t="shared" si="142"/>
        <v>23.962264150943398</v>
      </c>
      <c r="N1125" s="1">
        <f t="shared" si="141"/>
        <v>0.24</v>
      </c>
      <c r="O1125" s="1">
        <v>24</v>
      </c>
      <c r="P1125">
        <f t="shared" si="143"/>
        <v>1.27</v>
      </c>
    </row>
    <row r="1126" spans="1:16" x14ac:dyDescent="0.2">
      <c r="A1126" t="s">
        <v>999</v>
      </c>
      <c r="B1126" t="s">
        <v>998</v>
      </c>
      <c r="C1126">
        <v>4</v>
      </c>
      <c r="D1126" t="str" cm="1">
        <f t="array" ref="D1126">_xlfn.TEXTJOIN("", TRUE, IF(ISNUMBER(SEARCH($R$1480:$R$1524, B1126)), $R$1480:$R$1524, ""))</f>
        <v>Oikos</v>
      </c>
      <c r="E1126" t="str">
        <f t="shared" si="136"/>
        <v>Yogurt</v>
      </c>
      <c r="F1126" t="str">
        <f t="shared" si="137"/>
        <v>Dairy</v>
      </c>
      <c r="G1126" t="s">
        <v>997</v>
      </c>
      <c r="H1126" cm="1">
        <f t="array" ref="H1126">_xlfn.LET(
  _xlpm.txt, LOWER(TRIM(SUBSTITUTE(B1126,"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I1126" s="1">
        <f t="shared" si="138"/>
        <v>0.82641509433962268</v>
      </c>
      <c r="J1126" t="s">
        <v>624</v>
      </c>
      <c r="K1126" t="str">
        <f t="shared" si="139"/>
        <v>20.7 ¢</v>
      </c>
      <c r="L1126" s="1" t="str">
        <f t="shared" si="140"/>
        <v xml:space="preserve">20.7 </v>
      </c>
      <c r="M1126" s="2">
        <f t="shared" si="142"/>
        <v>82.64150943396227</v>
      </c>
      <c r="N1126" s="1">
        <f t="shared" si="141"/>
        <v>0.20699999999999999</v>
      </c>
      <c r="O1126" s="1">
        <v>20.7</v>
      </c>
      <c r="P1126">
        <f t="shared" si="143"/>
        <v>4.38</v>
      </c>
    </row>
    <row r="1127" spans="1:16" x14ac:dyDescent="0.2">
      <c r="A1127" t="s">
        <v>996</v>
      </c>
      <c r="B1127" t="s">
        <v>995</v>
      </c>
      <c r="D1127" t="str" cm="1">
        <f t="array" ref="D1127">_xlfn.TEXTJOIN("", TRUE, IF(ISNUMBER(SEARCH($R$1480:$R$1524, B1127)), $R$1480:$R$1524, ""))</f>
        <v>Oikos</v>
      </c>
      <c r="E1127" t="str">
        <f t="shared" si="136"/>
        <v>Yogurt</v>
      </c>
      <c r="F1127" t="str">
        <f t="shared" si="137"/>
        <v>Dairy</v>
      </c>
      <c r="G1127" t="s">
        <v>994</v>
      </c>
      <c r="H1127" cm="1">
        <f t="array" ref="H1127">_xlfn.LET(
  _xlpm.txt, LOWER(TRIM(SUBSTITUTE(B1127,"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32</v>
      </c>
      <c r="I1127" s="1">
        <f t="shared" si="138"/>
        <v>0.18062500000000001</v>
      </c>
      <c r="J1127" t="s">
        <v>127</v>
      </c>
      <c r="K1127" t="str">
        <f t="shared" si="139"/>
        <v>18.1 ¢</v>
      </c>
      <c r="L1127" s="1" t="str">
        <f t="shared" si="140"/>
        <v xml:space="preserve">18.1 </v>
      </c>
      <c r="M1127" s="2">
        <f t="shared" si="142"/>
        <v>18.0625</v>
      </c>
      <c r="N1127" s="1">
        <f t="shared" si="141"/>
        <v>0.18100000000000002</v>
      </c>
      <c r="O1127" s="1">
        <v>18.100000000000001</v>
      </c>
      <c r="P1127">
        <f t="shared" si="143"/>
        <v>5.78</v>
      </c>
    </row>
    <row r="1128" spans="1:16" x14ac:dyDescent="0.2">
      <c r="A1128" t="s">
        <v>993</v>
      </c>
      <c r="B1128" t="s">
        <v>992</v>
      </c>
      <c r="C1128">
        <v>6</v>
      </c>
      <c r="D1128" t="str" cm="1">
        <f t="array" ref="D1128">_xlfn.TEXTJOIN("", TRUE, IF(ISNUMBER(SEARCH($R$1480:$R$1524, B1128)), $R$1480:$R$1524, ""))</f>
        <v>Oikos</v>
      </c>
      <c r="E1128" t="str">
        <f t="shared" si="136"/>
        <v>Yogurt</v>
      </c>
      <c r="F1128" t="str">
        <f t="shared" si="137"/>
        <v>Dairy</v>
      </c>
      <c r="G1128" t="s">
        <v>734</v>
      </c>
      <c r="H1128" cm="1">
        <f t="array" ref="H1128">_xlfn.LET(
  _xlpm.txt, LOWER(TRIM(SUBSTITUTE(B1128,"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5.3</v>
      </c>
      <c r="I1128" s="1">
        <f t="shared" si="138"/>
        <v>1.1018867924528302</v>
      </c>
      <c r="J1128" t="s">
        <v>991</v>
      </c>
      <c r="K1128" t="str">
        <f t="shared" si="139"/>
        <v>18.4 ¢</v>
      </c>
      <c r="L1128" s="1" t="str">
        <f t="shared" si="140"/>
        <v xml:space="preserve">18.4 </v>
      </c>
      <c r="M1128" s="2">
        <f t="shared" si="142"/>
        <v>110.18867924528301</v>
      </c>
      <c r="N1128" s="1">
        <f t="shared" si="141"/>
        <v>0.184</v>
      </c>
      <c r="O1128" s="1">
        <v>18.399999999999999</v>
      </c>
      <c r="P1128">
        <f t="shared" si="143"/>
        <v>5.84</v>
      </c>
    </row>
    <row r="1129" spans="1:16" x14ac:dyDescent="0.2">
      <c r="A1129" t="s">
        <v>990</v>
      </c>
      <c r="B1129" t="s">
        <v>989</v>
      </c>
      <c r="C1129">
        <v>6</v>
      </c>
      <c r="D1129" t="str" cm="1">
        <f t="array" ref="D1129">_xlfn.TEXTJOIN("", TRUE, IF(ISNUMBER(SEARCH($R$1480:$R$1524, B1129)), $R$1480:$R$1524, ""))</f>
        <v>Oikos</v>
      </c>
      <c r="E1129" t="str">
        <f t="shared" si="136"/>
        <v>Yogurt</v>
      </c>
      <c r="F1129" t="str">
        <f t="shared" si="137"/>
        <v>Dairy</v>
      </c>
      <c r="G1129" t="s">
        <v>988</v>
      </c>
      <c r="H1129" cm="1">
        <f t="array" ref="H1129">_xlfn.LET(
  _xlpm.txt, LOWER(TRIM(SUBSTITUTE(B1129,"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32</v>
      </c>
      <c r="I1129" s="1">
        <f t="shared" si="138"/>
        <v>2.8856250000000001</v>
      </c>
      <c r="K1129" t="str">
        <f t="shared" si="139"/>
        <v/>
      </c>
      <c r="L1129" s="1" t="str">
        <f t="shared" si="140"/>
        <v/>
      </c>
      <c r="M1129" s="2">
        <f t="shared" si="142"/>
        <v>288.5625</v>
      </c>
      <c r="N1129" s="1">
        <f t="shared" si="141"/>
        <v>2.8860000000000001</v>
      </c>
      <c r="O1129" s="1">
        <v>288.60000000000002</v>
      </c>
      <c r="P1129">
        <f t="shared" si="143"/>
        <v>92.34</v>
      </c>
    </row>
    <row r="1130" spans="1:16" x14ac:dyDescent="0.2">
      <c r="A1130" t="s">
        <v>987</v>
      </c>
      <c r="B1130" t="s">
        <v>986</v>
      </c>
      <c r="D1130" t="str" cm="1">
        <f t="array" ref="D1130">_xlfn.TEXTJOIN("", TRUE, IF(ISNUMBER(SEARCH($R$1480:$R$1524, B1130)), $R$1480:$R$1524, ""))</f>
        <v>Oreo</v>
      </c>
      <c r="E1130" t="str">
        <f t="shared" si="136"/>
        <v>Prepared Food</v>
      </c>
      <c r="F1130" t="str">
        <f t="shared" si="137"/>
        <v>Prepared Food</v>
      </c>
      <c r="G1130" t="s">
        <v>903</v>
      </c>
      <c r="H1130" cm="1">
        <f t="array" ref="H1130">_xlfn.LET(
  _xlpm.txt, LOWER(TRIM(SUBSTITUTE(B1130,"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17</v>
      </c>
      <c r="I1130" s="1">
        <f t="shared" si="138"/>
        <v>0.28705882352941176</v>
      </c>
      <c r="J1130" t="s">
        <v>902</v>
      </c>
      <c r="K1130" t="str">
        <f t="shared" si="139"/>
        <v>28.7 ¢</v>
      </c>
      <c r="L1130" s="1" t="str">
        <f t="shared" si="140"/>
        <v xml:space="preserve">28.7 </v>
      </c>
      <c r="M1130" s="2">
        <f t="shared" si="142"/>
        <v>28.705882352941174</v>
      </c>
      <c r="N1130" s="1">
        <f t="shared" si="141"/>
        <v>0.28699999999999998</v>
      </c>
      <c r="O1130" s="1">
        <v>28.7</v>
      </c>
      <c r="P1130">
        <f t="shared" si="143"/>
        <v>4.88</v>
      </c>
    </row>
    <row r="1131" spans="1:16" x14ac:dyDescent="0.2">
      <c r="A1131" t="s">
        <v>985</v>
      </c>
      <c r="B1131" t="s">
        <v>984</v>
      </c>
      <c r="D1131" t="str" cm="1">
        <f t="array" ref="D1131">_xlfn.TEXTJOIN("", TRUE, IF(ISNUMBER(SEARCH($R$1480:$R$1524, B1131)), $R$1480:$R$1524, ""))</f>
        <v>Oreo</v>
      </c>
      <c r="E1131" t="str">
        <f t="shared" si="136"/>
        <v>Prepared Food</v>
      </c>
      <c r="F1131" t="str">
        <f t="shared" si="137"/>
        <v>Prepared Food</v>
      </c>
      <c r="G1131" t="s">
        <v>931</v>
      </c>
      <c r="H1131" t="str" cm="1">
        <f t="array" ref="H1131">_xlfn.LET(
  _xlpm.txt, LOWER(TRIM(SUBSTITUTE(B1131,"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1131" t="e">
        <f t="shared" si="138"/>
        <v>#VALUE!</v>
      </c>
      <c r="J1131" t="s">
        <v>983</v>
      </c>
      <c r="K1131" t="str">
        <f t="shared" si="139"/>
        <v>37.5 ¢</v>
      </c>
      <c r="L1131" t="str">
        <f t="shared" si="140"/>
        <v xml:space="preserve">37.5 </v>
      </c>
      <c r="M1131" s="1" t="e">
        <f t="shared" si="142"/>
        <v>#VALUE!</v>
      </c>
      <c r="N1131" s="1">
        <f t="shared" si="141"/>
        <v>0.375</v>
      </c>
      <c r="O1131" s="1">
        <v>37.5</v>
      </c>
      <c r="P1131">
        <f t="shared" si="143"/>
        <v>5.97</v>
      </c>
    </row>
    <row r="1132" spans="1:16" x14ac:dyDescent="0.2">
      <c r="A1132" t="s">
        <v>982</v>
      </c>
      <c r="B1132" t="s">
        <v>981</v>
      </c>
      <c r="D1132" t="str" cm="1">
        <f t="array" ref="D1132">_xlfn.TEXTJOIN("", TRUE, IF(ISNUMBER(SEARCH($R$1480:$R$1524, B1132)), $R$1480:$R$1524, ""))</f>
        <v>Oreo</v>
      </c>
      <c r="E1132" t="str">
        <f t="shared" si="136"/>
        <v>Prepared Food</v>
      </c>
      <c r="F1132" t="str">
        <f t="shared" si="137"/>
        <v>Prepared Food</v>
      </c>
      <c r="G1132" t="s">
        <v>915</v>
      </c>
      <c r="H1132" cm="1">
        <f t="array" ref="H1132">_xlfn.LET(
  _xlpm.txt, LOWER(TRIM(SUBSTITUTE(B1132,"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13.29</v>
      </c>
      <c r="I1132" s="1">
        <f t="shared" si="138"/>
        <v>0.28291948833709557</v>
      </c>
      <c r="J1132" t="s">
        <v>944</v>
      </c>
      <c r="K1132" t="str">
        <f t="shared" si="139"/>
        <v>28.3 ¢</v>
      </c>
      <c r="L1132" s="1" t="str">
        <f t="shared" si="140"/>
        <v xml:space="preserve">28.3 </v>
      </c>
      <c r="M1132" s="2">
        <f t="shared" si="142"/>
        <v>28.291948833709558</v>
      </c>
      <c r="N1132" s="1">
        <f t="shared" si="141"/>
        <v>0.28300000000000003</v>
      </c>
      <c r="O1132" s="1">
        <v>28.3</v>
      </c>
      <c r="P1132">
        <f t="shared" si="143"/>
        <v>3.76</v>
      </c>
    </row>
    <row r="1133" spans="1:16" x14ac:dyDescent="0.2">
      <c r="A1133" t="s">
        <v>980</v>
      </c>
      <c r="B1133" t="s">
        <v>979</v>
      </c>
      <c r="D1133" t="str" cm="1">
        <f t="array" ref="D1133">_xlfn.TEXTJOIN("", TRUE, IF(ISNUMBER(SEARCH($R$1480:$R$1524, B1133)), $R$1480:$R$1524, ""))</f>
        <v>Oreo</v>
      </c>
      <c r="E1133" t="str">
        <f t="shared" si="136"/>
        <v>Prepared Food</v>
      </c>
      <c r="F1133" t="str">
        <f t="shared" si="137"/>
        <v>Prepared Food</v>
      </c>
      <c r="G1133" t="s">
        <v>978</v>
      </c>
      <c r="H1133" cm="1">
        <f t="array" ref="H1133">_xlfn.LET(
  _xlpm.txt, LOWER(TRIM(SUBSTITUTE(B1133,"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25.5</v>
      </c>
      <c r="I1133" s="1">
        <f t="shared" si="138"/>
        <v>0.25450980392156863</v>
      </c>
      <c r="J1133" t="s">
        <v>977</v>
      </c>
      <c r="K1133" t="str">
        <f t="shared" si="139"/>
        <v>25.5 ¢</v>
      </c>
      <c r="L1133" s="1" t="str">
        <f t="shared" si="140"/>
        <v xml:space="preserve">25.5 </v>
      </c>
      <c r="M1133" s="2">
        <f t="shared" si="142"/>
        <v>25.450980392156865</v>
      </c>
      <c r="N1133" s="1">
        <f t="shared" si="141"/>
        <v>0.255</v>
      </c>
      <c r="O1133" s="1">
        <v>25.5</v>
      </c>
      <c r="P1133">
        <f t="shared" si="143"/>
        <v>6.49</v>
      </c>
    </row>
    <row r="1134" spans="1:16" x14ac:dyDescent="0.2">
      <c r="A1134" t="s">
        <v>976</v>
      </c>
      <c r="B1134" t="s">
        <v>975</v>
      </c>
      <c r="D1134" t="str" cm="1">
        <f t="array" ref="D1134">_xlfn.TEXTJOIN("", TRUE, IF(ISNUMBER(SEARCH($R$1480:$R$1524, B1134)), $R$1480:$R$1524, ""))</f>
        <v>Oreo</v>
      </c>
      <c r="E1134" t="str">
        <f t="shared" si="136"/>
        <v>Prepared Food</v>
      </c>
      <c r="F1134" t="str">
        <f t="shared" si="137"/>
        <v>Prepared Food</v>
      </c>
      <c r="G1134" t="s">
        <v>974</v>
      </c>
      <c r="H1134" cm="1">
        <f t="array" ref="H1134">_xlfn.LET(
  _xlpm.txt, LOWER(TRIM(SUBSTITUTE(B1134,"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18.12</v>
      </c>
      <c r="I1134" s="1">
        <f t="shared" si="138"/>
        <v>0.26931567328918321</v>
      </c>
      <c r="J1134" t="s">
        <v>973</v>
      </c>
      <c r="K1134" t="str">
        <f t="shared" si="139"/>
        <v>27.0 ¢</v>
      </c>
      <c r="L1134" s="1" t="str">
        <f t="shared" si="140"/>
        <v xml:space="preserve">27.0 </v>
      </c>
      <c r="M1134" s="2">
        <f t="shared" si="142"/>
        <v>26.93156732891832</v>
      </c>
      <c r="N1134" s="1">
        <f t="shared" si="141"/>
        <v>0.27</v>
      </c>
      <c r="O1134" s="1">
        <v>27</v>
      </c>
      <c r="P1134">
        <f t="shared" si="143"/>
        <v>4.88</v>
      </c>
    </row>
    <row r="1135" spans="1:16" x14ac:dyDescent="0.2">
      <c r="A1135" t="s">
        <v>972</v>
      </c>
      <c r="B1135" t="s">
        <v>971</v>
      </c>
      <c r="D1135" t="str" cm="1">
        <f t="array" ref="D1135">_xlfn.TEXTJOIN("", TRUE, IF(ISNUMBER(SEARCH($R$1480:$R$1524, B1135)), $R$1480:$R$1524, ""))</f>
        <v>Oreo</v>
      </c>
      <c r="E1135" t="str">
        <f t="shared" si="136"/>
        <v>Prepared Food</v>
      </c>
      <c r="F1135" t="str">
        <f t="shared" si="137"/>
        <v>Prepared Food</v>
      </c>
      <c r="G1135" t="s">
        <v>924</v>
      </c>
      <c r="H1135" cm="1">
        <f t="array" ref="H1135">_xlfn.LET(
  _xlpm.txt, LOWER(TRIM(SUBSTITUTE(B1135,"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24.16</v>
      </c>
      <c r="I1135" s="1">
        <f t="shared" si="138"/>
        <v>0.20571192052980131</v>
      </c>
      <c r="J1135" t="s">
        <v>970</v>
      </c>
      <c r="K1135" t="str">
        <f t="shared" si="139"/>
        <v>20.5 ¢</v>
      </c>
      <c r="L1135" s="1" t="str">
        <f t="shared" si="140"/>
        <v xml:space="preserve">20.5 </v>
      </c>
      <c r="M1135" s="2">
        <f t="shared" si="142"/>
        <v>20.57119205298013</v>
      </c>
      <c r="N1135" s="1">
        <f t="shared" si="141"/>
        <v>0.20499999999999999</v>
      </c>
      <c r="O1135" s="1">
        <v>20.5</v>
      </c>
      <c r="P1135">
        <f t="shared" si="143"/>
        <v>4.97</v>
      </c>
    </row>
    <row r="1136" spans="1:16" x14ac:dyDescent="0.2">
      <c r="A1136" t="s">
        <v>969</v>
      </c>
      <c r="B1136" t="s">
        <v>968</v>
      </c>
      <c r="D1136" t="str" cm="1">
        <f t="array" ref="D1136">_xlfn.TEXTJOIN("", TRUE, IF(ISNUMBER(SEARCH($R$1480:$R$1524, B1136)), $R$1480:$R$1524, ""))</f>
        <v>Oreo</v>
      </c>
      <c r="E1136" t="str">
        <f t="shared" si="136"/>
        <v>Prepared Food</v>
      </c>
      <c r="F1136" t="str">
        <f t="shared" si="137"/>
        <v>Prepared Food</v>
      </c>
      <c r="G1136" t="s">
        <v>903</v>
      </c>
      <c r="H1136" cm="1">
        <f t="array" ref="H1136">_xlfn.LET(
  _xlpm.txt, LOWER(TRIM(SUBSTITUTE(B1136,"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17</v>
      </c>
      <c r="I1136" s="1">
        <f t="shared" si="138"/>
        <v>0.28705882352941176</v>
      </c>
      <c r="J1136" t="s">
        <v>902</v>
      </c>
      <c r="K1136" t="str">
        <f t="shared" si="139"/>
        <v>28.7 ¢</v>
      </c>
      <c r="L1136" s="1" t="str">
        <f t="shared" si="140"/>
        <v xml:space="preserve">28.7 </v>
      </c>
      <c r="M1136" s="2">
        <f t="shared" si="142"/>
        <v>28.705882352941174</v>
      </c>
      <c r="N1136" s="1">
        <f t="shared" si="141"/>
        <v>0.28699999999999998</v>
      </c>
      <c r="O1136" s="1">
        <v>28.7</v>
      </c>
      <c r="P1136">
        <f t="shared" si="143"/>
        <v>4.88</v>
      </c>
    </row>
    <row r="1137" spans="1:16" x14ac:dyDescent="0.2">
      <c r="A1137" t="s">
        <v>967</v>
      </c>
      <c r="B1137" t="s">
        <v>966</v>
      </c>
      <c r="D1137" t="str" cm="1">
        <f t="array" ref="D1137">_xlfn.TEXTJOIN("", TRUE, IF(ISNUMBER(SEARCH($R$1480:$R$1524, B1137)), $R$1480:$R$1524, ""))</f>
        <v>Oreo</v>
      </c>
      <c r="E1137" t="str">
        <f t="shared" si="136"/>
        <v>Prepared Food</v>
      </c>
      <c r="F1137" t="str">
        <f t="shared" si="137"/>
        <v>Prepared Food</v>
      </c>
      <c r="G1137" t="s">
        <v>915</v>
      </c>
      <c r="H1137" cm="1">
        <f t="array" ref="H1137">_xlfn.LET(
  _xlpm.txt, LOWER(TRIM(SUBSTITUTE(B1137,"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14.03</v>
      </c>
      <c r="I1137" s="1">
        <f t="shared" si="138"/>
        <v>0.26799714896650034</v>
      </c>
      <c r="J1137" t="s">
        <v>965</v>
      </c>
      <c r="K1137" t="str">
        <f t="shared" si="139"/>
        <v>26.9 ¢</v>
      </c>
      <c r="L1137" s="1" t="str">
        <f t="shared" si="140"/>
        <v xml:space="preserve">26.9 </v>
      </c>
      <c r="M1137" s="2">
        <f t="shared" si="142"/>
        <v>26.799714896650034</v>
      </c>
      <c r="N1137" s="1">
        <f t="shared" si="141"/>
        <v>0.26899999999999996</v>
      </c>
      <c r="O1137" s="1">
        <v>26.9</v>
      </c>
      <c r="P1137">
        <f t="shared" si="143"/>
        <v>3.76</v>
      </c>
    </row>
    <row r="1138" spans="1:16" x14ac:dyDescent="0.2">
      <c r="A1138" t="s">
        <v>964</v>
      </c>
      <c r="B1138" t="s">
        <v>963</v>
      </c>
      <c r="D1138" t="str" cm="1">
        <f t="array" ref="D1138">_xlfn.TEXTJOIN("", TRUE, IF(ISNUMBER(SEARCH($R$1480:$R$1524, B1138)), $R$1480:$R$1524, ""))</f>
        <v>Oreo</v>
      </c>
      <c r="E1138" t="str">
        <f t="shared" si="136"/>
        <v>Prepared Food</v>
      </c>
      <c r="F1138" t="str">
        <f t="shared" si="137"/>
        <v>Prepared Food</v>
      </c>
      <c r="G1138" t="s">
        <v>903</v>
      </c>
      <c r="H1138" cm="1">
        <f t="array" ref="H1138">_xlfn.LET(
  _xlpm.txt, LOWER(TRIM(SUBSTITUTE(B1138,"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18.71</v>
      </c>
      <c r="I1138" s="1">
        <f t="shared" si="138"/>
        <v>0.26082308925708175</v>
      </c>
      <c r="J1138" t="s">
        <v>962</v>
      </c>
      <c r="K1138" t="str">
        <f t="shared" si="139"/>
        <v>26.1 ¢</v>
      </c>
      <c r="L1138" s="1" t="str">
        <f t="shared" si="140"/>
        <v xml:space="preserve">26.1 </v>
      </c>
      <c r="M1138" s="2">
        <f t="shared" si="142"/>
        <v>26.082308925708176</v>
      </c>
      <c r="N1138" s="1">
        <f t="shared" si="141"/>
        <v>0.26100000000000001</v>
      </c>
      <c r="O1138" s="1">
        <v>26.1</v>
      </c>
      <c r="P1138">
        <f t="shared" si="143"/>
        <v>4.88</v>
      </c>
    </row>
    <row r="1139" spans="1:16" x14ac:dyDescent="0.2">
      <c r="A1139" t="s">
        <v>961</v>
      </c>
      <c r="B1139" t="s">
        <v>960</v>
      </c>
      <c r="D1139" t="str" cm="1">
        <f t="array" ref="D1139">_xlfn.TEXTJOIN("", TRUE, IF(ISNUMBER(SEARCH($R$1480:$R$1524, B1139)), $R$1480:$R$1524, ""))</f>
        <v>Oreo</v>
      </c>
      <c r="E1139" t="str">
        <f t="shared" si="136"/>
        <v>Prepared Food</v>
      </c>
      <c r="F1139" t="str">
        <f t="shared" si="137"/>
        <v>Prepared Food</v>
      </c>
      <c r="G1139" t="s">
        <v>924</v>
      </c>
      <c r="H1139" cm="1">
        <f t="array" ref="H1139">_xlfn.LET(
  _xlpm.txt, LOWER(TRIM(SUBSTITUTE(B1139,"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24.95</v>
      </c>
      <c r="I1139" s="1">
        <f t="shared" si="138"/>
        <v>0.19919839679358717</v>
      </c>
      <c r="J1139" t="s">
        <v>923</v>
      </c>
      <c r="K1139" t="str">
        <f t="shared" si="139"/>
        <v>19.9 ¢</v>
      </c>
      <c r="L1139" s="1" t="str">
        <f t="shared" si="140"/>
        <v xml:space="preserve">19.9 </v>
      </c>
      <c r="M1139" s="2">
        <f t="shared" si="142"/>
        <v>19.919839679358716</v>
      </c>
      <c r="N1139" s="1">
        <f t="shared" si="141"/>
        <v>0.19899999999999998</v>
      </c>
      <c r="O1139" s="1">
        <v>19.899999999999999</v>
      </c>
      <c r="P1139">
        <f t="shared" si="143"/>
        <v>4.97</v>
      </c>
    </row>
    <row r="1140" spans="1:16" x14ac:dyDescent="0.2">
      <c r="A1140" t="s">
        <v>959</v>
      </c>
      <c r="B1140" t="s">
        <v>958</v>
      </c>
      <c r="D1140" t="str" cm="1">
        <f t="array" ref="D1140">_xlfn.TEXTJOIN("", TRUE, IF(ISNUMBER(SEARCH($R$1480:$R$1524, B1140)), $R$1480:$R$1524, ""))</f>
        <v>Oreo</v>
      </c>
      <c r="E1140" t="str">
        <f t="shared" si="136"/>
        <v>Prepared Food</v>
      </c>
      <c r="F1140" t="str">
        <f t="shared" si="137"/>
        <v>Prepared Food</v>
      </c>
      <c r="G1140" t="s">
        <v>915</v>
      </c>
      <c r="H1140" cm="1">
        <f t="array" ref="H1140">_xlfn.LET(
  _xlpm.txt, LOWER(TRIM(SUBSTITUTE(B1140,"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14.03</v>
      </c>
      <c r="I1140" s="1">
        <f t="shared" si="138"/>
        <v>0.26799714896650034</v>
      </c>
      <c r="J1140" t="s">
        <v>957</v>
      </c>
      <c r="K1140" t="str">
        <f t="shared" si="139"/>
        <v>26.8 ¢</v>
      </c>
      <c r="L1140" s="1" t="str">
        <f t="shared" si="140"/>
        <v xml:space="preserve">26.8 </v>
      </c>
      <c r="M1140" s="2">
        <f t="shared" si="142"/>
        <v>26.799714896650034</v>
      </c>
      <c r="N1140" s="1">
        <f t="shared" si="141"/>
        <v>0.26800000000000002</v>
      </c>
      <c r="O1140" s="1">
        <v>26.8</v>
      </c>
      <c r="P1140">
        <f t="shared" si="143"/>
        <v>3.76</v>
      </c>
    </row>
    <row r="1141" spans="1:16" x14ac:dyDescent="0.2">
      <c r="A1141" t="s">
        <v>956</v>
      </c>
      <c r="B1141" t="s">
        <v>955</v>
      </c>
      <c r="D1141" t="str" cm="1">
        <f t="array" ref="D1141">_xlfn.TEXTJOIN("", TRUE, IF(ISNUMBER(SEARCH($R$1480:$R$1524, B1141)), $R$1480:$R$1524, ""))</f>
        <v>Oreo</v>
      </c>
      <c r="E1141" t="str">
        <f t="shared" si="136"/>
        <v>Prepared Food</v>
      </c>
      <c r="F1141" t="str">
        <f t="shared" si="137"/>
        <v>Prepared Food</v>
      </c>
      <c r="G1141" t="s">
        <v>924</v>
      </c>
      <c r="H1141" cm="1">
        <f t="array" ref="H1141">_xlfn.LET(
  _xlpm.txt, LOWER(TRIM(SUBSTITUTE(B1141,"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24.95</v>
      </c>
      <c r="I1141" s="1">
        <f t="shared" si="138"/>
        <v>0.19919839679358717</v>
      </c>
      <c r="J1141" t="s">
        <v>954</v>
      </c>
      <c r="K1141" t="str">
        <f t="shared" si="139"/>
        <v>19.9 ¢</v>
      </c>
      <c r="L1141" s="1" t="str">
        <f t="shared" si="140"/>
        <v xml:space="preserve">19.9 </v>
      </c>
      <c r="M1141" s="2">
        <f t="shared" si="142"/>
        <v>19.919839679358716</v>
      </c>
      <c r="N1141" s="1">
        <f t="shared" si="141"/>
        <v>0.19899999999999998</v>
      </c>
      <c r="O1141" s="1">
        <v>19.899999999999999</v>
      </c>
      <c r="P1141">
        <f t="shared" si="143"/>
        <v>4.97</v>
      </c>
    </row>
    <row r="1142" spans="1:16" x14ac:dyDescent="0.2">
      <c r="A1142" t="s">
        <v>953</v>
      </c>
      <c r="B1142" t="s">
        <v>952</v>
      </c>
      <c r="D1142" t="str" cm="1">
        <f t="array" ref="D1142">_xlfn.TEXTJOIN("", TRUE, IF(ISNUMBER(SEARCH($R$1480:$R$1524, B1142)), $R$1480:$R$1524, ""))</f>
        <v>Oreo</v>
      </c>
      <c r="E1142" t="str">
        <f t="shared" si="136"/>
        <v>Prepared Food</v>
      </c>
      <c r="F1142" t="str">
        <f t="shared" si="137"/>
        <v>Prepared Food</v>
      </c>
      <c r="G1142" t="s">
        <v>667</v>
      </c>
      <c r="H1142" cm="1">
        <f t="array" ref="H1142">_xlfn.LET(
  _xlpm.txt, LOWER(TRIM(SUBSTITUTE(B1142,"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8.0500000000000007</v>
      </c>
      <c r="I1142" s="1">
        <f t="shared" si="138"/>
        <v>0.35652173913043478</v>
      </c>
      <c r="J1142" t="s">
        <v>949</v>
      </c>
      <c r="K1142" t="str">
        <f t="shared" si="139"/>
        <v>35.7 ¢</v>
      </c>
      <c r="L1142" s="1" t="str">
        <f t="shared" si="140"/>
        <v xml:space="preserve">35.7 </v>
      </c>
      <c r="M1142" s="2">
        <f t="shared" si="142"/>
        <v>35.652173913043477</v>
      </c>
      <c r="N1142" s="1">
        <f t="shared" si="141"/>
        <v>0.35700000000000004</v>
      </c>
      <c r="O1142" s="1">
        <v>35.700000000000003</v>
      </c>
      <c r="P1142">
        <f t="shared" si="143"/>
        <v>2.87</v>
      </c>
    </row>
    <row r="1143" spans="1:16" x14ac:dyDescent="0.2">
      <c r="A1143" t="s">
        <v>951</v>
      </c>
      <c r="B1143" t="s">
        <v>950</v>
      </c>
      <c r="D1143" t="str" cm="1">
        <f t="array" ref="D1143">_xlfn.TEXTJOIN("", TRUE, IF(ISNUMBER(SEARCH($R$1480:$R$1524, B1143)), $R$1480:$R$1524, ""))</f>
        <v>Oreo</v>
      </c>
      <c r="E1143" t="str">
        <f t="shared" si="136"/>
        <v>Prepared Food</v>
      </c>
      <c r="F1143" t="str">
        <f t="shared" si="137"/>
        <v>Prepared Food</v>
      </c>
      <c r="G1143" t="s">
        <v>667</v>
      </c>
      <c r="H1143" cm="1">
        <f t="array" ref="H1143">_xlfn.LET(
  _xlpm.txt, LOWER(TRIM(SUBSTITUTE(B1143,"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8.0500000000000007</v>
      </c>
      <c r="I1143" s="1">
        <f t="shared" si="138"/>
        <v>0.35652173913043478</v>
      </c>
      <c r="J1143" t="s">
        <v>949</v>
      </c>
      <c r="K1143" t="str">
        <f t="shared" si="139"/>
        <v>35.7 ¢</v>
      </c>
      <c r="L1143" s="1" t="str">
        <f t="shared" si="140"/>
        <v xml:space="preserve">35.7 </v>
      </c>
      <c r="M1143" s="2">
        <f t="shared" si="142"/>
        <v>35.652173913043477</v>
      </c>
      <c r="N1143" s="1">
        <f t="shared" si="141"/>
        <v>0.35700000000000004</v>
      </c>
      <c r="O1143" s="1">
        <v>35.700000000000003</v>
      </c>
      <c r="P1143">
        <f t="shared" si="143"/>
        <v>2.87</v>
      </c>
    </row>
    <row r="1144" spans="1:16" x14ac:dyDescent="0.2">
      <c r="A1144" t="s">
        <v>948</v>
      </c>
      <c r="B1144" t="s">
        <v>947</v>
      </c>
      <c r="D1144" t="str" cm="1">
        <f t="array" ref="D1144">_xlfn.TEXTJOIN("", TRUE, IF(ISNUMBER(SEARCH($R$1480:$R$1524, B1144)), $R$1480:$R$1524, ""))</f>
        <v>Oreo</v>
      </c>
      <c r="E1144" t="str">
        <f t="shared" si="136"/>
        <v>Prepared Food</v>
      </c>
      <c r="F1144" t="str">
        <f t="shared" si="137"/>
        <v>Prepared Food</v>
      </c>
      <c r="G1144" t="s">
        <v>903</v>
      </c>
      <c r="H1144" cm="1">
        <f t="array" ref="H1144">_xlfn.LET(
  _xlpm.txt, LOWER(TRIM(SUBSTITUTE(B1144,"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10.68</v>
      </c>
      <c r="I1144" s="1">
        <f t="shared" si="138"/>
        <v>0.45692883895131087</v>
      </c>
      <c r="J1144" t="s">
        <v>920</v>
      </c>
      <c r="K1144" t="str">
        <f t="shared" si="139"/>
        <v>45.7 ¢</v>
      </c>
      <c r="L1144" s="1" t="str">
        <f t="shared" si="140"/>
        <v xml:space="preserve">45.7 </v>
      </c>
      <c r="M1144" s="2">
        <f t="shared" si="142"/>
        <v>45.692883895131089</v>
      </c>
      <c r="N1144" s="1">
        <f t="shared" si="141"/>
        <v>0.45700000000000002</v>
      </c>
      <c r="O1144" s="1">
        <v>45.7</v>
      </c>
      <c r="P1144">
        <f t="shared" si="143"/>
        <v>4.88</v>
      </c>
    </row>
    <row r="1145" spans="1:16" x14ac:dyDescent="0.2">
      <c r="A1145" t="s">
        <v>946</v>
      </c>
      <c r="B1145" t="s">
        <v>945</v>
      </c>
      <c r="D1145" t="str" cm="1">
        <f t="array" ref="D1145">_xlfn.TEXTJOIN("", TRUE, IF(ISNUMBER(SEARCH($R$1480:$R$1524, B1145)), $R$1480:$R$1524, ""))</f>
        <v>Oreo</v>
      </c>
      <c r="E1145" t="str">
        <f t="shared" si="136"/>
        <v>Prepared Food</v>
      </c>
      <c r="F1145" t="str">
        <f t="shared" si="137"/>
        <v>Prepared Food</v>
      </c>
      <c r="G1145" t="s">
        <v>915</v>
      </c>
      <c r="H1145" cm="1">
        <f t="array" ref="H1145">_xlfn.LET(
  _xlpm.txt, LOWER(TRIM(SUBSTITUTE(B1145,"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13.29</v>
      </c>
      <c r="I1145" s="1">
        <f t="shared" si="138"/>
        <v>0.28291948833709557</v>
      </c>
      <c r="J1145" t="s">
        <v>944</v>
      </c>
      <c r="K1145" t="str">
        <f t="shared" si="139"/>
        <v>28.3 ¢</v>
      </c>
      <c r="L1145" s="1" t="str">
        <f t="shared" si="140"/>
        <v xml:space="preserve">28.3 </v>
      </c>
      <c r="M1145" s="2">
        <f t="shared" si="142"/>
        <v>28.291948833709558</v>
      </c>
      <c r="N1145" s="1">
        <f t="shared" si="141"/>
        <v>0.28300000000000003</v>
      </c>
      <c r="O1145" s="1">
        <v>28.3</v>
      </c>
      <c r="P1145">
        <f t="shared" si="143"/>
        <v>3.76</v>
      </c>
    </row>
    <row r="1146" spans="1:16" x14ac:dyDescent="0.2">
      <c r="A1146" t="s">
        <v>943</v>
      </c>
      <c r="B1146" t="s">
        <v>942</v>
      </c>
      <c r="D1146" t="str" cm="1">
        <f t="array" ref="D1146">_xlfn.TEXTJOIN("", TRUE, IF(ISNUMBER(SEARCH($R$1480:$R$1524, B1146)), $R$1480:$R$1524, ""))</f>
        <v>Oreo</v>
      </c>
      <c r="E1146" t="str">
        <f t="shared" si="136"/>
        <v>Prepared Food</v>
      </c>
      <c r="F1146" t="str">
        <f t="shared" si="137"/>
        <v>Prepared Food</v>
      </c>
      <c r="G1146" t="s">
        <v>924</v>
      </c>
      <c r="H1146" cm="1">
        <f t="array" ref="H1146">_xlfn.LET(
  _xlpm.txt, LOWER(TRIM(SUBSTITUTE(B1146,"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24.16</v>
      </c>
      <c r="I1146" s="1">
        <f t="shared" si="138"/>
        <v>0.20571192052980131</v>
      </c>
      <c r="J1146" t="s">
        <v>941</v>
      </c>
      <c r="K1146" t="str">
        <f t="shared" si="139"/>
        <v>20.6 ¢</v>
      </c>
      <c r="L1146" s="1" t="str">
        <f t="shared" si="140"/>
        <v xml:space="preserve">20.6 </v>
      </c>
      <c r="M1146" s="2">
        <f t="shared" si="142"/>
        <v>20.57119205298013</v>
      </c>
      <c r="N1146" s="1">
        <f t="shared" si="141"/>
        <v>0.20600000000000002</v>
      </c>
      <c r="O1146" s="1">
        <v>20.6</v>
      </c>
      <c r="P1146">
        <f t="shared" si="143"/>
        <v>4.97</v>
      </c>
    </row>
    <row r="1147" spans="1:16" x14ac:dyDescent="0.2">
      <c r="A1147" t="s">
        <v>940</v>
      </c>
      <c r="B1147" t="s">
        <v>939</v>
      </c>
      <c r="D1147" t="str" cm="1">
        <f t="array" ref="D1147">_xlfn.TEXTJOIN("", TRUE, IF(ISNUMBER(SEARCH($R$1480:$R$1524, B1147)), $R$1480:$R$1524, ""))</f>
        <v>Oreo</v>
      </c>
      <c r="E1147" t="str">
        <f t="shared" si="136"/>
        <v>Prepared Food</v>
      </c>
      <c r="F1147" t="str">
        <f t="shared" si="137"/>
        <v>Prepared Food</v>
      </c>
      <c r="G1147" t="s">
        <v>924</v>
      </c>
      <c r="H1147" cm="1">
        <f t="array" ref="H1147">_xlfn.LET(
  _xlpm.txt, LOWER(TRIM(SUBSTITUTE(B1147,"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24.95</v>
      </c>
      <c r="I1147" s="1">
        <f t="shared" si="138"/>
        <v>0.19919839679358717</v>
      </c>
      <c r="J1147" t="s">
        <v>923</v>
      </c>
      <c r="K1147" t="str">
        <f t="shared" si="139"/>
        <v>19.9 ¢</v>
      </c>
      <c r="L1147" s="1" t="str">
        <f t="shared" si="140"/>
        <v xml:space="preserve">19.9 </v>
      </c>
      <c r="M1147" s="2">
        <f t="shared" si="142"/>
        <v>19.919839679358716</v>
      </c>
      <c r="N1147" s="1">
        <f t="shared" si="141"/>
        <v>0.19899999999999998</v>
      </c>
      <c r="O1147" s="1">
        <v>19.899999999999999</v>
      </c>
      <c r="P1147">
        <f t="shared" si="143"/>
        <v>4.97</v>
      </c>
    </row>
    <row r="1148" spans="1:16" x14ac:dyDescent="0.2">
      <c r="A1148" t="s">
        <v>938</v>
      </c>
      <c r="B1148" t="s">
        <v>937</v>
      </c>
      <c r="D1148" t="str" cm="1">
        <f t="array" ref="D1148">_xlfn.TEXTJOIN("", TRUE, IF(ISNUMBER(SEARCH($R$1480:$R$1524, B1148)), $R$1480:$R$1524, ""))</f>
        <v>Oreo</v>
      </c>
      <c r="E1148" t="str">
        <f t="shared" si="136"/>
        <v>Prepared Food</v>
      </c>
      <c r="F1148" t="str">
        <f t="shared" si="137"/>
        <v>Prepared Food</v>
      </c>
      <c r="G1148" t="s">
        <v>903</v>
      </c>
      <c r="H1148" cm="1">
        <f t="array" ref="H1148">_xlfn.LET(
  _xlpm.txt, LOWER(TRIM(SUBSTITUTE(B1148,"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13.37</v>
      </c>
      <c r="I1148" s="1">
        <f t="shared" si="138"/>
        <v>0.36499626028421839</v>
      </c>
      <c r="J1148" t="s">
        <v>936</v>
      </c>
      <c r="K1148" t="str">
        <f t="shared" si="139"/>
        <v>36.5 ¢</v>
      </c>
      <c r="L1148" s="1" t="str">
        <f t="shared" si="140"/>
        <v xml:space="preserve">36.5 </v>
      </c>
      <c r="M1148" s="2">
        <f t="shared" si="142"/>
        <v>36.499626028421837</v>
      </c>
      <c r="N1148" s="1">
        <f t="shared" si="141"/>
        <v>0.36499999999999999</v>
      </c>
      <c r="O1148" s="1">
        <v>36.5</v>
      </c>
      <c r="P1148">
        <f t="shared" si="143"/>
        <v>4.88</v>
      </c>
    </row>
    <row r="1149" spans="1:16" x14ac:dyDescent="0.2">
      <c r="A1149" t="s">
        <v>935</v>
      </c>
      <c r="B1149" t="s">
        <v>934</v>
      </c>
      <c r="D1149" t="str" cm="1">
        <f t="array" ref="D1149">_xlfn.TEXTJOIN("", TRUE, IF(ISNUMBER(SEARCH($R$1480:$R$1524, B1149)), $R$1480:$R$1524, ""))</f>
        <v>Oreo</v>
      </c>
      <c r="E1149" t="str">
        <f t="shared" si="136"/>
        <v>Prepared Food</v>
      </c>
      <c r="F1149" t="str">
        <f t="shared" si="137"/>
        <v>Prepared Food</v>
      </c>
      <c r="G1149" t="s">
        <v>903</v>
      </c>
      <c r="H1149" cm="1">
        <f t="array" ref="H1149">_xlfn.LET(
  _xlpm.txt, LOWER(TRIM(SUBSTITUTE(B1149,"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17.600000000000001</v>
      </c>
      <c r="I1149" s="1">
        <f t="shared" si="138"/>
        <v>0.27727272727272723</v>
      </c>
      <c r="J1149" t="s">
        <v>641</v>
      </c>
      <c r="K1149" t="str">
        <f t="shared" si="139"/>
        <v>27.7 ¢</v>
      </c>
      <c r="L1149" s="1" t="str">
        <f t="shared" si="140"/>
        <v xml:space="preserve">27.7 </v>
      </c>
      <c r="M1149" s="2">
        <f t="shared" si="142"/>
        <v>27.727272727272723</v>
      </c>
      <c r="N1149" s="1">
        <f t="shared" si="141"/>
        <v>0.27699999999999997</v>
      </c>
      <c r="O1149" s="1">
        <v>27.7</v>
      </c>
      <c r="P1149">
        <f t="shared" si="143"/>
        <v>4.88</v>
      </c>
    </row>
    <row r="1150" spans="1:16" x14ac:dyDescent="0.2">
      <c r="A1150" t="s">
        <v>933</v>
      </c>
      <c r="B1150" t="s">
        <v>932</v>
      </c>
      <c r="D1150" t="str" cm="1">
        <f t="array" ref="D1150">_xlfn.TEXTJOIN("", TRUE, IF(ISNUMBER(SEARCH($R$1480:$R$1524, B1150)), $R$1480:$R$1524, ""))</f>
        <v>Oreo</v>
      </c>
      <c r="E1150" t="str">
        <f t="shared" si="136"/>
        <v>Prepared Food</v>
      </c>
      <c r="F1150" t="str">
        <f t="shared" si="137"/>
        <v>Prepared Food</v>
      </c>
      <c r="G1150" t="s">
        <v>931</v>
      </c>
      <c r="H1150" t="str" cm="1">
        <f t="array" ref="H1150">_xlfn.LET(
  _xlpm.txt, LOWER(TRIM(SUBSTITUTE(B1150,"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1150" t="e">
        <f t="shared" si="138"/>
        <v>#VALUE!</v>
      </c>
      <c r="J1150" t="s">
        <v>930</v>
      </c>
      <c r="K1150" t="str">
        <f t="shared" si="139"/>
        <v>59.7 ¢</v>
      </c>
      <c r="L1150" t="str">
        <f t="shared" si="140"/>
        <v xml:space="preserve">59.7 </v>
      </c>
      <c r="M1150" s="1" t="e">
        <f t="shared" si="142"/>
        <v>#VALUE!</v>
      </c>
      <c r="N1150" s="1">
        <f t="shared" si="141"/>
        <v>0.59699999999999998</v>
      </c>
      <c r="O1150" s="1">
        <v>59.7</v>
      </c>
      <c r="P1150">
        <f t="shared" si="143"/>
        <v>5.97</v>
      </c>
    </row>
    <row r="1151" spans="1:16" x14ac:dyDescent="0.2">
      <c r="A1151" t="s">
        <v>929</v>
      </c>
      <c r="B1151" t="s">
        <v>928</v>
      </c>
      <c r="D1151" t="str" cm="1">
        <f t="array" ref="D1151">_xlfn.TEXTJOIN("", TRUE, IF(ISNUMBER(SEARCH($R$1480:$R$1524, B1151)), $R$1480:$R$1524, ""))</f>
        <v>Oreo</v>
      </c>
      <c r="E1151" t="str">
        <f t="shared" si="136"/>
        <v>Prepared Food</v>
      </c>
      <c r="F1151" t="str">
        <f t="shared" si="137"/>
        <v>Prepared Food</v>
      </c>
      <c r="G1151" t="s">
        <v>309</v>
      </c>
      <c r="H1151" cm="1">
        <f t="array" ref="H1151">_xlfn.LET(
  _xlpm.txt, LOWER(TRIM(SUBSTITUTE(B1151,"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</v>
      </c>
      <c r="I1151" s="1">
        <f t="shared" si="138"/>
        <v>0.3725</v>
      </c>
      <c r="J1151" t="s">
        <v>927</v>
      </c>
      <c r="K1151" t="str">
        <f t="shared" si="139"/>
        <v>37.3 ¢</v>
      </c>
      <c r="L1151" s="1" t="str">
        <f t="shared" si="140"/>
        <v xml:space="preserve">37.3 </v>
      </c>
      <c r="M1151" s="2">
        <f t="shared" si="142"/>
        <v>37.25</v>
      </c>
      <c r="N1151" s="1">
        <f t="shared" si="141"/>
        <v>0.373</v>
      </c>
      <c r="O1151" s="1">
        <v>37.299999999999997</v>
      </c>
      <c r="P1151">
        <f t="shared" si="143"/>
        <v>2.98</v>
      </c>
    </row>
    <row r="1152" spans="1:16" x14ac:dyDescent="0.2">
      <c r="A1152" t="s">
        <v>926</v>
      </c>
      <c r="B1152" t="s">
        <v>925</v>
      </c>
      <c r="D1152" t="str" cm="1">
        <f t="array" ref="D1152">_xlfn.TEXTJOIN("", TRUE, IF(ISNUMBER(SEARCH($R$1480:$R$1524, B1152)), $R$1480:$R$1524, ""))</f>
        <v>Oreo</v>
      </c>
      <c r="E1152" t="str">
        <f t="shared" si="136"/>
        <v>Prepared Food</v>
      </c>
      <c r="F1152" t="str">
        <f t="shared" si="137"/>
        <v>Prepared Food</v>
      </c>
      <c r="G1152" t="s">
        <v>924</v>
      </c>
      <c r="H1152" cm="1">
        <f t="array" ref="H1152">_xlfn.LET(
  _xlpm.txt, LOWER(TRIM(SUBSTITUTE(B1152,"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24.95</v>
      </c>
      <c r="I1152" s="1">
        <f t="shared" si="138"/>
        <v>0.19919839679358717</v>
      </c>
      <c r="J1152" t="s">
        <v>923</v>
      </c>
      <c r="K1152" t="str">
        <f t="shared" si="139"/>
        <v>19.9 ¢</v>
      </c>
      <c r="L1152" s="1" t="str">
        <f t="shared" si="140"/>
        <v xml:space="preserve">19.9 </v>
      </c>
      <c r="M1152" s="2">
        <f t="shared" si="142"/>
        <v>19.919839679358716</v>
      </c>
      <c r="N1152" s="1">
        <f t="shared" si="141"/>
        <v>0.19899999999999998</v>
      </c>
      <c r="O1152" s="1">
        <v>19.899999999999999</v>
      </c>
      <c r="P1152">
        <f t="shared" si="143"/>
        <v>4.97</v>
      </c>
    </row>
    <row r="1153" spans="1:16" x14ac:dyDescent="0.2">
      <c r="A1153" t="s">
        <v>922</v>
      </c>
      <c r="B1153" t="s">
        <v>921</v>
      </c>
      <c r="D1153" t="str" cm="1">
        <f t="array" ref="D1153">_xlfn.TEXTJOIN("", TRUE, IF(ISNUMBER(SEARCH($R$1480:$R$1524, B1153)), $R$1480:$R$1524, ""))</f>
        <v>Oreo</v>
      </c>
      <c r="E1153" t="str">
        <f t="shared" si="136"/>
        <v>Prepared Food</v>
      </c>
      <c r="F1153" t="str">
        <f t="shared" si="137"/>
        <v>Prepared Food</v>
      </c>
      <c r="G1153" t="s">
        <v>903</v>
      </c>
      <c r="H1153" cm="1">
        <f t="array" ref="H1153">_xlfn.LET(
  _xlpm.txt, LOWER(TRIM(SUBSTITUTE(B1153,"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10.68</v>
      </c>
      <c r="I1153" s="1">
        <f t="shared" si="138"/>
        <v>0.45692883895131087</v>
      </c>
      <c r="J1153" t="s">
        <v>920</v>
      </c>
      <c r="K1153" t="str">
        <f t="shared" si="139"/>
        <v>45.7 ¢</v>
      </c>
      <c r="L1153" s="1" t="str">
        <f t="shared" si="140"/>
        <v xml:space="preserve">45.7 </v>
      </c>
      <c r="M1153" s="2">
        <f t="shared" si="142"/>
        <v>45.692883895131089</v>
      </c>
      <c r="N1153" s="1">
        <f t="shared" si="141"/>
        <v>0.45700000000000002</v>
      </c>
      <c r="O1153" s="1">
        <v>45.7</v>
      </c>
      <c r="P1153">
        <f t="shared" si="143"/>
        <v>4.88</v>
      </c>
    </row>
    <row r="1154" spans="1:16" x14ac:dyDescent="0.2">
      <c r="A1154" t="s">
        <v>919</v>
      </c>
      <c r="B1154" t="s">
        <v>918</v>
      </c>
      <c r="D1154" t="str" cm="1">
        <f t="array" ref="D1154">_xlfn.TEXTJOIN("", TRUE, IF(ISNUMBER(SEARCH($R$1480:$R$1524, B1154)), $R$1480:$R$1524, ""))</f>
        <v>Oreo</v>
      </c>
      <c r="E1154" t="str">
        <f t="shared" ref="E1154:E1217" si="144">IF(OR(D1154="Mission",D1154="Nature's Own",D1154="Sara Lee"),"Bread",
IF(OR(D1154="Del Monte",D1154="Dole",D1154="Mott's"),"Canned Fruit",
IF(OR(D1154="Goya",D1154="Hunt's",D1154="Birds Eye"),"Canned Vegetables",
IF(OR(D1154="Fairlife",D1154="Horizon Organic",D1154="Lactaid",D1154="Ben &amp; Jerry's"),"Milk",
IF(OR(D1154="BelGioioso",D1154="Kraft",D1154="Philadelphia"),"Cheese",
IF(OR(D1154="Chobani",D1154="Oikos",D1154="=Light + Fit"),"Yogurt",
IF(OR(D1154="Barilla",D1154="Annie's",D1154="Rao's Homemade"),"Pasta",
IF(OR(D1154="Hershey's",D1154="Lay's",D1154="Totino's",D1154="Cheerios",D1154="Jif",D1154="Skippy",D1154="Nature Valley",D1154="OREO",D1154="DiGiorno",D1154="Eggo"),"Prepared Food",
IF(OR(D1154="Ben's Original",D1154="Lundberg",D1154="Quaker"),"Rice",
IF(OR(D1154="Bush's",D1154="Hillshire Farm",D1154="Oscar Mayer",D1154="SPAM"),"Protein",
IF(OR(D1154="Starbucks",D1154="Sparkling Ice",D1154="Coca-Cola",D1154="San Pellegrino",D1154="Gatorade",D1154="Arizona"),"Beverages",
"Other")))))))))))</f>
        <v>Prepared Food</v>
      </c>
      <c r="F1154" t="str">
        <f t="shared" ref="F1154:F1217" si="145">IF(OR(E1154="Bread",E1154="Rice",E1154="Pasta"), "Grain",
IF(OR(E1154="Milk",E1154="Cheese",E1154="Yogurt"), "Dairy",
IF(OR(E1154="Canned Fruit",E1154="Canned Vegetables"), "Fruit &amp; Vegetables",
IF(E1154="Prepared Food", "Prepared Food",
IF(E1154="Protein", "Protein",
IF(E1154="Beverages", "Beverages",
"Other"))))))</f>
        <v>Prepared Food</v>
      </c>
      <c r="G1154" t="s">
        <v>903</v>
      </c>
      <c r="H1154" cm="1">
        <f t="array" ref="H1154">_xlfn.LET(
  _xlpm.txt, LOWER(TRIM(SUBSTITUTE(B1154,"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11.78</v>
      </c>
      <c r="I1154" s="1">
        <f t="shared" ref="I1154:I1217" si="146">P1154/H1154</f>
        <v>0.4142614601018676</v>
      </c>
      <c r="J1154" t="s">
        <v>909</v>
      </c>
      <c r="K1154" t="str">
        <f t="shared" ref="K1154:K1217" si="147">IF(J1154="", "", IFERROR(LEFT(SUBSTITUTE(J1154,"$",""), FIND("/", SUBSTITUTE(J1154,"$","")) - 1), ""))</f>
        <v>41.4 ¢</v>
      </c>
      <c r="L1154" s="1" t="str">
        <f t="shared" ref="L1154:L1217" si="148">IF(K1154="", "", SUBSTITUTE(K1154, "¢", ""))</f>
        <v xml:space="preserve">41.4 </v>
      </c>
      <c r="M1154" s="2">
        <f t="shared" si="142"/>
        <v>41.426146010186763</v>
      </c>
      <c r="N1154" s="1">
        <f t="shared" ref="N1154:N1217" si="149">O1154/100</f>
        <v>0.41399999999999998</v>
      </c>
      <c r="O1154" s="1">
        <v>41.4</v>
      </c>
      <c r="P1154">
        <f t="shared" si="143"/>
        <v>4.88</v>
      </c>
    </row>
    <row r="1155" spans="1:16" x14ac:dyDescent="0.2">
      <c r="A1155" t="s">
        <v>917</v>
      </c>
      <c r="B1155" t="s">
        <v>916</v>
      </c>
      <c r="D1155" t="str" cm="1">
        <f t="array" ref="D1155">_xlfn.TEXTJOIN("", TRUE, IF(ISNUMBER(SEARCH($R$1480:$R$1524, B1155)), $R$1480:$R$1524, ""))</f>
        <v>Oreo</v>
      </c>
      <c r="E1155" t="str">
        <f t="shared" si="144"/>
        <v>Prepared Food</v>
      </c>
      <c r="F1155" t="str">
        <f t="shared" si="145"/>
        <v>Prepared Food</v>
      </c>
      <c r="G1155" t="s">
        <v>915</v>
      </c>
      <c r="H1155" cm="1">
        <f t="array" ref="H1155">_xlfn.LET(
  _xlpm.txt, LOWER(TRIM(SUBSTITUTE(B1155,"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9.2100000000000009</v>
      </c>
      <c r="I1155" s="1">
        <f t="shared" si="146"/>
        <v>0.40825190010857759</v>
      </c>
      <c r="J1155" t="s">
        <v>914</v>
      </c>
      <c r="K1155" t="str">
        <f t="shared" si="147"/>
        <v>40.8 ¢</v>
      </c>
      <c r="L1155" s="1" t="str">
        <f t="shared" si="148"/>
        <v xml:space="preserve">40.8 </v>
      </c>
      <c r="M1155" s="2">
        <f t="shared" si="142"/>
        <v>40.82519001085776</v>
      </c>
      <c r="N1155" s="1">
        <f t="shared" si="149"/>
        <v>0.40799999999999997</v>
      </c>
      <c r="O1155" s="1">
        <v>40.799999999999997</v>
      </c>
      <c r="P1155">
        <f t="shared" si="143"/>
        <v>3.76</v>
      </c>
    </row>
    <row r="1156" spans="1:16" x14ac:dyDescent="0.2">
      <c r="A1156" t="s">
        <v>913</v>
      </c>
      <c r="B1156" t="s">
        <v>912</v>
      </c>
      <c r="D1156" t="str" cm="1">
        <f t="array" ref="D1156">_xlfn.TEXTJOIN("", TRUE, IF(ISNUMBER(SEARCH($R$1480:$R$1524, B1156)), $R$1480:$R$1524, ""))</f>
        <v>Oreo</v>
      </c>
      <c r="E1156" t="str">
        <f t="shared" si="144"/>
        <v>Prepared Food</v>
      </c>
      <c r="F1156" t="str">
        <f t="shared" si="145"/>
        <v>Prepared Food</v>
      </c>
      <c r="G1156" t="s">
        <v>903</v>
      </c>
      <c r="H1156" cm="1">
        <f t="array" ref="H1156">_xlfn.LET(
  _xlpm.txt, LOWER(TRIM(SUBSTITUTE(B1156,"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11.78</v>
      </c>
      <c r="I1156" s="1">
        <f t="shared" si="146"/>
        <v>0.4142614601018676</v>
      </c>
      <c r="J1156" t="s">
        <v>909</v>
      </c>
      <c r="K1156" t="str">
        <f t="shared" si="147"/>
        <v>41.4 ¢</v>
      </c>
      <c r="L1156" s="1" t="str">
        <f t="shared" si="148"/>
        <v xml:space="preserve">41.4 </v>
      </c>
      <c r="M1156" s="2">
        <f t="shared" si="142"/>
        <v>41.426146010186763</v>
      </c>
      <c r="N1156" s="1">
        <f t="shared" si="149"/>
        <v>0.41399999999999998</v>
      </c>
      <c r="O1156" s="1">
        <v>41.4</v>
      </c>
      <c r="P1156">
        <f t="shared" si="143"/>
        <v>4.88</v>
      </c>
    </row>
    <row r="1157" spans="1:16" x14ac:dyDescent="0.2">
      <c r="A1157" t="s">
        <v>911</v>
      </c>
      <c r="B1157" t="s">
        <v>910</v>
      </c>
      <c r="D1157" t="str" cm="1">
        <f t="array" ref="D1157">_xlfn.TEXTJOIN("", TRUE, IF(ISNUMBER(SEARCH($R$1480:$R$1524, B1157)), $R$1480:$R$1524, ""))</f>
        <v>Oreo</v>
      </c>
      <c r="E1157" t="str">
        <f t="shared" si="144"/>
        <v>Prepared Food</v>
      </c>
      <c r="F1157" t="str">
        <f t="shared" si="145"/>
        <v>Prepared Food</v>
      </c>
      <c r="G1157" t="s">
        <v>903</v>
      </c>
      <c r="H1157" cm="1">
        <f t="array" ref="H1157">_xlfn.LET(
  _xlpm.txt, LOWER(TRIM(SUBSTITUTE(B1157,"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11.78</v>
      </c>
      <c r="I1157" s="1">
        <f t="shared" si="146"/>
        <v>0.4142614601018676</v>
      </c>
      <c r="J1157" t="s">
        <v>909</v>
      </c>
      <c r="K1157" t="str">
        <f t="shared" si="147"/>
        <v>41.4 ¢</v>
      </c>
      <c r="L1157" s="1" t="str">
        <f t="shared" si="148"/>
        <v xml:space="preserve">41.4 </v>
      </c>
      <c r="M1157" s="2">
        <f t="shared" si="142"/>
        <v>41.426146010186763</v>
      </c>
      <c r="N1157" s="1">
        <f t="shared" si="149"/>
        <v>0.41399999999999998</v>
      </c>
      <c r="O1157" s="1">
        <v>41.4</v>
      </c>
      <c r="P1157">
        <f t="shared" si="143"/>
        <v>4.88</v>
      </c>
    </row>
    <row r="1158" spans="1:16" x14ac:dyDescent="0.2">
      <c r="A1158" t="s">
        <v>908</v>
      </c>
      <c r="B1158" t="s">
        <v>907</v>
      </c>
      <c r="D1158" t="str" cm="1">
        <f t="array" ref="D1158">_xlfn.TEXTJOIN("", TRUE, IF(ISNUMBER(SEARCH($R$1480:$R$1524, B1158)), $R$1480:$R$1524, ""))</f>
        <v>Oreo</v>
      </c>
      <c r="E1158" t="str">
        <f t="shared" si="144"/>
        <v>Prepared Food</v>
      </c>
      <c r="F1158" t="str">
        <f t="shared" si="145"/>
        <v>Prepared Food</v>
      </c>
      <c r="G1158" t="s">
        <v>903</v>
      </c>
      <c r="H1158" cm="1">
        <f t="array" ref="H1158">_xlfn.LET(
  _xlpm.txt, LOWER(TRIM(SUBSTITUTE(B1158,"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11.78</v>
      </c>
      <c r="I1158" s="1">
        <f t="shared" si="146"/>
        <v>0.4142614601018676</v>
      </c>
      <c r="J1158" t="s">
        <v>906</v>
      </c>
      <c r="K1158" t="str">
        <f t="shared" si="147"/>
        <v>41.4 ¢</v>
      </c>
      <c r="L1158" s="1" t="str">
        <f t="shared" si="148"/>
        <v xml:space="preserve">41.4 </v>
      </c>
      <c r="M1158" s="2">
        <f t="shared" si="142"/>
        <v>41.426146010186763</v>
      </c>
      <c r="N1158" s="1">
        <f t="shared" si="149"/>
        <v>0.41399999999999998</v>
      </c>
      <c r="O1158" s="1">
        <v>41.4</v>
      </c>
      <c r="P1158">
        <f t="shared" si="143"/>
        <v>4.88</v>
      </c>
    </row>
    <row r="1159" spans="1:16" x14ac:dyDescent="0.2">
      <c r="A1159" t="s">
        <v>905</v>
      </c>
      <c r="B1159" t="s">
        <v>904</v>
      </c>
      <c r="D1159" t="str" cm="1">
        <f t="array" ref="D1159">_xlfn.TEXTJOIN("", TRUE, IF(ISNUMBER(SEARCH($R$1480:$R$1524, B1159)), $R$1480:$R$1524, ""))</f>
        <v>Oreo</v>
      </c>
      <c r="E1159" t="str">
        <f t="shared" si="144"/>
        <v>Prepared Food</v>
      </c>
      <c r="F1159" t="str">
        <f t="shared" si="145"/>
        <v>Prepared Food</v>
      </c>
      <c r="G1159" t="s">
        <v>903</v>
      </c>
      <c r="H1159" cm="1">
        <f t="array" ref="H1159">_xlfn.LET(
  _xlpm.txt, LOWER(TRIM(SUBSTITUTE(B1159,"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17</v>
      </c>
      <c r="I1159" s="1">
        <f t="shared" si="146"/>
        <v>0.28705882352941176</v>
      </c>
      <c r="J1159" t="s">
        <v>902</v>
      </c>
      <c r="K1159" t="str">
        <f t="shared" si="147"/>
        <v>28.7 ¢</v>
      </c>
      <c r="L1159" s="1" t="str">
        <f t="shared" si="148"/>
        <v xml:space="preserve">28.7 </v>
      </c>
      <c r="M1159" s="2">
        <f t="shared" ref="M1159:M1222" si="150">I1159*100</f>
        <v>28.705882352941174</v>
      </c>
      <c r="N1159" s="1">
        <f t="shared" si="149"/>
        <v>0.28699999999999998</v>
      </c>
      <c r="O1159" s="1">
        <v>28.7</v>
      </c>
      <c r="P1159">
        <f t="shared" si="143"/>
        <v>4.88</v>
      </c>
    </row>
    <row r="1160" spans="1:16" x14ac:dyDescent="0.2">
      <c r="A1160" t="s">
        <v>901</v>
      </c>
      <c r="B1160" t="s">
        <v>900</v>
      </c>
      <c r="D1160" t="str" cm="1">
        <f t="array" ref="D1160">_xlfn.TEXTJOIN("", TRUE, IF(ISNUMBER(SEARCH($R$1480:$R$1524, B1160)), $R$1480:$R$1524, ""))</f>
        <v>Oscar Mayer</v>
      </c>
      <c r="E1160" t="str">
        <f t="shared" si="144"/>
        <v>Protein</v>
      </c>
      <c r="F1160" t="str">
        <f t="shared" si="145"/>
        <v>Protein</v>
      </c>
      <c r="G1160" t="s">
        <v>171</v>
      </c>
      <c r="H1160" cm="1">
        <f t="array" ref="H1160">_xlfn.LET(
  _xlpm.txt, LOWER(TRIM(SUBSTITUTE(B1160,"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1160" s="1">
        <f t="shared" si="146"/>
        <v>0.48625000000000002</v>
      </c>
      <c r="J1160" t="s">
        <v>899</v>
      </c>
      <c r="K1160" t="str">
        <f t="shared" si="147"/>
        <v>7.78</v>
      </c>
      <c r="L1160" s="1" t="str">
        <f t="shared" si="148"/>
        <v>7.78</v>
      </c>
      <c r="M1160" s="2">
        <f t="shared" si="150"/>
        <v>48.625</v>
      </c>
      <c r="N1160" s="1">
        <f t="shared" si="149"/>
        <v>7.7800000000000008E-2</v>
      </c>
      <c r="O1160" s="1">
        <v>7.78</v>
      </c>
      <c r="P1160">
        <f t="shared" si="143"/>
        <v>7.78</v>
      </c>
    </row>
    <row r="1161" spans="1:16" x14ac:dyDescent="0.2">
      <c r="A1161" t="s">
        <v>898</v>
      </c>
      <c r="B1161" t="s">
        <v>897</v>
      </c>
      <c r="D1161" t="str" cm="1">
        <f t="array" ref="D1161">_xlfn.TEXTJOIN("", TRUE, IF(ISNUMBER(SEARCH($R$1480:$R$1524, B1161)), $R$1480:$R$1524, ""))</f>
        <v>Oscar Mayer</v>
      </c>
      <c r="E1161" t="str">
        <f t="shared" si="144"/>
        <v>Protein</v>
      </c>
      <c r="F1161" t="str">
        <f t="shared" si="145"/>
        <v>Protein</v>
      </c>
      <c r="G1161" t="s">
        <v>309</v>
      </c>
      <c r="H1161" cm="1">
        <f t="array" ref="H1161">_xlfn.LET(
  _xlpm.txt, LOWER(TRIM(SUBSTITUTE(B1161,"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3.3</v>
      </c>
      <c r="I1161" s="1">
        <f t="shared" si="146"/>
        <v>0.90303030303030307</v>
      </c>
      <c r="J1161" t="s">
        <v>894</v>
      </c>
      <c r="K1161" t="str">
        <f t="shared" si="147"/>
        <v>90.3 ¢</v>
      </c>
      <c r="L1161" s="1" t="str">
        <f t="shared" si="148"/>
        <v xml:space="preserve">90.3 </v>
      </c>
      <c r="M1161" s="2">
        <f t="shared" si="150"/>
        <v>90.303030303030312</v>
      </c>
      <c r="N1161" s="1">
        <f t="shared" si="149"/>
        <v>0.90300000000000002</v>
      </c>
      <c r="O1161" s="1">
        <v>90.3</v>
      </c>
      <c r="P1161">
        <f t="shared" si="143"/>
        <v>2.98</v>
      </c>
    </row>
    <row r="1162" spans="1:16" x14ac:dyDescent="0.2">
      <c r="A1162" t="s">
        <v>896</v>
      </c>
      <c r="B1162" t="s">
        <v>895</v>
      </c>
      <c r="D1162" t="str" cm="1">
        <f t="array" ref="D1162">_xlfn.TEXTJOIN("", TRUE, IF(ISNUMBER(SEARCH($R$1480:$R$1524, B1162)), $R$1480:$R$1524, ""))</f>
        <v>Oscar Mayer</v>
      </c>
      <c r="E1162" t="str">
        <f t="shared" si="144"/>
        <v>Protein</v>
      </c>
      <c r="F1162" t="str">
        <f t="shared" si="145"/>
        <v>Protein</v>
      </c>
      <c r="G1162" t="s">
        <v>309</v>
      </c>
      <c r="H1162" cm="1">
        <f t="array" ref="H1162">_xlfn.LET(
  _xlpm.txt, LOWER(TRIM(SUBSTITUTE(B1162,"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3.3</v>
      </c>
      <c r="I1162" s="1">
        <f t="shared" si="146"/>
        <v>0.90303030303030307</v>
      </c>
      <c r="J1162" t="s">
        <v>894</v>
      </c>
      <c r="K1162" t="str">
        <f t="shared" si="147"/>
        <v>90.3 ¢</v>
      </c>
      <c r="L1162" s="1" t="str">
        <f t="shared" si="148"/>
        <v xml:space="preserve">90.3 </v>
      </c>
      <c r="M1162" s="2">
        <f t="shared" si="150"/>
        <v>90.303030303030312</v>
      </c>
      <c r="N1162" s="1">
        <f t="shared" si="149"/>
        <v>0.90300000000000002</v>
      </c>
      <c r="O1162" s="1">
        <v>90.3</v>
      </c>
      <c r="P1162">
        <f t="shared" ref="P1162:P1225" si="151">VALUE(MID(G1162, FIND("$", G1162) + 1, LEN(G1162)))</f>
        <v>2.98</v>
      </c>
    </row>
    <row r="1163" spans="1:16" x14ac:dyDescent="0.2">
      <c r="A1163" t="s">
        <v>893</v>
      </c>
      <c r="B1163" t="s">
        <v>892</v>
      </c>
      <c r="D1163" t="str" cm="1">
        <f t="array" ref="D1163">_xlfn.TEXTJOIN("", TRUE, IF(ISNUMBER(SEARCH($R$1480:$R$1524, B1163)), $R$1480:$R$1524, ""))</f>
        <v>Oscar Mayer</v>
      </c>
      <c r="E1163" t="str">
        <f t="shared" si="144"/>
        <v>Protein</v>
      </c>
      <c r="F1163" t="str">
        <f t="shared" si="145"/>
        <v>Protein</v>
      </c>
      <c r="G1163" t="s">
        <v>567</v>
      </c>
      <c r="H1163" cm="1">
        <f t="array" ref="H1163">_xlfn.LET(
  _xlpm.txt, LOWER(TRIM(SUBSTITUTE(B1163,"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1163" s="1">
        <f t="shared" si="146"/>
        <v>0.17874999999999999</v>
      </c>
      <c r="J1163" t="s">
        <v>802</v>
      </c>
      <c r="K1163" t="str">
        <f t="shared" si="147"/>
        <v>2.86</v>
      </c>
      <c r="L1163" s="1" t="str">
        <f t="shared" si="148"/>
        <v>2.86</v>
      </c>
      <c r="M1163" s="2">
        <f t="shared" si="150"/>
        <v>17.875</v>
      </c>
      <c r="N1163" s="1">
        <f t="shared" si="149"/>
        <v>2.86E-2</v>
      </c>
      <c r="O1163" s="1">
        <v>2.86</v>
      </c>
      <c r="P1163">
        <f t="shared" si="151"/>
        <v>2.86</v>
      </c>
    </row>
    <row r="1164" spans="1:16" x14ac:dyDescent="0.2">
      <c r="A1164" t="s">
        <v>891</v>
      </c>
      <c r="B1164" t="s">
        <v>890</v>
      </c>
      <c r="D1164" t="str" cm="1">
        <f t="array" ref="D1164">_xlfn.TEXTJOIN("", TRUE, IF(ISNUMBER(SEARCH($R$1480:$R$1524, B1164)), $R$1480:$R$1524, ""))</f>
        <v>Oscar Mayer</v>
      </c>
      <c r="E1164" t="str">
        <f t="shared" si="144"/>
        <v>Protein</v>
      </c>
      <c r="F1164" t="str">
        <f t="shared" si="145"/>
        <v>Protein</v>
      </c>
      <c r="G1164" t="s">
        <v>872</v>
      </c>
      <c r="H1164" t="str" cm="1">
        <f t="array" ref="H1164">_xlfn.LET(
  _xlpm.txt, LOWER(TRIM(SUBSTITUTE(B1164,"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1164" t="e">
        <f t="shared" si="146"/>
        <v>#VALUE!</v>
      </c>
      <c r="J1164" t="s">
        <v>871</v>
      </c>
      <c r="K1164" t="str">
        <f t="shared" si="147"/>
        <v>5.07</v>
      </c>
      <c r="L1164" t="str">
        <f t="shared" si="148"/>
        <v>5.07</v>
      </c>
      <c r="M1164" s="1" t="e">
        <f t="shared" si="150"/>
        <v>#VALUE!</v>
      </c>
      <c r="N1164" s="1">
        <f t="shared" si="149"/>
        <v>5.0700000000000002E-2</v>
      </c>
      <c r="O1164" s="1">
        <v>5.07</v>
      </c>
      <c r="P1164">
        <f t="shared" si="151"/>
        <v>4.7699999999999996</v>
      </c>
    </row>
    <row r="1165" spans="1:16" x14ac:dyDescent="0.2">
      <c r="A1165" t="s">
        <v>889</v>
      </c>
      <c r="B1165" t="s">
        <v>888</v>
      </c>
      <c r="D1165" t="str" cm="1">
        <f t="array" ref="D1165">_xlfn.TEXTJOIN("", TRUE, IF(ISNUMBER(SEARCH($R$1480:$R$1524, B1165)), $R$1480:$R$1524, ""))</f>
        <v>Oscar Mayer</v>
      </c>
      <c r="E1165" t="str">
        <f t="shared" si="144"/>
        <v>Protein</v>
      </c>
      <c r="F1165" t="str">
        <f t="shared" si="145"/>
        <v>Protein</v>
      </c>
      <c r="G1165" t="s">
        <v>818</v>
      </c>
      <c r="H1165" t="str" cm="1">
        <f t="array" ref="H1165">_xlfn.LET(
  _xlpm.txt, LOWER(TRIM(SUBSTITUTE(B1165,"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1165" t="e">
        <f t="shared" si="146"/>
        <v>#VALUE!</v>
      </c>
      <c r="J1165" t="s">
        <v>868</v>
      </c>
      <c r="K1165" t="str">
        <f t="shared" si="147"/>
        <v>2.84</v>
      </c>
      <c r="L1165" t="str">
        <f t="shared" si="148"/>
        <v>2.84</v>
      </c>
      <c r="M1165" s="1" t="e">
        <f t="shared" si="150"/>
        <v>#VALUE!</v>
      </c>
      <c r="N1165" s="1">
        <f t="shared" si="149"/>
        <v>2.8399999999999998E-2</v>
      </c>
      <c r="O1165" s="1">
        <v>2.84</v>
      </c>
      <c r="P1165">
        <f t="shared" si="151"/>
        <v>2.84</v>
      </c>
    </row>
    <row r="1166" spans="1:16" x14ac:dyDescent="0.2">
      <c r="A1166" t="s">
        <v>887</v>
      </c>
      <c r="B1166" t="s">
        <v>886</v>
      </c>
      <c r="D1166" t="str" cm="1">
        <f t="array" ref="D1166">_xlfn.TEXTJOIN("", TRUE, IF(ISNUMBER(SEARCH($R$1480:$R$1524, B1166)), $R$1480:$R$1524, ""))</f>
        <v>Oscar Mayer</v>
      </c>
      <c r="E1166" t="str">
        <f t="shared" si="144"/>
        <v>Protein</v>
      </c>
      <c r="F1166" t="str">
        <f t="shared" si="145"/>
        <v>Protein</v>
      </c>
      <c r="G1166" t="s">
        <v>799</v>
      </c>
      <c r="H1166" cm="1">
        <f t="array" ref="H1166">_xlfn.LET(
  _xlpm.txt, LOWER(TRIM(SUBSTITUTE(B1166,"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7.5</v>
      </c>
      <c r="I1166" s="1">
        <f t="shared" si="146"/>
        <v>0.56533333333333335</v>
      </c>
      <c r="J1166" t="s">
        <v>883</v>
      </c>
      <c r="K1166" t="str">
        <f t="shared" si="147"/>
        <v>9.02</v>
      </c>
      <c r="L1166" s="1" t="str">
        <f t="shared" si="148"/>
        <v>9.02</v>
      </c>
      <c r="M1166" s="2">
        <f t="shared" si="150"/>
        <v>56.533333333333339</v>
      </c>
      <c r="N1166" s="1">
        <f t="shared" si="149"/>
        <v>9.0200000000000002E-2</v>
      </c>
      <c r="O1166" s="1">
        <v>9.02</v>
      </c>
      <c r="P1166">
        <f t="shared" si="151"/>
        <v>4.24</v>
      </c>
    </row>
    <row r="1167" spans="1:16" x14ac:dyDescent="0.2">
      <c r="A1167" t="s">
        <v>885</v>
      </c>
      <c r="B1167" t="s">
        <v>884</v>
      </c>
      <c r="D1167" t="str" cm="1">
        <f t="array" ref="D1167">_xlfn.TEXTJOIN("", TRUE, IF(ISNUMBER(SEARCH($R$1480:$R$1524, B1167)), $R$1480:$R$1524, ""))</f>
        <v>Oscar Mayer</v>
      </c>
      <c r="E1167" t="str">
        <f t="shared" si="144"/>
        <v>Protein</v>
      </c>
      <c r="F1167" t="str">
        <f t="shared" si="145"/>
        <v>Protein</v>
      </c>
      <c r="G1167" t="s">
        <v>799</v>
      </c>
      <c r="H1167" cm="1">
        <f t="array" ref="H1167">_xlfn.LET(
  _xlpm.txt, LOWER(TRIM(SUBSTITUTE(B1167,"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7.5</v>
      </c>
      <c r="I1167" s="1">
        <f t="shared" si="146"/>
        <v>0.56533333333333335</v>
      </c>
      <c r="J1167" t="s">
        <v>883</v>
      </c>
      <c r="K1167" t="str">
        <f t="shared" si="147"/>
        <v>9.02</v>
      </c>
      <c r="L1167" s="1" t="str">
        <f t="shared" si="148"/>
        <v>9.02</v>
      </c>
      <c r="M1167" s="2">
        <f t="shared" si="150"/>
        <v>56.533333333333339</v>
      </c>
      <c r="N1167" s="1">
        <f t="shared" si="149"/>
        <v>9.0200000000000002E-2</v>
      </c>
      <c r="O1167" s="1">
        <v>9.02</v>
      </c>
      <c r="P1167">
        <f t="shared" si="151"/>
        <v>4.24</v>
      </c>
    </row>
    <row r="1168" spans="1:16" x14ac:dyDescent="0.2">
      <c r="A1168" t="s">
        <v>882</v>
      </c>
      <c r="B1168" t="s">
        <v>881</v>
      </c>
      <c r="D1168" t="str" cm="1">
        <f t="array" ref="D1168">_xlfn.TEXTJOIN("", TRUE, IF(ISNUMBER(SEARCH($R$1480:$R$1524, B1168)), $R$1480:$R$1524, ""))</f>
        <v>Oscar Mayer</v>
      </c>
      <c r="E1168" t="str">
        <f t="shared" si="144"/>
        <v>Protein</v>
      </c>
      <c r="F1168" t="str">
        <f t="shared" si="145"/>
        <v>Protein</v>
      </c>
      <c r="G1168" t="s">
        <v>830</v>
      </c>
      <c r="H1168" cm="1">
        <f t="array" ref="H1168">_xlfn.LET(
  _xlpm.txt, LOWER(TRIM(SUBSTITUTE(B1168,"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17</v>
      </c>
      <c r="I1168" s="1">
        <f t="shared" si="146"/>
        <v>0.57529411764705873</v>
      </c>
      <c r="J1168" t="s">
        <v>880</v>
      </c>
      <c r="K1168" t="str">
        <f t="shared" si="147"/>
        <v>9.23</v>
      </c>
      <c r="L1168" s="1" t="str">
        <f t="shared" si="148"/>
        <v>9.23</v>
      </c>
      <c r="M1168" s="2">
        <f t="shared" si="150"/>
        <v>57.52941176470587</v>
      </c>
      <c r="N1168" s="1">
        <f t="shared" si="149"/>
        <v>9.2300000000000007E-2</v>
      </c>
      <c r="O1168" s="1">
        <v>9.23</v>
      </c>
      <c r="P1168">
        <f t="shared" si="151"/>
        <v>9.7799999999999994</v>
      </c>
    </row>
    <row r="1169" spans="1:16" x14ac:dyDescent="0.2">
      <c r="A1169" t="s">
        <v>879</v>
      </c>
      <c r="B1169" t="s">
        <v>878</v>
      </c>
      <c r="D1169" t="str" cm="1">
        <f t="array" ref="D1169">_xlfn.TEXTJOIN("", TRUE, IF(ISNUMBER(SEARCH($R$1480:$R$1524, B1169)), $R$1480:$R$1524, ""))</f>
        <v>Oscar Mayer</v>
      </c>
      <c r="E1169" t="str">
        <f t="shared" si="144"/>
        <v>Protein</v>
      </c>
      <c r="F1169" t="str">
        <f t="shared" si="145"/>
        <v>Protein</v>
      </c>
      <c r="G1169" t="s">
        <v>301</v>
      </c>
      <c r="H1169" cm="1">
        <f t="array" ref="H1169">_xlfn.LET(
  _xlpm.txt, LOWER(TRIM(SUBSTITUTE(B1169,"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I1169" s="1">
        <f t="shared" si="146"/>
        <v>0.62333333333333341</v>
      </c>
      <c r="J1169" t="s">
        <v>877</v>
      </c>
      <c r="K1169" t="str">
        <f t="shared" si="147"/>
        <v>9.97</v>
      </c>
      <c r="L1169" s="1" t="str">
        <f t="shared" si="148"/>
        <v>9.97</v>
      </c>
      <c r="M1169" s="2">
        <f t="shared" si="150"/>
        <v>62.333333333333343</v>
      </c>
      <c r="N1169" s="1">
        <f t="shared" si="149"/>
        <v>9.9700000000000011E-2</v>
      </c>
      <c r="O1169" s="1">
        <v>9.9700000000000006</v>
      </c>
      <c r="P1169">
        <f t="shared" si="151"/>
        <v>7.48</v>
      </c>
    </row>
    <row r="1170" spans="1:16" x14ac:dyDescent="0.2">
      <c r="A1170" t="s">
        <v>876</v>
      </c>
      <c r="B1170" t="s">
        <v>875</v>
      </c>
      <c r="D1170" t="str" cm="1">
        <f t="array" ref="D1170">_xlfn.TEXTJOIN("", TRUE, IF(ISNUMBER(SEARCH($R$1480:$R$1524, B1170)), $R$1480:$R$1524, ""))</f>
        <v>Oscar Mayer</v>
      </c>
      <c r="E1170" t="str">
        <f t="shared" si="144"/>
        <v>Protein</v>
      </c>
      <c r="F1170" t="str">
        <f t="shared" si="145"/>
        <v>Protein</v>
      </c>
      <c r="G1170" t="s">
        <v>826</v>
      </c>
      <c r="H1170" cm="1">
        <f t="array" ref="H1170">_xlfn.LET(
  _xlpm.txt, LOWER(TRIM(SUBSTITUTE(B1170,"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1170" s="1">
        <f t="shared" si="146"/>
        <v>0.24562500000000001</v>
      </c>
      <c r="J1170" t="s">
        <v>825</v>
      </c>
      <c r="K1170" t="str">
        <f t="shared" si="147"/>
        <v>3.93</v>
      </c>
      <c r="L1170" s="1" t="str">
        <f t="shared" si="148"/>
        <v>3.93</v>
      </c>
      <c r="M1170" s="2">
        <f t="shared" si="150"/>
        <v>24.5625</v>
      </c>
      <c r="N1170" s="1">
        <f t="shared" si="149"/>
        <v>3.9300000000000002E-2</v>
      </c>
      <c r="O1170" s="1">
        <v>3.93</v>
      </c>
      <c r="P1170">
        <f t="shared" si="151"/>
        <v>3.93</v>
      </c>
    </row>
    <row r="1171" spans="1:16" x14ac:dyDescent="0.2">
      <c r="A1171" t="s">
        <v>874</v>
      </c>
      <c r="B1171" t="s">
        <v>873</v>
      </c>
      <c r="D1171" t="str" cm="1">
        <f t="array" ref="D1171">_xlfn.TEXTJOIN("", TRUE, IF(ISNUMBER(SEARCH($R$1480:$R$1524, B1171)), $R$1480:$R$1524, ""))</f>
        <v>Oscar Mayer</v>
      </c>
      <c r="E1171" t="str">
        <f t="shared" si="144"/>
        <v>Protein</v>
      </c>
      <c r="F1171" t="str">
        <f t="shared" si="145"/>
        <v>Protein</v>
      </c>
      <c r="G1171" t="s">
        <v>872</v>
      </c>
      <c r="H1171" t="str" cm="1">
        <f t="array" ref="H1171">_xlfn.LET(
  _xlpm.txt, LOWER(TRIM(SUBSTITUTE(B1171,"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1171" t="e">
        <f t="shared" si="146"/>
        <v>#VALUE!</v>
      </c>
      <c r="J1171" t="s">
        <v>871</v>
      </c>
      <c r="K1171" t="str">
        <f t="shared" si="147"/>
        <v>5.07</v>
      </c>
      <c r="L1171" t="str">
        <f t="shared" si="148"/>
        <v>5.07</v>
      </c>
      <c r="M1171" s="1" t="e">
        <f t="shared" si="150"/>
        <v>#VALUE!</v>
      </c>
      <c r="N1171" s="1">
        <f t="shared" si="149"/>
        <v>5.0700000000000002E-2</v>
      </c>
      <c r="O1171" s="1">
        <v>5.07</v>
      </c>
      <c r="P1171">
        <f t="shared" si="151"/>
        <v>4.7699999999999996</v>
      </c>
    </row>
    <row r="1172" spans="1:16" x14ac:dyDescent="0.2">
      <c r="A1172" t="s">
        <v>870</v>
      </c>
      <c r="B1172" t="s">
        <v>869</v>
      </c>
      <c r="D1172" t="str" cm="1">
        <f t="array" ref="D1172">_xlfn.TEXTJOIN("", TRUE, IF(ISNUMBER(SEARCH($R$1480:$R$1524, B1172)), $R$1480:$R$1524, ""))</f>
        <v>Oscar Mayer</v>
      </c>
      <c r="E1172" t="str">
        <f t="shared" si="144"/>
        <v>Protein</v>
      </c>
      <c r="F1172" t="str">
        <f t="shared" si="145"/>
        <v>Protein</v>
      </c>
      <c r="G1172" t="s">
        <v>818</v>
      </c>
      <c r="H1172" cm="1">
        <f t="array" ref="H1172">_xlfn.LET(
  _xlpm.txt, LOWER(TRIM(SUBSTITUTE(B1172,"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1172" s="1">
        <f t="shared" si="146"/>
        <v>0.17749999999999999</v>
      </c>
      <c r="J1172" t="s">
        <v>868</v>
      </c>
      <c r="K1172" t="str">
        <f t="shared" si="147"/>
        <v>2.84</v>
      </c>
      <c r="L1172" s="1" t="str">
        <f t="shared" si="148"/>
        <v>2.84</v>
      </c>
      <c r="M1172" s="2">
        <f t="shared" si="150"/>
        <v>17.75</v>
      </c>
      <c r="N1172" s="1">
        <f t="shared" si="149"/>
        <v>2.8399999999999998E-2</v>
      </c>
      <c r="O1172" s="1">
        <v>2.84</v>
      </c>
      <c r="P1172">
        <f t="shared" si="151"/>
        <v>2.84</v>
      </c>
    </row>
    <row r="1173" spans="1:16" x14ac:dyDescent="0.2">
      <c r="A1173" t="s">
        <v>867</v>
      </c>
      <c r="B1173" t="s">
        <v>866</v>
      </c>
      <c r="D1173" t="str" cm="1">
        <f t="array" ref="D1173">_xlfn.TEXTJOIN("", TRUE, IF(ISNUMBER(SEARCH($R$1480:$R$1524, B1173)), $R$1480:$R$1524, ""))</f>
        <v>Oscar Mayer</v>
      </c>
      <c r="E1173" t="str">
        <f t="shared" si="144"/>
        <v>Protein</v>
      </c>
      <c r="F1173" t="str">
        <f t="shared" si="145"/>
        <v>Protein</v>
      </c>
      <c r="G1173" t="s">
        <v>567</v>
      </c>
      <c r="H1173" cm="1">
        <f t="array" ref="H1173">_xlfn.LET(
  _xlpm.txt, LOWER(TRIM(SUBSTITUTE(B1173,"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1173" s="1">
        <f t="shared" si="146"/>
        <v>0.17874999999999999</v>
      </c>
      <c r="J1173" t="s">
        <v>802</v>
      </c>
      <c r="K1173" t="str">
        <f t="shared" si="147"/>
        <v>2.86</v>
      </c>
      <c r="L1173" s="1" t="str">
        <f t="shared" si="148"/>
        <v>2.86</v>
      </c>
      <c r="M1173" s="2">
        <f t="shared" si="150"/>
        <v>17.875</v>
      </c>
      <c r="N1173" s="1">
        <f t="shared" si="149"/>
        <v>2.86E-2</v>
      </c>
      <c r="O1173" s="1">
        <v>2.86</v>
      </c>
      <c r="P1173">
        <f t="shared" si="151"/>
        <v>2.86</v>
      </c>
    </row>
    <row r="1174" spans="1:16" x14ac:dyDescent="0.2">
      <c r="A1174" t="s">
        <v>865</v>
      </c>
      <c r="B1174" t="s">
        <v>864</v>
      </c>
      <c r="D1174" t="str" cm="1">
        <f t="array" ref="D1174">_xlfn.TEXTJOIN("", TRUE, IF(ISNUMBER(SEARCH($R$1480:$R$1524, B1174)), $R$1480:$R$1524, ""))</f>
        <v>Oscar Mayer</v>
      </c>
      <c r="E1174" t="str">
        <f t="shared" si="144"/>
        <v>Protein</v>
      </c>
      <c r="F1174" t="str">
        <f t="shared" si="145"/>
        <v>Protein</v>
      </c>
      <c r="G1174" t="s">
        <v>534</v>
      </c>
      <c r="H1174" cm="1">
        <f t="array" ref="H1174">_xlfn.LET(
  _xlpm.txt, LOWER(TRIM(SUBSTITUTE(B1174,"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1174" s="1">
        <f t="shared" si="146"/>
        <v>0.43625000000000003</v>
      </c>
      <c r="J1174" t="s">
        <v>853</v>
      </c>
      <c r="K1174" t="str">
        <f t="shared" si="147"/>
        <v>6.98</v>
      </c>
      <c r="L1174" s="1" t="str">
        <f t="shared" si="148"/>
        <v>6.98</v>
      </c>
      <c r="M1174" s="2">
        <f t="shared" si="150"/>
        <v>43.625</v>
      </c>
      <c r="N1174" s="1">
        <f t="shared" si="149"/>
        <v>6.9800000000000001E-2</v>
      </c>
      <c r="O1174" s="1">
        <v>6.98</v>
      </c>
      <c r="P1174">
        <f t="shared" si="151"/>
        <v>6.98</v>
      </c>
    </row>
    <row r="1175" spans="1:16" x14ac:dyDescent="0.2">
      <c r="A1175" t="s">
        <v>863</v>
      </c>
      <c r="B1175" t="s">
        <v>862</v>
      </c>
      <c r="D1175" t="str" cm="1">
        <f t="array" ref="D1175">_xlfn.TEXTJOIN("", TRUE, IF(ISNUMBER(SEARCH($R$1480:$R$1524, B1175)), $R$1480:$R$1524, ""))</f>
        <v>Oscar Mayer</v>
      </c>
      <c r="E1175" t="str">
        <f t="shared" si="144"/>
        <v>Protein</v>
      </c>
      <c r="F1175" t="str">
        <f t="shared" si="145"/>
        <v>Protein</v>
      </c>
      <c r="G1175" t="s">
        <v>534</v>
      </c>
      <c r="H1175" cm="1">
        <f t="array" ref="H1175">_xlfn.LET(
  _xlpm.txt, LOWER(TRIM(SUBSTITUTE(B1175,"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1175" s="1">
        <f t="shared" si="146"/>
        <v>0.43625000000000003</v>
      </c>
      <c r="J1175" t="s">
        <v>853</v>
      </c>
      <c r="K1175" t="str">
        <f t="shared" si="147"/>
        <v>6.98</v>
      </c>
      <c r="L1175" s="1" t="str">
        <f t="shared" si="148"/>
        <v>6.98</v>
      </c>
      <c r="M1175" s="2">
        <f t="shared" si="150"/>
        <v>43.625</v>
      </c>
      <c r="N1175" s="1">
        <f t="shared" si="149"/>
        <v>6.9800000000000001E-2</v>
      </c>
      <c r="O1175" s="1">
        <v>6.98</v>
      </c>
      <c r="P1175">
        <f t="shared" si="151"/>
        <v>6.98</v>
      </c>
    </row>
    <row r="1176" spans="1:16" x14ac:dyDescent="0.2">
      <c r="A1176" t="s">
        <v>861</v>
      </c>
      <c r="B1176" t="s">
        <v>860</v>
      </c>
      <c r="D1176" t="str" cm="1">
        <f t="array" ref="D1176">_xlfn.TEXTJOIN("", TRUE, IF(ISNUMBER(SEARCH($R$1480:$R$1524, B1176)), $R$1480:$R$1524, ""))</f>
        <v>Oscar Mayer</v>
      </c>
      <c r="E1176" t="str">
        <f t="shared" si="144"/>
        <v>Protein</v>
      </c>
      <c r="F1176" t="str">
        <f t="shared" si="145"/>
        <v>Protein</v>
      </c>
      <c r="G1176" t="s">
        <v>398</v>
      </c>
      <c r="H1176" cm="1">
        <f t="array" ref="H1176">_xlfn.LET(
  _xlpm.txt, LOWER(TRIM(SUBSTITUTE(B1176,"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9</v>
      </c>
      <c r="I1176" s="1">
        <f t="shared" si="146"/>
        <v>0.49777777777777782</v>
      </c>
      <c r="J1176" t="s">
        <v>850</v>
      </c>
      <c r="K1176" t="str">
        <f t="shared" si="147"/>
        <v>8.00</v>
      </c>
      <c r="L1176" s="1" t="str">
        <f t="shared" si="148"/>
        <v>8.00</v>
      </c>
      <c r="M1176" s="2">
        <f t="shared" si="150"/>
        <v>49.777777777777779</v>
      </c>
      <c r="N1176" s="1">
        <f t="shared" si="149"/>
        <v>0.08</v>
      </c>
      <c r="O1176" s="1">
        <v>8</v>
      </c>
      <c r="P1176">
        <f t="shared" si="151"/>
        <v>4.4800000000000004</v>
      </c>
    </row>
    <row r="1177" spans="1:16" x14ac:dyDescent="0.2">
      <c r="A1177" t="s">
        <v>859</v>
      </c>
      <c r="B1177" t="s">
        <v>858</v>
      </c>
      <c r="D1177" t="str" cm="1">
        <f t="array" ref="D1177">_xlfn.TEXTJOIN("", TRUE, IF(ISNUMBER(SEARCH($R$1480:$R$1524, B1177)), $R$1480:$R$1524, ""))</f>
        <v>Oscar Mayer</v>
      </c>
      <c r="E1177" t="str">
        <f t="shared" si="144"/>
        <v>Protein</v>
      </c>
      <c r="F1177" t="str">
        <f t="shared" si="145"/>
        <v>Protein</v>
      </c>
      <c r="G1177" t="s">
        <v>398</v>
      </c>
      <c r="H1177" cm="1">
        <f t="array" ref="H1177">_xlfn.LET(
  _xlpm.txt, LOWER(TRIM(SUBSTITUTE(B1177,"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9</v>
      </c>
      <c r="I1177" s="1">
        <f t="shared" si="146"/>
        <v>0.49777777777777782</v>
      </c>
      <c r="J1177" t="s">
        <v>850</v>
      </c>
      <c r="K1177" t="str">
        <f t="shared" si="147"/>
        <v>8.00</v>
      </c>
      <c r="L1177" s="1" t="str">
        <f t="shared" si="148"/>
        <v>8.00</v>
      </c>
      <c r="M1177" s="2">
        <f t="shared" si="150"/>
        <v>49.777777777777779</v>
      </c>
      <c r="N1177" s="1">
        <f t="shared" si="149"/>
        <v>0.08</v>
      </c>
      <c r="O1177" s="1">
        <v>8</v>
      </c>
      <c r="P1177">
        <f t="shared" si="151"/>
        <v>4.4800000000000004</v>
      </c>
    </row>
    <row r="1178" spans="1:16" x14ac:dyDescent="0.2">
      <c r="A1178" t="s">
        <v>857</v>
      </c>
      <c r="B1178" t="s">
        <v>856</v>
      </c>
      <c r="D1178" t="str" cm="1">
        <f t="array" ref="D1178">_xlfn.TEXTJOIN("", TRUE, IF(ISNUMBER(SEARCH($R$1480:$R$1524, B1178)), $R$1480:$R$1524, ""))</f>
        <v>Oscar Mayer</v>
      </c>
      <c r="E1178" t="str">
        <f t="shared" si="144"/>
        <v>Protein</v>
      </c>
      <c r="F1178" t="str">
        <f t="shared" si="145"/>
        <v>Protein</v>
      </c>
      <c r="G1178" t="s">
        <v>534</v>
      </c>
      <c r="H1178" cm="1">
        <f t="array" ref="H1178">_xlfn.LET(
  _xlpm.txt, LOWER(TRIM(SUBSTITUTE(B1178,"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1178" s="1">
        <f t="shared" si="146"/>
        <v>0.43625000000000003</v>
      </c>
      <c r="J1178" t="s">
        <v>853</v>
      </c>
      <c r="K1178" t="str">
        <f t="shared" si="147"/>
        <v>6.98</v>
      </c>
      <c r="L1178" s="1" t="str">
        <f t="shared" si="148"/>
        <v>6.98</v>
      </c>
      <c r="M1178" s="2">
        <f t="shared" si="150"/>
        <v>43.625</v>
      </c>
      <c r="N1178" s="1">
        <f t="shared" si="149"/>
        <v>6.9800000000000001E-2</v>
      </c>
      <c r="O1178" s="1">
        <v>6.98</v>
      </c>
      <c r="P1178">
        <f t="shared" si="151"/>
        <v>6.98</v>
      </c>
    </row>
    <row r="1179" spans="1:16" x14ac:dyDescent="0.2">
      <c r="A1179" t="s">
        <v>855</v>
      </c>
      <c r="B1179" t="s">
        <v>854</v>
      </c>
      <c r="D1179" t="str" cm="1">
        <f t="array" ref="D1179">_xlfn.TEXTJOIN("", TRUE, IF(ISNUMBER(SEARCH($R$1480:$R$1524, B1179)), $R$1480:$R$1524, ""))</f>
        <v>Oscar Mayer</v>
      </c>
      <c r="E1179" t="str">
        <f t="shared" si="144"/>
        <v>Protein</v>
      </c>
      <c r="F1179" t="str">
        <f t="shared" si="145"/>
        <v>Protein</v>
      </c>
      <c r="G1179" t="s">
        <v>534</v>
      </c>
      <c r="H1179" cm="1">
        <f t="array" ref="H1179">_xlfn.LET(
  _xlpm.txt, LOWER(TRIM(SUBSTITUTE(B1179,"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1179" s="1">
        <f t="shared" si="146"/>
        <v>0.43625000000000003</v>
      </c>
      <c r="J1179" t="s">
        <v>853</v>
      </c>
      <c r="K1179" t="str">
        <f t="shared" si="147"/>
        <v>6.98</v>
      </c>
      <c r="L1179" s="1" t="str">
        <f t="shared" si="148"/>
        <v>6.98</v>
      </c>
      <c r="M1179" s="2">
        <f t="shared" si="150"/>
        <v>43.625</v>
      </c>
      <c r="N1179" s="1">
        <f t="shared" si="149"/>
        <v>6.9800000000000001E-2</v>
      </c>
      <c r="O1179" s="1">
        <v>6.98</v>
      </c>
      <c r="P1179">
        <f t="shared" si="151"/>
        <v>6.98</v>
      </c>
    </row>
    <row r="1180" spans="1:16" x14ac:dyDescent="0.2">
      <c r="A1180" t="s">
        <v>852</v>
      </c>
      <c r="B1180" t="s">
        <v>851</v>
      </c>
      <c r="D1180" t="str" cm="1">
        <f t="array" ref="D1180">_xlfn.TEXTJOIN("", TRUE, IF(ISNUMBER(SEARCH($R$1480:$R$1524, B1180)), $R$1480:$R$1524, ""))</f>
        <v>Oscar Mayer</v>
      </c>
      <c r="E1180" t="str">
        <f t="shared" si="144"/>
        <v>Protein</v>
      </c>
      <c r="F1180" t="str">
        <f t="shared" si="145"/>
        <v>Protein</v>
      </c>
      <c r="G1180" t="s">
        <v>398</v>
      </c>
      <c r="H1180" cm="1">
        <f t="array" ref="H1180">_xlfn.LET(
  _xlpm.txt, LOWER(TRIM(SUBSTITUTE(B1180,"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9</v>
      </c>
      <c r="I1180" s="1">
        <f t="shared" si="146"/>
        <v>0.49777777777777782</v>
      </c>
      <c r="J1180" t="s">
        <v>850</v>
      </c>
      <c r="K1180" t="str">
        <f t="shared" si="147"/>
        <v>8.00</v>
      </c>
      <c r="L1180" s="1" t="str">
        <f t="shared" si="148"/>
        <v>8.00</v>
      </c>
      <c r="M1180" s="2">
        <f t="shared" si="150"/>
        <v>49.777777777777779</v>
      </c>
      <c r="N1180" s="1">
        <f t="shared" si="149"/>
        <v>0.08</v>
      </c>
      <c r="O1180" s="1">
        <v>8</v>
      </c>
      <c r="P1180">
        <f t="shared" si="151"/>
        <v>4.4800000000000004</v>
      </c>
    </row>
    <row r="1181" spans="1:16" x14ac:dyDescent="0.2">
      <c r="A1181" t="s">
        <v>849</v>
      </c>
      <c r="B1181" t="s">
        <v>848</v>
      </c>
      <c r="D1181" t="str" cm="1">
        <f t="array" ref="D1181">_xlfn.TEXTJOIN("", TRUE, IF(ISNUMBER(SEARCH($R$1480:$R$1524, B1181)), $R$1480:$R$1524, ""))</f>
        <v>Oscar Mayer</v>
      </c>
      <c r="E1181" t="str">
        <f t="shared" si="144"/>
        <v>Protein</v>
      </c>
      <c r="F1181" t="str">
        <f t="shared" si="145"/>
        <v>Protein</v>
      </c>
      <c r="G1181" t="s">
        <v>847</v>
      </c>
      <c r="H1181" cm="1">
        <f t="array" ref="H1181">_xlfn.LET(
  _xlpm.txt, LOWER(TRIM(SUBSTITUTE(B1181,"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2.52</v>
      </c>
      <c r="I1181" s="1">
        <f t="shared" si="146"/>
        <v>1.9722222222222221</v>
      </c>
      <c r="J1181" t="s">
        <v>846</v>
      </c>
      <c r="K1181" t="str">
        <f t="shared" si="147"/>
        <v>31.06</v>
      </c>
      <c r="L1181" s="1" t="str">
        <f t="shared" si="148"/>
        <v>31.06</v>
      </c>
      <c r="M1181" s="2">
        <f t="shared" si="150"/>
        <v>197.2222222222222</v>
      </c>
      <c r="N1181" s="1">
        <f t="shared" si="149"/>
        <v>0.31059999999999999</v>
      </c>
      <c r="O1181" s="1">
        <v>31.06</v>
      </c>
      <c r="P1181">
        <f t="shared" si="151"/>
        <v>4.97</v>
      </c>
    </row>
    <row r="1182" spans="1:16" x14ac:dyDescent="0.2">
      <c r="A1182" t="s">
        <v>845</v>
      </c>
      <c r="B1182" t="s">
        <v>844</v>
      </c>
      <c r="D1182" t="str" cm="1">
        <f t="array" ref="D1182">_xlfn.TEXTJOIN("", TRUE, IF(ISNUMBER(SEARCH($R$1480:$R$1524, B1182)), $R$1480:$R$1524, ""))</f>
        <v>Oscar Mayer</v>
      </c>
      <c r="E1182" t="str">
        <f t="shared" si="144"/>
        <v>Protein</v>
      </c>
      <c r="F1182" t="str">
        <f t="shared" si="145"/>
        <v>Protein</v>
      </c>
      <c r="G1182" t="s">
        <v>398</v>
      </c>
      <c r="H1182" cm="1">
        <f t="array" ref="H1182">_xlfn.LET(
  _xlpm.txt, LOWER(TRIM(SUBSTITUTE(B1182,"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I1182" s="1">
        <f t="shared" si="146"/>
        <v>0.37333333333333335</v>
      </c>
      <c r="J1182" t="s">
        <v>843</v>
      </c>
      <c r="K1182" t="str">
        <f t="shared" si="147"/>
        <v>5.97</v>
      </c>
      <c r="L1182" s="1" t="str">
        <f t="shared" si="148"/>
        <v>5.97</v>
      </c>
      <c r="M1182" s="2">
        <f t="shared" si="150"/>
        <v>37.333333333333336</v>
      </c>
      <c r="N1182" s="1">
        <f t="shared" si="149"/>
        <v>5.9699999999999996E-2</v>
      </c>
      <c r="O1182" s="1">
        <v>5.97</v>
      </c>
      <c r="P1182">
        <f t="shared" si="151"/>
        <v>4.4800000000000004</v>
      </c>
    </row>
    <row r="1183" spans="1:16" x14ac:dyDescent="0.2">
      <c r="A1183" t="s">
        <v>842</v>
      </c>
      <c r="B1183" t="s">
        <v>841</v>
      </c>
      <c r="D1183" t="str" cm="1">
        <f t="array" ref="D1183">_xlfn.TEXTJOIN("", TRUE, IF(ISNUMBER(SEARCH($R$1480:$R$1524, B1183)), $R$1480:$R$1524, ""))</f>
        <v>KraftOscar Mayer</v>
      </c>
      <c r="E1183" t="str">
        <f t="shared" si="144"/>
        <v>Other</v>
      </c>
      <c r="F1183" t="str">
        <f t="shared" si="145"/>
        <v>Other</v>
      </c>
      <c r="G1183" t="s">
        <v>826</v>
      </c>
      <c r="H1183" cm="1">
        <f t="array" ref="H1183">_xlfn.LET(
  _xlpm.txt, LOWER(TRIM(SUBSTITUTE(B1183,"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1183" s="1">
        <f t="shared" si="146"/>
        <v>0.24562500000000001</v>
      </c>
      <c r="J1183" t="s">
        <v>825</v>
      </c>
      <c r="K1183" t="str">
        <f t="shared" si="147"/>
        <v>3.93</v>
      </c>
      <c r="L1183" s="1" t="str">
        <f t="shared" si="148"/>
        <v>3.93</v>
      </c>
      <c r="M1183" s="2">
        <f t="shared" si="150"/>
        <v>24.5625</v>
      </c>
      <c r="N1183" s="1">
        <f t="shared" si="149"/>
        <v>3.9300000000000002E-2</v>
      </c>
      <c r="O1183" s="1">
        <v>3.93</v>
      </c>
      <c r="P1183">
        <f t="shared" si="151"/>
        <v>3.93</v>
      </c>
    </row>
    <row r="1184" spans="1:16" x14ac:dyDescent="0.2">
      <c r="A1184" t="s">
        <v>840</v>
      </c>
      <c r="B1184" t="s">
        <v>839</v>
      </c>
      <c r="D1184" t="str" cm="1">
        <f t="array" ref="D1184">_xlfn.TEXTJOIN("", TRUE, IF(ISNUMBER(SEARCH($R$1480:$R$1524, B1184)), $R$1480:$R$1524, ""))</f>
        <v>Oscar Mayer</v>
      </c>
      <c r="E1184" t="str">
        <f t="shared" si="144"/>
        <v>Protein</v>
      </c>
      <c r="F1184" t="str">
        <f t="shared" si="145"/>
        <v>Protein</v>
      </c>
      <c r="G1184" t="s">
        <v>826</v>
      </c>
      <c r="H1184" cm="1">
        <f t="array" ref="H1184">_xlfn.LET(
  _xlpm.txt, LOWER(TRIM(SUBSTITUTE(B1184,"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1184" s="1">
        <f t="shared" si="146"/>
        <v>0.24562500000000001</v>
      </c>
      <c r="J1184" t="s">
        <v>825</v>
      </c>
      <c r="K1184" t="str">
        <f t="shared" si="147"/>
        <v>3.93</v>
      </c>
      <c r="L1184" s="1" t="str">
        <f t="shared" si="148"/>
        <v>3.93</v>
      </c>
      <c r="M1184" s="2">
        <f t="shared" si="150"/>
        <v>24.5625</v>
      </c>
      <c r="N1184" s="1">
        <f t="shared" si="149"/>
        <v>3.9300000000000002E-2</v>
      </c>
      <c r="O1184" s="1">
        <v>3.93</v>
      </c>
      <c r="P1184">
        <f t="shared" si="151"/>
        <v>3.93</v>
      </c>
    </row>
    <row r="1185" spans="1:16" x14ac:dyDescent="0.2">
      <c r="A1185" t="s">
        <v>838</v>
      </c>
      <c r="B1185" t="s">
        <v>837</v>
      </c>
      <c r="D1185" t="str" cm="1">
        <f t="array" ref="D1185">_xlfn.TEXTJOIN("", TRUE, IF(ISNUMBER(SEARCH($R$1480:$R$1524, B1185)), $R$1480:$R$1524, ""))</f>
        <v>Oscar Mayer</v>
      </c>
      <c r="E1185" t="str">
        <f t="shared" si="144"/>
        <v>Protein</v>
      </c>
      <c r="F1185" t="str">
        <f t="shared" si="145"/>
        <v>Protein</v>
      </c>
      <c r="G1185" t="s">
        <v>814</v>
      </c>
      <c r="H1185" t="str" cm="1">
        <f t="array" ref="H1185">_xlfn.LET(
  _xlpm.txt, LOWER(TRIM(SUBSTITUTE(B1185,"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1185" t="e">
        <f t="shared" si="146"/>
        <v>#VALUE!</v>
      </c>
      <c r="J1185" t="s">
        <v>836</v>
      </c>
      <c r="K1185" t="str">
        <f t="shared" si="147"/>
        <v>15.6 ¢</v>
      </c>
      <c r="L1185" t="str">
        <f t="shared" si="148"/>
        <v xml:space="preserve">15.6 </v>
      </c>
      <c r="M1185" s="1" t="e">
        <f t="shared" si="150"/>
        <v>#VALUE!</v>
      </c>
      <c r="N1185" s="1">
        <f t="shared" si="149"/>
        <v>0.156</v>
      </c>
      <c r="O1185" s="1">
        <v>15.6</v>
      </c>
      <c r="P1185">
        <f t="shared" si="151"/>
        <v>2.5</v>
      </c>
    </row>
    <row r="1186" spans="1:16" x14ac:dyDescent="0.2">
      <c r="A1186" t="s">
        <v>835</v>
      </c>
      <c r="B1186" t="s">
        <v>834</v>
      </c>
      <c r="D1186" t="str" cm="1">
        <f t="array" ref="D1186">_xlfn.TEXTJOIN("", TRUE, IF(ISNUMBER(SEARCH($R$1480:$R$1524, B1186)), $R$1480:$R$1524, ""))</f>
        <v>Oscar Mayer</v>
      </c>
      <c r="E1186" t="str">
        <f t="shared" si="144"/>
        <v>Protein</v>
      </c>
      <c r="F1186" t="str">
        <f t="shared" si="145"/>
        <v>Protein</v>
      </c>
      <c r="G1186" t="s">
        <v>301</v>
      </c>
      <c r="H1186" cm="1">
        <f t="array" ref="H1186">_xlfn.LET(
  _xlpm.txt, LOWER(TRIM(SUBSTITUTE(B1186,"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1186" s="1">
        <f t="shared" si="146"/>
        <v>0.46750000000000003</v>
      </c>
      <c r="J1186" t="s">
        <v>833</v>
      </c>
      <c r="K1186" t="str">
        <f t="shared" si="147"/>
        <v>7.48</v>
      </c>
      <c r="L1186" s="1" t="str">
        <f t="shared" si="148"/>
        <v>7.48</v>
      </c>
      <c r="M1186" s="2">
        <f t="shared" si="150"/>
        <v>46.75</v>
      </c>
      <c r="N1186" s="1">
        <f t="shared" si="149"/>
        <v>7.4800000000000005E-2</v>
      </c>
      <c r="O1186" s="1">
        <v>7.48</v>
      </c>
      <c r="P1186">
        <f t="shared" si="151"/>
        <v>7.48</v>
      </c>
    </row>
    <row r="1187" spans="1:16" x14ac:dyDescent="0.2">
      <c r="A1187" t="s">
        <v>832</v>
      </c>
      <c r="B1187" t="s">
        <v>831</v>
      </c>
      <c r="D1187" t="str" cm="1">
        <f t="array" ref="D1187">_xlfn.TEXTJOIN("", TRUE, IF(ISNUMBER(SEARCH($R$1480:$R$1524, B1187)), $R$1480:$R$1524, ""))</f>
        <v>Oscar Mayer</v>
      </c>
      <c r="E1187" t="str">
        <f t="shared" si="144"/>
        <v>Protein</v>
      </c>
      <c r="F1187" t="str">
        <f t="shared" si="145"/>
        <v>Protein</v>
      </c>
      <c r="G1187" t="s">
        <v>830</v>
      </c>
      <c r="H1187" cm="1">
        <f t="array" ref="H1187">_xlfn.LET(
  _xlpm.txt, LOWER(TRIM(SUBSTITUTE(B1187,"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22</v>
      </c>
      <c r="I1187" s="1">
        <f t="shared" si="146"/>
        <v>0.44454545454545452</v>
      </c>
      <c r="J1187" t="s">
        <v>829</v>
      </c>
      <c r="K1187" t="str">
        <f t="shared" si="147"/>
        <v>7.09</v>
      </c>
      <c r="L1187" s="1" t="str">
        <f t="shared" si="148"/>
        <v>7.09</v>
      </c>
      <c r="M1187" s="2">
        <f t="shared" si="150"/>
        <v>44.454545454545453</v>
      </c>
      <c r="N1187" s="1">
        <f t="shared" si="149"/>
        <v>7.0900000000000005E-2</v>
      </c>
      <c r="O1187" s="1">
        <v>7.09</v>
      </c>
      <c r="P1187">
        <f t="shared" si="151"/>
        <v>9.7799999999999994</v>
      </c>
    </row>
    <row r="1188" spans="1:16" x14ac:dyDescent="0.2">
      <c r="A1188" t="s">
        <v>828</v>
      </c>
      <c r="B1188" t="s">
        <v>827</v>
      </c>
      <c r="D1188" t="str" cm="1">
        <f t="array" ref="D1188">_xlfn.TEXTJOIN("", TRUE, IF(ISNUMBER(SEARCH($R$1480:$R$1524, B1188)), $R$1480:$R$1524, ""))</f>
        <v>Oscar Mayer</v>
      </c>
      <c r="E1188" t="str">
        <f t="shared" si="144"/>
        <v>Protein</v>
      </c>
      <c r="F1188" t="str">
        <f t="shared" si="145"/>
        <v>Protein</v>
      </c>
      <c r="G1188" t="s">
        <v>826</v>
      </c>
      <c r="H1188" cm="1">
        <f t="array" ref="H1188">_xlfn.LET(
  _xlpm.txt, LOWER(TRIM(SUBSTITUTE(B1188,"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1188" s="1">
        <f t="shared" si="146"/>
        <v>0.24562500000000001</v>
      </c>
      <c r="J1188" t="s">
        <v>825</v>
      </c>
      <c r="K1188" t="str">
        <f t="shared" si="147"/>
        <v>3.93</v>
      </c>
      <c r="L1188" s="1" t="str">
        <f t="shared" si="148"/>
        <v>3.93</v>
      </c>
      <c r="M1188" s="2">
        <f t="shared" si="150"/>
        <v>24.5625</v>
      </c>
      <c r="N1188" s="1">
        <f t="shared" si="149"/>
        <v>3.9300000000000002E-2</v>
      </c>
      <c r="O1188" s="1">
        <v>3.93</v>
      </c>
      <c r="P1188">
        <f t="shared" si="151"/>
        <v>3.93</v>
      </c>
    </row>
    <row r="1189" spans="1:16" x14ac:dyDescent="0.2">
      <c r="A1189" t="s">
        <v>824</v>
      </c>
      <c r="B1189" t="s">
        <v>823</v>
      </c>
      <c r="D1189" t="str" cm="1">
        <f t="array" ref="D1189">_xlfn.TEXTJOIN("", TRUE, IF(ISNUMBER(SEARCH($R$1480:$R$1524, B1189)), $R$1480:$R$1524, ""))</f>
        <v>Oscar Mayer</v>
      </c>
      <c r="E1189" t="str">
        <f t="shared" si="144"/>
        <v>Protein</v>
      </c>
      <c r="F1189" t="str">
        <f t="shared" si="145"/>
        <v>Protein</v>
      </c>
      <c r="G1189" t="s">
        <v>822</v>
      </c>
      <c r="H1189" cm="1">
        <f t="array" ref="H1189">_xlfn.LET(
  _xlpm.txt, LOWER(TRIM(SUBSTITUTE(B1189,"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</v>
      </c>
      <c r="I1189" s="1">
        <f t="shared" si="146"/>
        <v>0.7599999999999999</v>
      </c>
      <c r="J1189" t="s">
        <v>821</v>
      </c>
      <c r="K1189" t="str">
        <f t="shared" si="147"/>
        <v>76.0 ¢</v>
      </c>
      <c r="L1189" s="1" t="str">
        <f t="shared" si="148"/>
        <v xml:space="preserve">76.0 </v>
      </c>
      <c r="M1189" s="2">
        <f t="shared" si="150"/>
        <v>75.999999999999986</v>
      </c>
      <c r="N1189" s="1">
        <f t="shared" si="149"/>
        <v>0.76</v>
      </c>
      <c r="O1189" s="1">
        <v>76</v>
      </c>
      <c r="P1189">
        <f t="shared" si="151"/>
        <v>2.2799999999999998</v>
      </c>
    </row>
    <row r="1190" spans="1:16" x14ac:dyDescent="0.2">
      <c r="A1190" t="s">
        <v>820</v>
      </c>
      <c r="B1190" t="s">
        <v>819</v>
      </c>
      <c r="D1190" t="str" cm="1">
        <f t="array" ref="D1190">_xlfn.TEXTJOIN("", TRUE, IF(ISNUMBER(SEARCH($R$1480:$R$1524, B1190)), $R$1480:$R$1524, ""))</f>
        <v>Oscar Mayer</v>
      </c>
      <c r="E1190" t="str">
        <f t="shared" si="144"/>
        <v>Protein</v>
      </c>
      <c r="F1190" t="str">
        <f t="shared" si="145"/>
        <v>Protein</v>
      </c>
      <c r="G1190" t="s">
        <v>818</v>
      </c>
      <c r="H1190" t="str" cm="1">
        <f t="array" ref="H1190">_xlfn.LET(
  _xlpm.txt, LOWER(TRIM(SUBSTITUTE(B1190,"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1190" t="e">
        <f t="shared" si="146"/>
        <v>#VALUE!</v>
      </c>
      <c r="J1190" t="s">
        <v>817</v>
      </c>
      <c r="K1190" t="str">
        <f t="shared" si="147"/>
        <v>3.23</v>
      </c>
      <c r="L1190" t="str">
        <f t="shared" si="148"/>
        <v>3.23</v>
      </c>
      <c r="M1190" s="1" t="e">
        <f t="shared" si="150"/>
        <v>#VALUE!</v>
      </c>
      <c r="N1190" s="1">
        <f t="shared" si="149"/>
        <v>3.2300000000000002E-2</v>
      </c>
      <c r="O1190" s="1">
        <v>3.23</v>
      </c>
      <c r="P1190">
        <f t="shared" si="151"/>
        <v>2.84</v>
      </c>
    </row>
    <row r="1191" spans="1:16" x14ac:dyDescent="0.2">
      <c r="A1191" t="s">
        <v>816</v>
      </c>
      <c r="B1191" t="s">
        <v>815</v>
      </c>
      <c r="D1191" t="str" cm="1">
        <f t="array" ref="D1191">_xlfn.TEXTJOIN("", TRUE, IF(ISNUMBER(SEARCH($R$1480:$R$1524, B1191)), $R$1480:$R$1524, ""))</f>
        <v>Oscar Mayer</v>
      </c>
      <c r="E1191" t="str">
        <f t="shared" si="144"/>
        <v>Protein</v>
      </c>
      <c r="F1191" t="str">
        <f t="shared" si="145"/>
        <v>Protein</v>
      </c>
      <c r="G1191" t="s">
        <v>814</v>
      </c>
      <c r="H1191" t="str" cm="1">
        <f t="array" ref="H1191">_xlfn.LET(
  _xlpm.txt, LOWER(TRIM(SUBSTITUTE(B1191,"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1191" t="e">
        <f t="shared" si="146"/>
        <v>#VALUE!</v>
      </c>
      <c r="J1191" t="s">
        <v>813</v>
      </c>
      <c r="K1191" t="str">
        <f t="shared" si="147"/>
        <v>2.50</v>
      </c>
      <c r="L1191" t="str">
        <f t="shared" si="148"/>
        <v>2.50</v>
      </c>
      <c r="M1191" s="1" t="e">
        <f t="shared" si="150"/>
        <v>#VALUE!</v>
      </c>
      <c r="N1191" s="1">
        <f t="shared" si="149"/>
        <v>2.5000000000000001E-2</v>
      </c>
      <c r="O1191" s="1">
        <v>2.5</v>
      </c>
      <c r="P1191">
        <f t="shared" si="151"/>
        <v>2.5</v>
      </c>
    </row>
    <row r="1192" spans="1:16" x14ac:dyDescent="0.2">
      <c r="A1192" t="s">
        <v>812</v>
      </c>
      <c r="B1192" t="s">
        <v>811</v>
      </c>
      <c r="D1192" t="str" cm="1">
        <f t="array" ref="D1192">_xlfn.TEXTJOIN("", TRUE, IF(ISNUMBER(SEARCH($R$1480:$R$1524, B1192)), $R$1480:$R$1524, ""))</f>
        <v>Oscar Mayer</v>
      </c>
      <c r="E1192" t="str">
        <f t="shared" si="144"/>
        <v>Protein</v>
      </c>
      <c r="F1192" t="str">
        <f t="shared" si="145"/>
        <v>Protein</v>
      </c>
      <c r="G1192" t="s">
        <v>808</v>
      </c>
      <c r="H1192" cm="1">
        <f t="array" ref="H1192">_xlfn.LET(
  _xlpm.txt, LOWER(TRIM(SUBSTITUTE(B1192,"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28</v>
      </c>
      <c r="I1192" s="1">
        <f t="shared" si="146"/>
        <v>0.35285714285714287</v>
      </c>
      <c r="J1192" t="s">
        <v>807</v>
      </c>
      <c r="K1192" t="str">
        <f t="shared" si="147"/>
        <v>5.65</v>
      </c>
      <c r="L1192" s="1" t="str">
        <f t="shared" si="148"/>
        <v>5.65</v>
      </c>
      <c r="M1192" s="2">
        <f t="shared" si="150"/>
        <v>35.285714285714285</v>
      </c>
      <c r="N1192" s="1">
        <f t="shared" si="149"/>
        <v>5.6500000000000002E-2</v>
      </c>
      <c r="O1192" s="1">
        <v>5.65</v>
      </c>
      <c r="P1192">
        <f t="shared" si="151"/>
        <v>9.8800000000000008</v>
      </c>
    </row>
    <row r="1193" spans="1:16" x14ac:dyDescent="0.2">
      <c r="A1193" t="s">
        <v>810</v>
      </c>
      <c r="B1193" t="s">
        <v>809</v>
      </c>
      <c r="D1193" t="str" cm="1">
        <f t="array" ref="D1193">_xlfn.TEXTJOIN("", TRUE, IF(ISNUMBER(SEARCH($R$1480:$R$1524, B1193)), $R$1480:$R$1524, ""))</f>
        <v>Oscar Mayer</v>
      </c>
      <c r="E1193" t="str">
        <f t="shared" si="144"/>
        <v>Protein</v>
      </c>
      <c r="F1193" t="str">
        <f t="shared" si="145"/>
        <v>Protein</v>
      </c>
      <c r="G1193" t="s">
        <v>808</v>
      </c>
      <c r="H1193" cm="1">
        <f t="array" ref="H1193">_xlfn.LET(
  _xlpm.txt, LOWER(TRIM(SUBSTITUTE(B1193,"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28</v>
      </c>
      <c r="I1193" s="1">
        <f t="shared" si="146"/>
        <v>0.35285714285714287</v>
      </c>
      <c r="J1193" t="s">
        <v>807</v>
      </c>
      <c r="K1193" t="str">
        <f t="shared" si="147"/>
        <v>5.65</v>
      </c>
      <c r="L1193" s="1" t="str">
        <f t="shared" si="148"/>
        <v>5.65</v>
      </c>
      <c r="M1193" s="2">
        <f t="shared" si="150"/>
        <v>35.285714285714285</v>
      </c>
      <c r="N1193" s="1">
        <f t="shared" si="149"/>
        <v>5.6500000000000002E-2</v>
      </c>
      <c r="O1193" s="1">
        <v>5.65</v>
      </c>
      <c r="P1193">
        <f t="shared" si="151"/>
        <v>9.8800000000000008</v>
      </c>
    </row>
    <row r="1194" spans="1:16" x14ac:dyDescent="0.2">
      <c r="A1194" t="s">
        <v>806</v>
      </c>
      <c r="B1194" t="s">
        <v>805</v>
      </c>
      <c r="D1194" t="str" cm="1">
        <f t="array" ref="D1194">_xlfn.TEXTJOIN("", TRUE, IF(ISNUMBER(SEARCH($R$1480:$R$1524, B1194)), $R$1480:$R$1524, ""))</f>
        <v>Oscar Mayer</v>
      </c>
      <c r="E1194" t="str">
        <f t="shared" si="144"/>
        <v>Protein</v>
      </c>
      <c r="F1194" t="str">
        <f t="shared" si="145"/>
        <v>Protein</v>
      </c>
      <c r="G1194" t="s">
        <v>567</v>
      </c>
      <c r="H1194" cm="1">
        <f t="array" ref="H1194">_xlfn.LET(
  _xlpm.txt, LOWER(TRIM(SUBSTITUTE(B1194,"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1194" s="1">
        <f t="shared" si="146"/>
        <v>0.17874999999999999</v>
      </c>
      <c r="J1194" t="s">
        <v>802</v>
      </c>
      <c r="K1194" t="str">
        <f t="shared" si="147"/>
        <v>2.86</v>
      </c>
      <c r="L1194" s="1" t="str">
        <f t="shared" si="148"/>
        <v>2.86</v>
      </c>
      <c r="M1194" s="2">
        <f t="shared" si="150"/>
        <v>17.875</v>
      </c>
      <c r="N1194" s="1">
        <f t="shared" si="149"/>
        <v>2.86E-2</v>
      </c>
      <c r="O1194" s="1">
        <v>2.86</v>
      </c>
      <c r="P1194">
        <f t="shared" si="151"/>
        <v>2.86</v>
      </c>
    </row>
    <row r="1195" spans="1:16" x14ac:dyDescent="0.2">
      <c r="A1195" t="s">
        <v>804</v>
      </c>
      <c r="B1195" t="s">
        <v>803</v>
      </c>
      <c r="D1195" t="str" cm="1">
        <f t="array" ref="D1195">_xlfn.TEXTJOIN("", TRUE, IF(ISNUMBER(SEARCH($R$1480:$R$1524, B1195)), $R$1480:$R$1524, ""))</f>
        <v>Oscar Mayer</v>
      </c>
      <c r="E1195" t="str">
        <f t="shared" si="144"/>
        <v>Protein</v>
      </c>
      <c r="F1195" t="str">
        <f t="shared" si="145"/>
        <v>Protein</v>
      </c>
      <c r="G1195" t="s">
        <v>567</v>
      </c>
      <c r="H1195" cm="1">
        <f t="array" ref="H1195">_xlfn.LET(
  _xlpm.txt, LOWER(TRIM(SUBSTITUTE(B1195,"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1195" s="1">
        <f t="shared" si="146"/>
        <v>0.17874999999999999</v>
      </c>
      <c r="J1195" t="s">
        <v>802</v>
      </c>
      <c r="K1195" t="str">
        <f t="shared" si="147"/>
        <v>2.86</v>
      </c>
      <c r="L1195" s="1" t="str">
        <f t="shared" si="148"/>
        <v>2.86</v>
      </c>
      <c r="M1195" s="2">
        <f t="shared" si="150"/>
        <v>17.875</v>
      </c>
      <c r="N1195" s="1">
        <f t="shared" si="149"/>
        <v>2.86E-2</v>
      </c>
      <c r="O1195" s="1">
        <v>2.86</v>
      </c>
      <c r="P1195">
        <f t="shared" si="151"/>
        <v>2.86</v>
      </c>
    </row>
    <row r="1196" spans="1:16" x14ac:dyDescent="0.2">
      <c r="A1196" t="s">
        <v>801</v>
      </c>
      <c r="B1196" t="s">
        <v>800</v>
      </c>
      <c r="D1196" t="str" cm="1">
        <f t="array" ref="D1196">_xlfn.TEXTJOIN("", TRUE, IF(ISNUMBER(SEARCH($R$1480:$R$1524, B1196)), $R$1480:$R$1524, ""))</f>
        <v>Oscar Mayer</v>
      </c>
      <c r="E1196" t="str">
        <f t="shared" si="144"/>
        <v>Protein</v>
      </c>
      <c r="F1196" t="str">
        <f t="shared" si="145"/>
        <v>Protein</v>
      </c>
      <c r="G1196" t="s">
        <v>799</v>
      </c>
      <c r="H1196" cm="1">
        <f t="array" ref="H1196">_xlfn.LET(
  _xlpm.txt, LOWER(TRIM(SUBSTITUTE(B1196,"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1196" s="1">
        <f t="shared" si="146"/>
        <v>0.26500000000000001</v>
      </c>
      <c r="J1196" t="s">
        <v>798</v>
      </c>
      <c r="K1196" t="str">
        <f t="shared" si="147"/>
        <v>4.24</v>
      </c>
      <c r="L1196" s="1" t="str">
        <f t="shared" si="148"/>
        <v>4.24</v>
      </c>
      <c r="M1196" s="2">
        <f t="shared" si="150"/>
        <v>26.5</v>
      </c>
      <c r="N1196" s="1">
        <f t="shared" si="149"/>
        <v>4.24E-2</v>
      </c>
      <c r="O1196" s="1">
        <v>4.24</v>
      </c>
      <c r="P1196">
        <f t="shared" si="151"/>
        <v>4.24</v>
      </c>
    </row>
    <row r="1197" spans="1:16" x14ac:dyDescent="0.2">
      <c r="A1197" t="s">
        <v>797</v>
      </c>
      <c r="B1197" t="s">
        <v>796</v>
      </c>
      <c r="D1197" t="str" cm="1">
        <f t="array" ref="D1197">_xlfn.TEXTJOIN("", TRUE, IF(ISNUMBER(SEARCH($R$1480:$R$1524, B1197)), $R$1480:$R$1524, ""))</f>
        <v>Oscar Mayer</v>
      </c>
      <c r="E1197" t="str">
        <f t="shared" si="144"/>
        <v>Protein</v>
      </c>
      <c r="F1197" t="str">
        <f t="shared" si="145"/>
        <v>Protein</v>
      </c>
      <c r="G1197" t="s">
        <v>795</v>
      </c>
      <c r="H1197" t="str" cm="1">
        <f t="array" ref="H1197">_xlfn.LET(
  _xlpm.txt, LOWER(TRIM(SUBSTITUTE(B1197,"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1197" t="e">
        <f t="shared" si="146"/>
        <v>#VALUE!</v>
      </c>
      <c r="J1197" t="s">
        <v>794</v>
      </c>
      <c r="K1197" t="str">
        <f t="shared" si="147"/>
        <v>2.47</v>
      </c>
      <c r="L1197" t="str">
        <f t="shared" si="148"/>
        <v>2.47</v>
      </c>
      <c r="M1197" s="1" t="e">
        <f t="shared" si="150"/>
        <v>#VALUE!</v>
      </c>
      <c r="N1197" s="1">
        <f t="shared" si="149"/>
        <v>2.4700000000000003E-2</v>
      </c>
      <c r="O1197" s="1">
        <v>2.4700000000000002</v>
      </c>
      <c r="P1197">
        <f t="shared" si="151"/>
        <v>4.9400000000000004</v>
      </c>
    </row>
    <row r="1198" spans="1:16" x14ac:dyDescent="0.2">
      <c r="A1198" t="s">
        <v>793</v>
      </c>
      <c r="B1198" t="s">
        <v>792</v>
      </c>
      <c r="C1198">
        <v>2</v>
      </c>
      <c r="D1198" t="str" cm="1">
        <f t="array" ref="D1198">_xlfn.TEXTJOIN("", TRUE, IF(ISNUMBER(SEARCH($R$1480:$R$1524, B1198)), $R$1480:$R$1524, ""))</f>
        <v>Starbucks</v>
      </c>
      <c r="E1198" t="str">
        <f t="shared" si="144"/>
        <v>Beverages</v>
      </c>
      <c r="F1198" t="str">
        <f t="shared" si="145"/>
        <v>Beverages</v>
      </c>
      <c r="G1198" t="s">
        <v>791</v>
      </c>
      <c r="H1198" cm="1">
        <f t="array" ref="H1198">_xlfn.LET(
  _xlpm.txt, LOWER(TRIM(SUBSTITUTE(B1198,"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9.6</v>
      </c>
      <c r="I1198" s="1">
        <f t="shared" si="146"/>
        <v>1.9708333333333337</v>
      </c>
      <c r="K1198" t="str">
        <f t="shared" si="147"/>
        <v/>
      </c>
      <c r="L1198" s="1" t="str">
        <f t="shared" si="148"/>
        <v/>
      </c>
      <c r="M1198" s="2">
        <f t="shared" si="150"/>
        <v>197.08333333333337</v>
      </c>
      <c r="N1198" s="1">
        <f t="shared" si="149"/>
        <v>1.9708333333333337</v>
      </c>
      <c r="O1198" s="1">
        <v>197.08333333333337</v>
      </c>
      <c r="P1198">
        <f t="shared" si="151"/>
        <v>18.920000000000002</v>
      </c>
    </row>
    <row r="1199" spans="1:16" x14ac:dyDescent="0.2">
      <c r="A1199" t="s">
        <v>790</v>
      </c>
      <c r="B1199" t="s">
        <v>789</v>
      </c>
      <c r="D1199" t="str" cm="1">
        <f t="array" ref="D1199">_xlfn.TEXTJOIN("", TRUE, IF(ISNUMBER(SEARCH($R$1480:$R$1524, B1199)), $R$1480:$R$1524, ""))</f>
        <v>Philadelphia</v>
      </c>
      <c r="E1199" t="str">
        <f t="shared" si="144"/>
        <v>Cheese</v>
      </c>
      <c r="F1199" t="str">
        <f t="shared" si="145"/>
        <v>Dairy</v>
      </c>
      <c r="G1199" t="s">
        <v>615</v>
      </c>
      <c r="H1199" cm="1">
        <f t="array" ref="H1199">_xlfn.LET(
  _xlpm.txt, LOWER(TRIM(SUBSTITUTE(B1199,"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7.5</v>
      </c>
      <c r="I1199" s="1">
        <f t="shared" si="146"/>
        <v>0.52933333333333332</v>
      </c>
      <c r="K1199" t="str">
        <f t="shared" si="147"/>
        <v/>
      </c>
      <c r="L1199" s="1" t="str">
        <f t="shared" si="148"/>
        <v/>
      </c>
      <c r="M1199" s="2">
        <f t="shared" si="150"/>
        <v>52.93333333333333</v>
      </c>
      <c r="N1199" s="1">
        <f t="shared" si="149"/>
        <v>0.52933333333333332</v>
      </c>
      <c r="O1199" s="1">
        <v>52.93333333333333</v>
      </c>
      <c r="P1199" s="3">
        <f t="shared" si="151"/>
        <v>3.97</v>
      </c>
    </row>
    <row r="1200" spans="1:16" x14ac:dyDescent="0.2">
      <c r="A1200" t="s">
        <v>788</v>
      </c>
      <c r="B1200" t="s">
        <v>787</v>
      </c>
      <c r="D1200" t="str" cm="1">
        <f t="array" ref="D1200">_xlfn.TEXTJOIN("", TRUE, IF(ISNUMBER(SEARCH($R$1480:$R$1524, B1200)), $R$1480:$R$1524, ""))</f>
        <v>Philadelphia</v>
      </c>
      <c r="E1200" t="str">
        <f t="shared" si="144"/>
        <v>Cheese</v>
      </c>
      <c r="F1200" t="str">
        <f t="shared" si="145"/>
        <v>Dairy</v>
      </c>
      <c r="G1200" t="s">
        <v>615</v>
      </c>
      <c r="H1200" cm="1">
        <f t="array" ref="H1200">_xlfn.LET(
  _xlpm.txt, LOWER(TRIM(SUBSTITUTE(B1200,"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7.5</v>
      </c>
      <c r="I1200" s="1">
        <f t="shared" si="146"/>
        <v>0.52933333333333332</v>
      </c>
      <c r="K1200" t="str">
        <f t="shared" si="147"/>
        <v/>
      </c>
      <c r="L1200" s="1" t="str">
        <f t="shared" si="148"/>
        <v/>
      </c>
      <c r="M1200" s="2">
        <f t="shared" si="150"/>
        <v>52.93333333333333</v>
      </c>
      <c r="N1200" s="1">
        <f t="shared" si="149"/>
        <v>0.52933333333333332</v>
      </c>
      <c r="O1200" s="1">
        <v>52.93333333333333</v>
      </c>
      <c r="P1200" s="3">
        <f t="shared" si="151"/>
        <v>3.97</v>
      </c>
    </row>
    <row r="1201" spans="1:16" x14ac:dyDescent="0.2">
      <c r="A1201" t="s">
        <v>786</v>
      </c>
      <c r="B1201" t="s">
        <v>785</v>
      </c>
      <c r="D1201" t="str" cm="1">
        <f t="array" ref="D1201">_xlfn.TEXTJOIN("", TRUE, IF(ISNUMBER(SEARCH($R$1480:$R$1524, B1201)), $R$1480:$R$1524, ""))</f>
        <v>Philadelphia</v>
      </c>
      <c r="E1201" t="str">
        <f t="shared" si="144"/>
        <v>Cheese</v>
      </c>
      <c r="F1201" t="str">
        <f t="shared" si="145"/>
        <v>Dairy</v>
      </c>
      <c r="G1201" t="s">
        <v>615</v>
      </c>
      <c r="H1201" cm="1">
        <f t="array" ref="H1201">_xlfn.LET(
  _xlpm.txt, LOWER(TRIM(SUBSTITUTE(B1201,"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</v>
      </c>
      <c r="I1201" s="1">
        <f t="shared" si="146"/>
        <v>0.49625000000000002</v>
      </c>
      <c r="K1201" t="str">
        <f t="shared" si="147"/>
        <v/>
      </c>
      <c r="L1201" s="1" t="str">
        <f t="shared" si="148"/>
        <v/>
      </c>
      <c r="M1201" s="2">
        <f t="shared" si="150"/>
        <v>49.625</v>
      </c>
      <c r="N1201" s="1">
        <f t="shared" si="149"/>
        <v>0.49625000000000002</v>
      </c>
      <c r="O1201" s="1">
        <v>49.625</v>
      </c>
      <c r="P1201" s="3">
        <f t="shared" si="151"/>
        <v>3.97</v>
      </c>
    </row>
    <row r="1202" spans="1:16" x14ac:dyDescent="0.2">
      <c r="A1202" t="s">
        <v>784</v>
      </c>
      <c r="B1202" t="s">
        <v>783</v>
      </c>
      <c r="D1202" t="str" cm="1">
        <f t="array" ref="D1202">_xlfn.TEXTJOIN("", TRUE, IF(ISNUMBER(SEARCH($R$1480:$R$1524, B1202)), $R$1480:$R$1524, ""))</f>
        <v>Philadelphia</v>
      </c>
      <c r="E1202" t="str">
        <f t="shared" si="144"/>
        <v>Cheese</v>
      </c>
      <c r="F1202" t="str">
        <f t="shared" si="145"/>
        <v>Dairy</v>
      </c>
      <c r="G1202" t="s">
        <v>615</v>
      </c>
      <c r="H1202" cm="1">
        <f t="array" ref="H1202">_xlfn.LET(
  _xlpm.txt, LOWER(TRIM(SUBSTITUTE(B1202,"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7.5</v>
      </c>
      <c r="I1202" s="1">
        <f t="shared" si="146"/>
        <v>0.52933333333333332</v>
      </c>
      <c r="K1202" t="str">
        <f t="shared" si="147"/>
        <v/>
      </c>
      <c r="L1202" s="1" t="str">
        <f t="shared" si="148"/>
        <v/>
      </c>
      <c r="M1202" s="2">
        <f t="shared" si="150"/>
        <v>52.93333333333333</v>
      </c>
      <c r="N1202" s="1">
        <f t="shared" si="149"/>
        <v>0.52933333333333332</v>
      </c>
      <c r="O1202" s="1">
        <v>52.93333333333333</v>
      </c>
      <c r="P1202" s="3">
        <f t="shared" si="151"/>
        <v>3.97</v>
      </c>
    </row>
    <row r="1203" spans="1:16" x14ac:dyDescent="0.2">
      <c r="A1203" t="s">
        <v>782</v>
      </c>
      <c r="B1203" t="s">
        <v>781</v>
      </c>
      <c r="D1203" t="str" cm="1">
        <f t="array" ref="D1203">_xlfn.TEXTJOIN("", TRUE, IF(ISNUMBER(SEARCH($R$1480:$R$1524, B1203)), $R$1480:$R$1524, ""))</f>
        <v>Philadelphia</v>
      </c>
      <c r="E1203" t="str">
        <f t="shared" si="144"/>
        <v>Cheese</v>
      </c>
      <c r="F1203" t="str">
        <f t="shared" si="145"/>
        <v>Dairy</v>
      </c>
      <c r="G1203" t="s">
        <v>711</v>
      </c>
      <c r="H1203" cm="1">
        <f t="array" ref="H1203">_xlfn.LET(
  _xlpm.txt, LOWER(TRIM(SUBSTITUTE(B1203,"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15.5</v>
      </c>
      <c r="I1203" s="1">
        <f t="shared" si="146"/>
        <v>0.44967741935483868</v>
      </c>
      <c r="K1203" t="str">
        <f t="shared" si="147"/>
        <v/>
      </c>
      <c r="L1203" s="1" t="str">
        <f t="shared" si="148"/>
        <v/>
      </c>
      <c r="M1203" s="2">
        <f t="shared" si="150"/>
        <v>44.967741935483865</v>
      </c>
      <c r="N1203" s="1">
        <f t="shared" si="149"/>
        <v>0.44967741935483863</v>
      </c>
      <c r="O1203" s="1">
        <v>44.967741935483865</v>
      </c>
      <c r="P1203" s="3">
        <f t="shared" si="151"/>
        <v>6.97</v>
      </c>
    </row>
    <row r="1204" spans="1:16" x14ac:dyDescent="0.2">
      <c r="A1204" t="s">
        <v>780</v>
      </c>
      <c r="B1204" t="s">
        <v>779</v>
      </c>
      <c r="D1204" t="str" cm="1">
        <f t="array" ref="D1204">_xlfn.TEXTJOIN("", TRUE, IF(ISNUMBER(SEARCH($R$1480:$R$1524, B1204)), $R$1480:$R$1524, ""))</f>
        <v>Philadelphia</v>
      </c>
      <c r="E1204" t="str">
        <f t="shared" si="144"/>
        <v>Cheese</v>
      </c>
      <c r="F1204" t="str">
        <f t="shared" si="145"/>
        <v>Dairy</v>
      </c>
      <c r="G1204" t="s">
        <v>615</v>
      </c>
      <c r="H1204" cm="1">
        <f t="array" ref="H1204">_xlfn.LET(
  _xlpm.txt, LOWER(TRIM(SUBSTITUTE(B1204,"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7.5</v>
      </c>
      <c r="I1204" s="1">
        <f t="shared" si="146"/>
        <v>0.52933333333333332</v>
      </c>
      <c r="K1204" t="str">
        <f t="shared" si="147"/>
        <v/>
      </c>
      <c r="L1204" s="1" t="str">
        <f t="shared" si="148"/>
        <v/>
      </c>
      <c r="M1204" s="2">
        <f t="shared" si="150"/>
        <v>52.93333333333333</v>
      </c>
      <c r="N1204" s="1">
        <f t="shared" si="149"/>
        <v>0.52933333333333332</v>
      </c>
      <c r="O1204" s="1">
        <v>52.93333333333333</v>
      </c>
      <c r="P1204" s="3">
        <f t="shared" si="151"/>
        <v>3.97</v>
      </c>
    </row>
    <row r="1205" spans="1:16" x14ac:dyDescent="0.2">
      <c r="A1205" t="s">
        <v>778</v>
      </c>
      <c r="B1205" t="s">
        <v>777</v>
      </c>
      <c r="D1205" t="str" cm="1">
        <f t="array" ref="D1205">_xlfn.TEXTJOIN("", TRUE, IF(ISNUMBER(SEARCH($R$1480:$R$1524, B1205)), $R$1480:$R$1524, ""))</f>
        <v>Philadelphia</v>
      </c>
      <c r="E1205" t="str">
        <f t="shared" si="144"/>
        <v>Cheese</v>
      </c>
      <c r="F1205" t="str">
        <f t="shared" si="145"/>
        <v>Dairy</v>
      </c>
      <c r="G1205" t="s">
        <v>615</v>
      </c>
      <c r="H1205" cm="1">
        <f t="array" ref="H1205">_xlfn.LET(
  _xlpm.txt, LOWER(TRIM(SUBSTITUTE(B1205,"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7.5</v>
      </c>
      <c r="I1205" s="1">
        <f t="shared" si="146"/>
        <v>0.52933333333333332</v>
      </c>
      <c r="K1205" t="str">
        <f t="shared" si="147"/>
        <v/>
      </c>
      <c r="L1205" s="1" t="str">
        <f t="shared" si="148"/>
        <v/>
      </c>
      <c r="M1205" s="2">
        <f t="shared" si="150"/>
        <v>52.93333333333333</v>
      </c>
      <c r="N1205" s="1">
        <f t="shared" si="149"/>
        <v>0.52933333333333332</v>
      </c>
      <c r="O1205" s="1">
        <v>52.93333333333333</v>
      </c>
      <c r="P1205" s="3">
        <f t="shared" si="151"/>
        <v>3.97</v>
      </c>
    </row>
    <row r="1206" spans="1:16" x14ac:dyDescent="0.2">
      <c r="A1206" t="s">
        <v>776</v>
      </c>
      <c r="B1206" t="s">
        <v>775</v>
      </c>
      <c r="D1206" t="str" cm="1">
        <f t="array" ref="D1206">_xlfn.TEXTJOIN("", TRUE, IF(ISNUMBER(SEARCH($R$1480:$R$1524, B1206)), $R$1480:$R$1524, ""))</f>
        <v>Philadelphia</v>
      </c>
      <c r="E1206" t="str">
        <f t="shared" si="144"/>
        <v>Cheese</v>
      </c>
      <c r="F1206" t="str">
        <f t="shared" si="145"/>
        <v>Dairy</v>
      </c>
      <c r="G1206" t="s">
        <v>615</v>
      </c>
      <c r="H1206" cm="1">
        <f t="array" ref="H1206">_xlfn.LET(
  _xlpm.txt, LOWER(TRIM(SUBSTITUTE(B1206,"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7.5</v>
      </c>
      <c r="I1206" s="1">
        <f t="shared" si="146"/>
        <v>0.52933333333333332</v>
      </c>
      <c r="K1206" t="str">
        <f t="shared" si="147"/>
        <v/>
      </c>
      <c r="L1206" s="1" t="str">
        <f t="shared" si="148"/>
        <v/>
      </c>
      <c r="M1206" s="2">
        <f t="shared" si="150"/>
        <v>52.93333333333333</v>
      </c>
      <c r="N1206" s="1">
        <f t="shared" si="149"/>
        <v>0.52933333333333332</v>
      </c>
      <c r="O1206" s="1">
        <v>52.93333333333333</v>
      </c>
      <c r="P1206" s="3">
        <f t="shared" si="151"/>
        <v>3.97</v>
      </c>
    </row>
    <row r="1207" spans="1:16" x14ac:dyDescent="0.2">
      <c r="A1207" t="s">
        <v>774</v>
      </c>
      <c r="B1207" t="s">
        <v>773</v>
      </c>
      <c r="D1207" t="str" cm="1">
        <f t="array" ref="D1207">_xlfn.TEXTJOIN("", TRUE, IF(ISNUMBER(SEARCH($R$1480:$R$1524, B1207)), $R$1480:$R$1524, ""))</f>
        <v>Philadelphia</v>
      </c>
      <c r="E1207" t="str">
        <f t="shared" si="144"/>
        <v>Cheese</v>
      </c>
      <c r="F1207" t="str">
        <f t="shared" si="145"/>
        <v>Dairy</v>
      </c>
      <c r="G1207" t="s">
        <v>615</v>
      </c>
      <c r="H1207" cm="1">
        <f t="array" ref="H1207">_xlfn.LET(
  _xlpm.txt, LOWER(TRIM(SUBSTITUTE(B1207,"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7.5</v>
      </c>
      <c r="I1207" s="1">
        <f t="shared" si="146"/>
        <v>0.52933333333333332</v>
      </c>
      <c r="K1207" t="str">
        <f t="shared" si="147"/>
        <v/>
      </c>
      <c r="L1207" s="1" t="str">
        <f t="shared" si="148"/>
        <v/>
      </c>
      <c r="M1207" s="2">
        <f t="shared" si="150"/>
        <v>52.93333333333333</v>
      </c>
      <c r="N1207" s="1">
        <f t="shared" si="149"/>
        <v>0.52933333333333332</v>
      </c>
      <c r="O1207" s="1">
        <v>52.93333333333333</v>
      </c>
      <c r="P1207" s="3">
        <f t="shared" si="151"/>
        <v>3.97</v>
      </c>
    </row>
    <row r="1208" spans="1:16" x14ac:dyDescent="0.2">
      <c r="A1208" t="s">
        <v>772</v>
      </c>
      <c r="B1208" t="s">
        <v>771</v>
      </c>
      <c r="D1208" t="str" cm="1">
        <f t="array" ref="D1208">_xlfn.TEXTJOIN("", TRUE, IF(ISNUMBER(SEARCH($R$1480:$R$1524, B1208)), $R$1480:$R$1524, ""))</f>
        <v>Philadelphia</v>
      </c>
      <c r="E1208" t="str">
        <f t="shared" si="144"/>
        <v>Cheese</v>
      </c>
      <c r="F1208" t="str">
        <f t="shared" si="145"/>
        <v>Dairy</v>
      </c>
      <c r="G1208" t="s">
        <v>615</v>
      </c>
      <c r="H1208" cm="1">
        <f t="array" ref="H1208">_xlfn.LET(
  _xlpm.txt, LOWER(TRIM(SUBSTITUTE(B1208,"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</v>
      </c>
      <c r="I1208" s="1">
        <f t="shared" si="146"/>
        <v>0.49625000000000002</v>
      </c>
      <c r="K1208" t="str">
        <f t="shared" si="147"/>
        <v/>
      </c>
      <c r="L1208" s="1" t="str">
        <f t="shared" si="148"/>
        <v/>
      </c>
      <c r="M1208" s="2">
        <f t="shared" si="150"/>
        <v>49.625</v>
      </c>
      <c r="N1208" s="1">
        <f t="shared" si="149"/>
        <v>0.49625000000000002</v>
      </c>
      <c r="O1208" s="1">
        <v>49.625</v>
      </c>
      <c r="P1208" s="3">
        <f t="shared" si="151"/>
        <v>3.97</v>
      </c>
    </row>
    <row r="1209" spans="1:16" x14ac:dyDescent="0.2">
      <c r="A1209" t="s">
        <v>770</v>
      </c>
      <c r="B1209" t="s">
        <v>769</v>
      </c>
      <c r="D1209" t="str" cm="1">
        <f t="array" ref="D1209">_xlfn.TEXTJOIN("", TRUE, IF(ISNUMBER(SEARCH($R$1480:$R$1524, B1209)), $R$1480:$R$1524, ""))</f>
        <v>Philadelphia</v>
      </c>
      <c r="E1209" t="str">
        <f t="shared" si="144"/>
        <v>Cheese</v>
      </c>
      <c r="F1209" t="str">
        <f t="shared" si="145"/>
        <v>Dairy</v>
      </c>
      <c r="G1209" t="s">
        <v>615</v>
      </c>
      <c r="H1209" cm="1">
        <f t="array" ref="H1209">_xlfn.LET(
  _xlpm.txt, LOWER(TRIM(SUBSTITUTE(B1209,"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7.5</v>
      </c>
      <c r="I1209" s="1">
        <f t="shared" si="146"/>
        <v>0.52933333333333332</v>
      </c>
      <c r="K1209" t="str">
        <f t="shared" si="147"/>
        <v/>
      </c>
      <c r="L1209" s="1" t="str">
        <f t="shared" si="148"/>
        <v/>
      </c>
      <c r="M1209" s="2">
        <f t="shared" si="150"/>
        <v>52.93333333333333</v>
      </c>
      <c r="N1209" s="1">
        <f t="shared" si="149"/>
        <v>0.52933333333333332</v>
      </c>
      <c r="O1209" s="1">
        <v>52.93333333333333</v>
      </c>
      <c r="P1209" s="3">
        <f t="shared" si="151"/>
        <v>3.97</v>
      </c>
    </row>
    <row r="1210" spans="1:16" x14ac:dyDescent="0.2">
      <c r="A1210" t="s">
        <v>768</v>
      </c>
      <c r="B1210" t="s">
        <v>767</v>
      </c>
      <c r="D1210" t="str" cm="1">
        <f t="array" ref="D1210">_xlfn.TEXTJOIN("", TRUE, IF(ISNUMBER(SEARCH($R$1480:$R$1524, B1210)), $R$1480:$R$1524, ""))</f>
        <v>Philadelphia</v>
      </c>
      <c r="E1210" t="str">
        <f t="shared" si="144"/>
        <v>Cheese</v>
      </c>
      <c r="F1210" t="str">
        <f t="shared" si="145"/>
        <v>Dairy</v>
      </c>
      <c r="G1210" t="s">
        <v>615</v>
      </c>
      <c r="H1210" cm="1">
        <f t="array" ref="H1210">_xlfn.LET(
  _xlpm.txt, LOWER(TRIM(SUBSTITUTE(B1210,"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7.5</v>
      </c>
      <c r="I1210" s="1">
        <f t="shared" si="146"/>
        <v>0.52933333333333332</v>
      </c>
      <c r="K1210" t="str">
        <f t="shared" si="147"/>
        <v/>
      </c>
      <c r="L1210" s="1" t="str">
        <f t="shared" si="148"/>
        <v/>
      </c>
      <c r="M1210" s="2">
        <f t="shared" si="150"/>
        <v>52.93333333333333</v>
      </c>
      <c r="N1210" s="1">
        <f t="shared" si="149"/>
        <v>0.52933333333333332</v>
      </c>
      <c r="O1210" s="1">
        <v>52.93333333333333</v>
      </c>
      <c r="P1210" s="3">
        <f t="shared" si="151"/>
        <v>3.97</v>
      </c>
    </row>
    <row r="1211" spans="1:16" x14ac:dyDescent="0.2">
      <c r="A1211" t="s">
        <v>766</v>
      </c>
      <c r="B1211" t="s">
        <v>765</v>
      </c>
      <c r="D1211" t="str" cm="1">
        <f t="array" ref="D1211">_xlfn.TEXTJOIN("", TRUE, IF(ISNUMBER(SEARCH($R$1480:$R$1524, B1211)), $R$1480:$R$1524, ""))</f>
        <v>Philadelphia</v>
      </c>
      <c r="E1211" t="str">
        <f t="shared" si="144"/>
        <v>Cheese</v>
      </c>
      <c r="F1211" t="str">
        <f t="shared" si="145"/>
        <v>Dairy</v>
      </c>
      <c r="G1211" t="s">
        <v>615</v>
      </c>
      <c r="H1211" cm="1">
        <f t="array" ref="H1211">_xlfn.LET(
  _xlpm.txt, LOWER(TRIM(SUBSTITUTE(B1211,"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7.5</v>
      </c>
      <c r="I1211" s="1">
        <f t="shared" si="146"/>
        <v>0.52933333333333332</v>
      </c>
      <c r="K1211" t="str">
        <f t="shared" si="147"/>
        <v/>
      </c>
      <c r="L1211" s="1" t="str">
        <f t="shared" si="148"/>
        <v/>
      </c>
      <c r="M1211" s="2">
        <f t="shared" si="150"/>
        <v>52.93333333333333</v>
      </c>
      <c r="N1211" s="1">
        <f t="shared" si="149"/>
        <v>0.52933333333333332</v>
      </c>
      <c r="O1211" s="1">
        <v>52.93333333333333</v>
      </c>
      <c r="P1211" s="3">
        <f t="shared" si="151"/>
        <v>3.97</v>
      </c>
    </row>
    <row r="1212" spans="1:16" x14ac:dyDescent="0.2">
      <c r="A1212" t="s">
        <v>764</v>
      </c>
      <c r="B1212" t="s">
        <v>763</v>
      </c>
      <c r="D1212" t="str" cm="1">
        <f t="array" ref="D1212">_xlfn.TEXTJOIN("", TRUE, IF(ISNUMBER(SEARCH($R$1480:$R$1524, B1212)), $R$1480:$R$1524, ""))</f>
        <v>Philadelphia</v>
      </c>
      <c r="E1212" t="str">
        <f t="shared" si="144"/>
        <v>Cheese</v>
      </c>
      <c r="F1212" t="str">
        <f t="shared" si="145"/>
        <v>Dairy</v>
      </c>
      <c r="G1212" t="s">
        <v>615</v>
      </c>
      <c r="H1212" cm="1">
        <f t="array" ref="H1212">_xlfn.LET(
  _xlpm.txt, LOWER(TRIM(SUBSTITUTE(B1212,"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7.5</v>
      </c>
      <c r="I1212" s="1">
        <f t="shared" si="146"/>
        <v>0.52933333333333332</v>
      </c>
      <c r="K1212" t="str">
        <f t="shared" si="147"/>
        <v/>
      </c>
      <c r="L1212" s="1" t="str">
        <f t="shared" si="148"/>
        <v/>
      </c>
      <c r="M1212" s="2">
        <f t="shared" si="150"/>
        <v>52.93333333333333</v>
      </c>
      <c r="N1212" s="1">
        <f t="shared" si="149"/>
        <v>0.52933333333333332</v>
      </c>
      <c r="O1212" s="1">
        <v>52.93333333333333</v>
      </c>
      <c r="P1212" s="3">
        <f t="shared" si="151"/>
        <v>3.97</v>
      </c>
    </row>
    <row r="1213" spans="1:16" x14ac:dyDescent="0.2">
      <c r="A1213" t="s">
        <v>762</v>
      </c>
      <c r="B1213" t="s">
        <v>761</v>
      </c>
      <c r="D1213" t="str" cm="1">
        <f t="array" ref="D1213">_xlfn.TEXTJOIN("", TRUE, IF(ISNUMBER(SEARCH($R$1480:$R$1524, B1213)), $R$1480:$R$1524, ""))</f>
        <v>Philadelphia</v>
      </c>
      <c r="E1213" t="str">
        <f t="shared" si="144"/>
        <v>Cheese</v>
      </c>
      <c r="F1213" t="str">
        <f t="shared" si="145"/>
        <v>Dairy</v>
      </c>
      <c r="G1213" t="s">
        <v>615</v>
      </c>
      <c r="H1213" cm="1">
        <f t="array" ref="H1213">_xlfn.LET(
  _xlpm.txt, LOWER(TRIM(SUBSTITUTE(B1213,"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7.5</v>
      </c>
      <c r="I1213" s="1">
        <f t="shared" si="146"/>
        <v>0.52933333333333332</v>
      </c>
      <c r="K1213" t="str">
        <f t="shared" si="147"/>
        <v/>
      </c>
      <c r="L1213" s="1" t="str">
        <f t="shared" si="148"/>
        <v/>
      </c>
      <c r="M1213" s="2">
        <f t="shared" si="150"/>
        <v>52.93333333333333</v>
      </c>
      <c r="N1213" s="1">
        <f t="shared" si="149"/>
        <v>0.52933333333333332</v>
      </c>
      <c r="O1213" s="1">
        <v>52.93333333333333</v>
      </c>
      <c r="P1213" s="3">
        <f t="shared" si="151"/>
        <v>3.97</v>
      </c>
    </row>
    <row r="1214" spans="1:16" x14ac:dyDescent="0.2">
      <c r="A1214" t="s">
        <v>760</v>
      </c>
      <c r="B1214" t="s">
        <v>759</v>
      </c>
      <c r="D1214" t="str" cm="1">
        <f t="array" ref="D1214">_xlfn.TEXTJOIN("", TRUE, IF(ISNUMBER(SEARCH($R$1480:$R$1524, B1214)), $R$1480:$R$1524, ""))</f>
        <v>Philadelphia</v>
      </c>
      <c r="E1214" t="str">
        <f t="shared" si="144"/>
        <v>Cheese</v>
      </c>
      <c r="F1214" t="str">
        <f t="shared" si="145"/>
        <v>Dairy</v>
      </c>
      <c r="G1214" t="s">
        <v>95</v>
      </c>
      <c r="H1214" cm="1">
        <f t="array" ref="H1214">_xlfn.LET(
  _xlpm.txt, LOWER(TRIM(SUBSTITUTE(B1214,"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2.5</v>
      </c>
      <c r="I1214" s="1">
        <f t="shared" si="146"/>
        <v>0.78800000000000003</v>
      </c>
      <c r="K1214" t="str">
        <f t="shared" si="147"/>
        <v/>
      </c>
      <c r="L1214" s="1" t="str">
        <f t="shared" si="148"/>
        <v/>
      </c>
      <c r="M1214" s="2">
        <f t="shared" si="150"/>
        <v>78.8</v>
      </c>
      <c r="N1214" s="1">
        <f t="shared" si="149"/>
        <v>0.78799999999999992</v>
      </c>
      <c r="O1214" s="1">
        <v>78.8</v>
      </c>
      <c r="P1214" s="3">
        <f t="shared" si="151"/>
        <v>1.97</v>
      </c>
    </row>
    <row r="1215" spans="1:16" x14ac:dyDescent="0.2">
      <c r="A1215" t="s">
        <v>758</v>
      </c>
      <c r="B1215" t="s">
        <v>757</v>
      </c>
      <c r="D1215" t="str" cm="1">
        <f t="array" ref="D1215">_xlfn.TEXTJOIN("", TRUE, IF(ISNUMBER(SEARCH($R$1480:$R$1524, B1215)), $R$1480:$R$1524, ""))</f>
        <v>Philadelphia</v>
      </c>
      <c r="E1215" t="str">
        <f t="shared" si="144"/>
        <v>Cheese</v>
      </c>
      <c r="F1215" t="str">
        <f t="shared" si="145"/>
        <v>Dairy</v>
      </c>
      <c r="G1215" t="s">
        <v>95</v>
      </c>
      <c r="H1215" cm="1">
        <f t="array" ref="H1215">_xlfn.LET(
  _xlpm.txt, LOWER(TRIM(SUBSTITUTE(B1215,"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2.5</v>
      </c>
      <c r="I1215" s="1">
        <f t="shared" si="146"/>
        <v>0.78800000000000003</v>
      </c>
      <c r="K1215" t="str">
        <f t="shared" si="147"/>
        <v/>
      </c>
      <c r="L1215" s="1" t="str">
        <f t="shared" si="148"/>
        <v/>
      </c>
      <c r="M1215" s="2">
        <f t="shared" si="150"/>
        <v>78.8</v>
      </c>
      <c r="N1215" s="1">
        <f t="shared" si="149"/>
        <v>0.78799999999999992</v>
      </c>
      <c r="O1215" s="1">
        <v>78.8</v>
      </c>
      <c r="P1215" s="3">
        <f t="shared" si="151"/>
        <v>1.97</v>
      </c>
    </row>
    <row r="1216" spans="1:16" x14ac:dyDescent="0.2">
      <c r="A1216" t="s">
        <v>756</v>
      </c>
      <c r="B1216" t="s">
        <v>755</v>
      </c>
      <c r="D1216" t="str" cm="1">
        <f t="array" ref="D1216">_xlfn.TEXTJOIN("", TRUE, IF(ISNUMBER(SEARCH($R$1480:$R$1524, B1216)), $R$1480:$R$1524, ""))</f>
        <v>Philadelphia</v>
      </c>
      <c r="E1216" t="str">
        <f t="shared" si="144"/>
        <v>Cheese</v>
      </c>
      <c r="F1216" t="str">
        <f t="shared" si="145"/>
        <v>Dairy</v>
      </c>
      <c r="G1216" t="s">
        <v>398</v>
      </c>
      <c r="H1216" cm="1">
        <f t="array" ref="H1216">_xlfn.LET(
  _xlpm.txt, LOWER(TRIM(SUBSTITUTE(B1216,"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1216" s="1">
        <f t="shared" si="146"/>
        <v>0.28000000000000003</v>
      </c>
      <c r="K1216" t="str">
        <f t="shared" si="147"/>
        <v/>
      </c>
      <c r="L1216" s="1" t="str">
        <f t="shared" si="148"/>
        <v/>
      </c>
      <c r="M1216" s="2">
        <f t="shared" si="150"/>
        <v>28.000000000000004</v>
      </c>
      <c r="N1216" s="1">
        <f t="shared" si="149"/>
        <v>0.28000000000000003</v>
      </c>
      <c r="O1216" s="1">
        <v>28.000000000000004</v>
      </c>
      <c r="P1216" s="3">
        <f t="shared" si="151"/>
        <v>4.4800000000000004</v>
      </c>
    </row>
    <row r="1217" spans="1:16" x14ac:dyDescent="0.2">
      <c r="A1217" t="s">
        <v>754</v>
      </c>
      <c r="B1217" t="s">
        <v>753</v>
      </c>
      <c r="D1217" t="str" cm="1">
        <f t="array" ref="D1217">_xlfn.TEXTJOIN("", TRUE, IF(ISNUMBER(SEARCH($R$1480:$R$1524, B1217)), $R$1480:$R$1524, ""))</f>
        <v>Philadelphia</v>
      </c>
      <c r="E1217" t="str">
        <f t="shared" si="144"/>
        <v>Cheese</v>
      </c>
      <c r="F1217" t="str">
        <f t="shared" si="145"/>
        <v>Dairy</v>
      </c>
      <c r="G1217" t="s">
        <v>615</v>
      </c>
      <c r="H1217" cm="1">
        <f t="array" ref="H1217">_xlfn.LET(
  _xlpm.txt, LOWER(TRIM(SUBSTITUTE(B1217,"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10</v>
      </c>
      <c r="I1217" s="1">
        <f t="shared" si="146"/>
        <v>0.39700000000000002</v>
      </c>
      <c r="K1217" t="str">
        <f t="shared" si="147"/>
        <v/>
      </c>
      <c r="L1217" s="1" t="str">
        <f t="shared" si="148"/>
        <v/>
      </c>
      <c r="M1217" s="2">
        <f t="shared" si="150"/>
        <v>39.700000000000003</v>
      </c>
      <c r="N1217" s="1">
        <f t="shared" si="149"/>
        <v>0.39700000000000002</v>
      </c>
      <c r="O1217" s="1">
        <v>39.700000000000003</v>
      </c>
      <c r="P1217" s="3">
        <f t="shared" si="151"/>
        <v>3.97</v>
      </c>
    </row>
    <row r="1218" spans="1:16" x14ac:dyDescent="0.2">
      <c r="A1218" t="s">
        <v>752</v>
      </c>
      <c r="B1218" t="s">
        <v>751</v>
      </c>
      <c r="D1218" t="str" cm="1">
        <f t="array" ref="D1218">_xlfn.TEXTJOIN("", TRUE, IF(ISNUMBER(SEARCH($R$1480:$R$1524, B1218)), $R$1480:$R$1524, ""))</f>
        <v>Philadelphia</v>
      </c>
      <c r="E1218" t="str">
        <f t="shared" ref="E1218:E1281" si="152">IF(OR(D1218="Mission",D1218="Nature's Own",D1218="Sara Lee"),"Bread",
IF(OR(D1218="Del Monte",D1218="Dole",D1218="Mott's"),"Canned Fruit",
IF(OR(D1218="Goya",D1218="Hunt's",D1218="Birds Eye"),"Canned Vegetables",
IF(OR(D1218="Fairlife",D1218="Horizon Organic",D1218="Lactaid",D1218="Ben &amp; Jerry's"),"Milk",
IF(OR(D1218="BelGioioso",D1218="Kraft",D1218="Philadelphia"),"Cheese",
IF(OR(D1218="Chobani",D1218="Oikos",D1218="=Light + Fit"),"Yogurt",
IF(OR(D1218="Barilla",D1218="Annie's",D1218="Rao's Homemade"),"Pasta",
IF(OR(D1218="Hershey's",D1218="Lay's",D1218="Totino's",D1218="Cheerios",D1218="Jif",D1218="Skippy",D1218="Nature Valley",D1218="OREO",D1218="DiGiorno",D1218="Eggo"),"Prepared Food",
IF(OR(D1218="Ben's Original",D1218="Lundberg",D1218="Quaker"),"Rice",
IF(OR(D1218="Bush's",D1218="Hillshire Farm",D1218="Oscar Mayer",D1218="SPAM"),"Protein",
IF(OR(D1218="Starbucks",D1218="Sparkling Ice",D1218="Coca-Cola",D1218="San Pellegrino",D1218="Gatorade",D1218="Arizona"),"Beverages",
"Other")))))))))))</f>
        <v>Cheese</v>
      </c>
      <c r="F1218" t="str">
        <f t="shared" ref="F1218:F1281" si="153">IF(OR(E1218="Bread",E1218="Rice",E1218="Pasta"), "Grain",
IF(OR(E1218="Milk",E1218="Cheese",E1218="Yogurt"), "Dairy",
IF(OR(E1218="Canned Fruit",E1218="Canned Vegetables"), "Fruit &amp; Vegetables",
IF(E1218="Prepared Food", "Prepared Food",
IF(E1218="Protein", "Protein",
IF(E1218="Beverages", "Beverages",
"Other"))))))</f>
        <v>Dairy</v>
      </c>
      <c r="G1218" t="s">
        <v>734</v>
      </c>
      <c r="H1218" cm="1">
        <f t="array" ref="H1218">_xlfn.LET(
  _xlpm.txt, LOWER(TRIM(SUBSTITUTE(B1218,"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I1218" s="1">
        <f t="shared" ref="I1218:I1281" si="154">P1218/H1218</f>
        <v>0.48666666666666664</v>
      </c>
      <c r="K1218" t="str">
        <f t="shared" ref="K1218:K1281" si="155">IF(J1218="", "", IFERROR(LEFT(SUBSTITUTE(J1218,"$",""), FIND("/", SUBSTITUTE(J1218,"$","")) - 1), ""))</f>
        <v/>
      </c>
      <c r="L1218" s="1" t="str">
        <f t="shared" ref="L1218:L1281" si="156">IF(K1218="", "", SUBSTITUTE(K1218, "¢", ""))</f>
        <v/>
      </c>
      <c r="M1218" s="2">
        <f t="shared" si="150"/>
        <v>48.666666666666664</v>
      </c>
      <c r="N1218" s="1">
        <f t="shared" ref="N1218:N1281" si="157">O1218/100</f>
        <v>0.48666666666666664</v>
      </c>
      <c r="O1218" s="1">
        <v>48.666666666666664</v>
      </c>
      <c r="P1218" s="3">
        <f t="shared" si="151"/>
        <v>5.84</v>
      </c>
    </row>
    <row r="1219" spans="1:16" x14ac:dyDescent="0.2">
      <c r="A1219" t="s">
        <v>750</v>
      </c>
      <c r="B1219" t="s">
        <v>749</v>
      </c>
      <c r="D1219" t="str" cm="1">
        <f t="array" ref="D1219">_xlfn.TEXTJOIN("", TRUE, IF(ISNUMBER(SEARCH($R$1480:$R$1524, B1219)), $R$1480:$R$1524, ""))</f>
        <v>Philadelphia</v>
      </c>
      <c r="E1219" t="str">
        <f t="shared" si="152"/>
        <v>Cheese</v>
      </c>
      <c r="F1219" t="str">
        <f t="shared" si="153"/>
        <v>Dairy</v>
      </c>
      <c r="G1219" t="s">
        <v>711</v>
      </c>
      <c r="H1219" cm="1">
        <f t="array" ref="H1219">_xlfn.LET(
  _xlpm.txt, LOWER(TRIM(SUBSTITUTE(B1219,"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1219" s="1">
        <f t="shared" si="154"/>
        <v>0.43562499999999998</v>
      </c>
      <c r="K1219" t="str">
        <f t="shared" si="155"/>
        <v/>
      </c>
      <c r="L1219" s="1" t="str">
        <f t="shared" si="156"/>
        <v/>
      </c>
      <c r="M1219" s="2">
        <f t="shared" si="150"/>
        <v>43.5625</v>
      </c>
      <c r="N1219" s="1">
        <f t="shared" si="157"/>
        <v>0.43562499999999998</v>
      </c>
      <c r="O1219" s="1">
        <v>43.5625</v>
      </c>
      <c r="P1219" s="3">
        <f t="shared" si="151"/>
        <v>6.97</v>
      </c>
    </row>
    <row r="1220" spans="1:16" x14ac:dyDescent="0.2">
      <c r="A1220" t="s">
        <v>748</v>
      </c>
      <c r="B1220" t="s">
        <v>747</v>
      </c>
      <c r="D1220" t="str" cm="1">
        <f t="array" ref="D1220">_xlfn.TEXTJOIN("", TRUE, IF(ISNUMBER(SEARCH($R$1480:$R$1524, B1220)), $R$1480:$R$1524, ""))</f>
        <v>Philadelphia</v>
      </c>
      <c r="E1220" t="str">
        <f t="shared" si="152"/>
        <v>Cheese</v>
      </c>
      <c r="F1220" t="str">
        <f t="shared" si="153"/>
        <v>Dairy</v>
      </c>
      <c r="G1220" t="s">
        <v>615</v>
      </c>
      <c r="H1220" cm="1">
        <f t="array" ref="H1220">_xlfn.LET(
  _xlpm.txt, LOWER(TRIM(SUBSTITUTE(B1220,"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</v>
      </c>
      <c r="I1220" s="1">
        <f t="shared" si="154"/>
        <v>0.49625000000000002</v>
      </c>
      <c r="K1220" t="str">
        <f t="shared" si="155"/>
        <v/>
      </c>
      <c r="L1220" s="1" t="str">
        <f t="shared" si="156"/>
        <v/>
      </c>
      <c r="M1220" s="2">
        <f t="shared" si="150"/>
        <v>49.625</v>
      </c>
      <c r="N1220" s="1">
        <f t="shared" si="157"/>
        <v>0.49625000000000002</v>
      </c>
      <c r="O1220" s="1">
        <v>49.625</v>
      </c>
      <c r="P1220" s="3">
        <f t="shared" si="151"/>
        <v>3.97</v>
      </c>
    </row>
    <row r="1221" spans="1:16" x14ac:dyDescent="0.2">
      <c r="A1221" t="s">
        <v>746</v>
      </c>
      <c r="B1221" t="s">
        <v>745</v>
      </c>
      <c r="D1221" t="str" cm="1">
        <f t="array" ref="D1221">_xlfn.TEXTJOIN("", TRUE, IF(ISNUMBER(SEARCH($R$1480:$R$1524, B1221)), $R$1480:$R$1524, ""))</f>
        <v>Philadelphia</v>
      </c>
      <c r="E1221" t="str">
        <f t="shared" si="152"/>
        <v>Cheese</v>
      </c>
      <c r="F1221" t="str">
        <f t="shared" si="153"/>
        <v>Dairy</v>
      </c>
      <c r="G1221" t="s">
        <v>57</v>
      </c>
      <c r="H1221" cm="1">
        <f t="array" ref="H1221">_xlfn.LET(
  _xlpm.txt, LOWER(TRIM(SUBSTITUTE(B1221,"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</v>
      </c>
      <c r="I1221" s="1">
        <f t="shared" si="154"/>
        <v>0.61624999999999996</v>
      </c>
      <c r="K1221" t="str">
        <f t="shared" si="155"/>
        <v/>
      </c>
      <c r="L1221" s="1" t="str">
        <f t="shared" si="156"/>
        <v/>
      </c>
      <c r="M1221" s="2">
        <f t="shared" si="150"/>
        <v>61.625</v>
      </c>
      <c r="N1221" s="1">
        <f t="shared" si="157"/>
        <v>0.61624999999999996</v>
      </c>
      <c r="O1221" s="1">
        <v>61.625</v>
      </c>
      <c r="P1221" s="3">
        <f t="shared" si="151"/>
        <v>4.93</v>
      </c>
    </row>
    <row r="1222" spans="1:16" x14ac:dyDescent="0.2">
      <c r="A1222" t="s">
        <v>744</v>
      </c>
      <c r="B1222" t="s">
        <v>743</v>
      </c>
      <c r="D1222" t="str" cm="1">
        <f t="array" ref="D1222">_xlfn.TEXTJOIN("", TRUE, IF(ISNUMBER(SEARCH($R$1480:$R$1524, B1222)), $R$1480:$R$1524, ""))</f>
        <v>Philadelphia</v>
      </c>
      <c r="E1222" t="str">
        <f t="shared" si="152"/>
        <v>Cheese</v>
      </c>
      <c r="F1222" t="str">
        <f t="shared" si="153"/>
        <v>Dairy</v>
      </c>
      <c r="G1222" t="s">
        <v>309</v>
      </c>
      <c r="H1222" cm="1">
        <f t="array" ref="H1222">_xlfn.LET(
  _xlpm.txt, LOWER(TRIM(SUBSTITUTE(B1222,"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</v>
      </c>
      <c r="I1222" s="1">
        <f t="shared" si="154"/>
        <v>0.3725</v>
      </c>
      <c r="K1222" t="str">
        <f t="shared" si="155"/>
        <v/>
      </c>
      <c r="L1222" s="1" t="str">
        <f t="shared" si="156"/>
        <v/>
      </c>
      <c r="M1222" s="2">
        <f t="shared" si="150"/>
        <v>37.25</v>
      </c>
      <c r="N1222" s="1">
        <f t="shared" si="157"/>
        <v>0.3725</v>
      </c>
      <c r="O1222" s="1">
        <v>37.25</v>
      </c>
      <c r="P1222" s="3">
        <f t="shared" si="151"/>
        <v>2.98</v>
      </c>
    </row>
    <row r="1223" spans="1:16" x14ac:dyDescent="0.2">
      <c r="A1223" t="s">
        <v>742</v>
      </c>
      <c r="B1223" t="s">
        <v>741</v>
      </c>
      <c r="D1223" t="str" cm="1">
        <f t="array" ref="D1223">_xlfn.TEXTJOIN("", TRUE, IF(ISNUMBER(SEARCH($R$1480:$R$1524, B1223)), $R$1480:$R$1524, ""))</f>
        <v>Philadelphia</v>
      </c>
      <c r="E1223" t="str">
        <f t="shared" si="152"/>
        <v>Cheese</v>
      </c>
      <c r="F1223" t="str">
        <f t="shared" si="153"/>
        <v>Dairy</v>
      </c>
      <c r="G1223" t="s">
        <v>734</v>
      </c>
      <c r="H1223" cm="1">
        <f t="array" ref="H1223">_xlfn.LET(
  _xlpm.txt, LOWER(TRIM(SUBSTITUTE(B1223,"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I1223" s="1">
        <f t="shared" si="154"/>
        <v>0.48666666666666664</v>
      </c>
      <c r="K1223" t="str">
        <f t="shared" si="155"/>
        <v/>
      </c>
      <c r="L1223" s="1" t="str">
        <f t="shared" si="156"/>
        <v/>
      </c>
      <c r="M1223" s="2">
        <f t="shared" ref="M1223:M1286" si="158">I1223*100</f>
        <v>48.666666666666664</v>
      </c>
      <c r="N1223" s="1">
        <f t="shared" si="157"/>
        <v>0.48666666666666664</v>
      </c>
      <c r="O1223" s="1">
        <v>48.666666666666664</v>
      </c>
      <c r="P1223" s="3">
        <f t="shared" si="151"/>
        <v>5.84</v>
      </c>
    </row>
    <row r="1224" spans="1:16" x14ac:dyDescent="0.2">
      <c r="A1224" t="s">
        <v>740</v>
      </c>
      <c r="B1224" t="s">
        <v>739</v>
      </c>
      <c r="D1224" t="str" cm="1">
        <f t="array" ref="D1224">_xlfn.TEXTJOIN("", TRUE, IF(ISNUMBER(SEARCH($R$1480:$R$1524, B1224)), $R$1480:$R$1524, ""))</f>
        <v>Philadelphia</v>
      </c>
      <c r="E1224" t="str">
        <f t="shared" si="152"/>
        <v>Cheese</v>
      </c>
      <c r="F1224" t="str">
        <f t="shared" si="153"/>
        <v>Dairy</v>
      </c>
      <c r="G1224" t="s">
        <v>615</v>
      </c>
      <c r="H1224" cm="1">
        <f t="array" ref="H1224">_xlfn.LET(
  _xlpm.txt, LOWER(TRIM(SUBSTITUTE(B1224,"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</v>
      </c>
      <c r="I1224" s="1">
        <f t="shared" si="154"/>
        <v>0.49625000000000002</v>
      </c>
      <c r="K1224" t="str">
        <f t="shared" si="155"/>
        <v/>
      </c>
      <c r="L1224" s="1" t="str">
        <f t="shared" si="156"/>
        <v/>
      </c>
      <c r="M1224" s="2">
        <f t="shared" si="158"/>
        <v>49.625</v>
      </c>
      <c r="N1224" s="1">
        <f t="shared" si="157"/>
        <v>0.49625000000000002</v>
      </c>
      <c r="O1224" s="1">
        <v>49.625</v>
      </c>
      <c r="P1224" s="3">
        <f t="shared" si="151"/>
        <v>3.97</v>
      </c>
    </row>
    <row r="1225" spans="1:16" x14ac:dyDescent="0.2">
      <c r="A1225" t="s">
        <v>738</v>
      </c>
      <c r="B1225" t="s">
        <v>737</v>
      </c>
      <c r="D1225" t="str" cm="1">
        <f t="array" ref="D1225">_xlfn.TEXTJOIN("", TRUE, IF(ISNUMBER(SEARCH($R$1480:$R$1524, B1225)), $R$1480:$R$1524, ""))</f>
        <v>Philadelphia</v>
      </c>
      <c r="E1225" t="str">
        <f t="shared" si="152"/>
        <v>Cheese</v>
      </c>
      <c r="F1225" t="str">
        <f t="shared" si="153"/>
        <v>Dairy</v>
      </c>
      <c r="G1225" t="s">
        <v>615</v>
      </c>
      <c r="H1225" cm="1">
        <f t="array" ref="H1225">_xlfn.LET(
  _xlpm.txt, LOWER(TRIM(SUBSTITUTE(B1225,"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7.5</v>
      </c>
      <c r="I1225" s="1">
        <f t="shared" si="154"/>
        <v>0.52933333333333332</v>
      </c>
      <c r="K1225" t="str">
        <f t="shared" si="155"/>
        <v/>
      </c>
      <c r="L1225" s="1" t="str">
        <f t="shared" si="156"/>
        <v/>
      </c>
      <c r="M1225" s="2">
        <f t="shared" si="158"/>
        <v>52.93333333333333</v>
      </c>
      <c r="N1225" s="1">
        <f t="shared" si="157"/>
        <v>0.52933333333333332</v>
      </c>
      <c r="O1225" s="1">
        <v>52.93333333333333</v>
      </c>
      <c r="P1225" s="3">
        <f t="shared" si="151"/>
        <v>3.97</v>
      </c>
    </row>
    <row r="1226" spans="1:16" x14ac:dyDescent="0.2">
      <c r="A1226" t="s">
        <v>736</v>
      </c>
      <c r="B1226" t="s">
        <v>735</v>
      </c>
      <c r="D1226" t="str" cm="1">
        <f t="array" ref="D1226">_xlfn.TEXTJOIN("", TRUE, IF(ISNUMBER(SEARCH($R$1480:$R$1524, B1226)), $R$1480:$R$1524, ""))</f>
        <v>Philadelphia</v>
      </c>
      <c r="E1226" t="str">
        <f t="shared" si="152"/>
        <v>Cheese</v>
      </c>
      <c r="F1226" t="str">
        <f t="shared" si="153"/>
        <v>Dairy</v>
      </c>
      <c r="G1226" t="s">
        <v>734</v>
      </c>
      <c r="H1226" cm="1">
        <f t="array" ref="H1226">_xlfn.LET(
  _xlpm.txt, LOWER(TRIM(SUBSTITUTE(B1226,"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I1226" s="1">
        <f t="shared" si="154"/>
        <v>0.48666666666666664</v>
      </c>
      <c r="K1226" t="str">
        <f t="shared" si="155"/>
        <v/>
      </c>
      <c r="L1226" s="1" t="str">
        <f t="shared" si="156"/>
        <v/>
      </c>
      <c r="M1226" s="2">
        <f t="shared" si="158"/>
        <v>48.666666666666664</v>
      </c>
      <c r="N1226" s="1">
        <f t="shared" si="157"/>
        <v>0.48666666666666664</v>
      </c>
      <c r="O1226" s="1">
        <v>48.666666666666664</v>
      </c>
      <c r="P1226" s="3">
        <f t="shared" ref="P1226:P1271" si="159">VALUE(MID(G1226, FIND("$", G1226) + 1, LEN(G1226)))</f>
        <v>5.84</v>
      </c>
    </row>
    <row r="1227" spans="1:16" x14ac:dyDescent="0.2">
      <c r="A1227" t="s">
        <v>733</v>
      </c>
      <c r="B1227" t="s">
        <v>732</v>
      </c>
      <c r="D1227" t="str" cm="1">
        <f t="array" ref="D1227">_xlfn.TEXTJOIN("", TRUE, IF(ISNUMBER(SEARCH($R$1480:$R$1524, B1227)), $R$1480:$R$1524, ""))</f>
        <v>Philadelphia</v>
      </c>
      <c r="E1227" t="str">
        <f t="shared" si="152"/>
        <v>Cheese</v>
      </c>
      <c r="F1227" t="str">
        <f t="shared" si="153"/>
        <v>Dairy</v>
      </c>
      <c r="G1227" t="s">
        <v>711</v>
      </c>
      <c r="H1227" cm="1">
        <f t="array" ref="H1227">_xlfn.LET(
  _xlpm.txt, LOWER(TRIM(SUBSTITUTE(B1227,"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1227" s="1">
        <f t="shared" si="154"/>
        <v>0.43562499999999998</v>
      </c>
      <c r="K1227" t="str">
        <f t="shared" si="155"/>
        <v/>
      </c>
      <c r="L1227" s="1" t="str">
        <f t="shared" si="156"/>
        <v/>
      </c>
      <c r="M1227" s="2">
        <f t="shared" si="158"/>
        <v>43.5625</v>
      </c>
      <c r="N1227" s="1">
        <f t="shared" si="157"/>
        <v>0.43562499999999998</v>
      </c>
      <c r="O1227" s="1">
        <v>43.5625</v>
      </c>
      <c r="P1227" s="3">
        <f t="shared" si="159"/>
        <v>6.97</v>
      </c>
    </row>
    <row r="1228" spans="1:16" x14ac:dyDescent="0.2">
      <c r="A1228" t="s">
        <v>731</v>
      </c>
      <c r="B1228" t="s">
        <v>730</v>
      </c>
      <c r="D1228" t="str" cm="1">
        <f t="array" ref="D1228">_xlfn.TEXTJOIN("", TRUE, IF(ISNUMBER(SEARCH($R$1480:$R$1524, B1228)), $R$1480:$R$1524, ""))</f>
        <v>Philadelphia</v>
      </c>
      <c r="E1228" t="str">
        <f t="shared" si="152"/>
        <v>Cheese</v>
      </c>
      <c r="F1228" t="str">
        <f t="shared" si="153"/>
        <v>Dairy</v>
      </c>
      <c r="G1228" t="s">
        <v>615</v>
      </c>
      <c r="H1228" cm="1">
        <f t="array" ref="H1228">_xlfn.LET(
  _xlpm.txt, LOWER(TRIM(SUBSTITUTE(B1228,"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</v>
      </c>
      <c r="I1228" s="1">
        <f t="shared" si="154"/>
        <v>0.49625000000000002</v>
      </c>
      <c r="K1228" t="str">
        <f t="shared" si="155"/>
        <v/>
      </c>
      <c r="L1228" s="1" t="str">
        <f t="shared" si="156"/>
        <v/>
      </c>
      <c r="M1228" s="2">
        <f t="shared" si="158"/>
        <v>49.625</v>
      </c>
      <c r="N1228" s="1">
        <f t="shared" si="157"/>
        <v>0.49625000000000002</v>
      </c>
      <c r="O1228" s="1">
        <v>49.625</v>
      </c>
      <c r="P1228" s="3">
        <f t="shared" si="159"/>
        <v>3.97</v>
      </c>
    </row>
    <row r="1229" spans="1:16" x14ac:dyDescent="0.2">
      <c r="A1229" t="s">
        <v>729</v>
      </c>
      <c r="B1229" t="s">
        <v>728</v>
      </c>
      <c r="D1229" t="str" cm="1">
        <f t="array" ref="D1229">_xlfn.TEXTJOIN("", TRUE, IF(ISNUMBER(SEARCH($R$1480:$R$1524, B1229)), $R$1480:$R$1524, ""))</f>
        <v>Philadelphia</v>
      </c>
      <c r="E1229" t="str">
        <f t="shared" si="152"/>
        <v>Cheese</v>
      </c>
      <c r="F1229" t="str">
        <f t="shared" si="153"/>
        <v>Dairy</v>
      </c>
      <c r="G1229" t="s">
        <v>57</v>
      </c>
      <c r="H1229" cm="1">
        <f t="array" ref="H1229">_xlfn.LET(
  _xlpm.txt, LOWER(TRIM(SUBSTITUTE(B1229,"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</v>
      </c>
      <c r="I1229" s="1">
        <f t="shared" si="154"/>
        <v>0.61624999999999996</v>
      </c>
      <c r="K1229" t="str">
        <f t="shared" si="155"/>
        <v/>
      </c>
      <c r="L1229" s="1" t="str">
        <f t="shared" si="156"/>
        <v/>
      </c>
      <c r="M1229" s="2">
        <f t="shared" si="158"/>
        <v>61.625</v>
      </c>
      <c r="N1229" s="1">
        <f t="shared" si="157"/>
        <v>0.61624999999999996</v>
      </c>
      <c r="O1229" s="1">
        <v>61.625</v>
      </c>
      <c r="P1229" s="3">
        <f t="shared" si="159"/>
        <v>4.93</v>
      </c>
    </row>
    <row r="1230" spans="1:16" x14ac:dyDescent="0.2">
      <c r="A1230" t="s">
        <v>727</v>
      </c>
      <c r="B1230" t="s">
        <v>726</v>
      </c>
      <c r="D1230" t="str" cm="1">
        <f t="array" ref="D1230">_xlfn.TEXTJOIN("", TRUE, IF(ISNUMBER(SEARCH($R$1480:$R$1524, B1230)), $R$1480:$R$1524, ""))</f>
        <v>Philadelphia</v>
      </c>
      <c r="E1230" t="str">
        <f t="shared" si="152"/>
        <v>Cheese</v>
      </c>
      <c r="F1230" t="str">
        <f t="shared" si="153"/>
        <v>Dairy</v>
      </c>
      <c r="G1230" t="s">
        <v>309</v>
      </c>
      <c r="H1230" cm="1">
        <f t="array" ref="H1230">_xlfn.LET(
  _xlpm.txt, LOWER(TRIM(SUBSTITUTE(B1230,"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</v>
      </c>
      <c r="I1230" s="1">
        <f t="shared" si="154"/>
        <v>0.3725</v>
      </c>
      <c r="K1230" t="str">
        <f t="shared" si="155"/>
        <v/>
      </c>
      <c r="L1230" s="1" t="str">
        <f t="shared" si="156"/>
        <v/>
      </c>
      <c r="M1230" s="2">
        <f t="shared" si="158"/>
        <v>37.25</v>
      </c>
      <c r="N1230" s="1">
        <f t="shared" si="157"/>
        <v>0.3725</v>
      </c>
      <c r="O1230" s="1">
        <v>37.25</v>
      </c>
      <c r="P1230" s="3">
        <f t="shared" si="159"/>
        <v>2.98</v>
      </c>
    </row>
    <row r="1231" spans="1:16" x14ac:dyDescent="0.2">
      <c r="A1231" t="s">
        <v>725</v>
      </c>
      <c r="B1231" t="s">
        <v>724</v>
      </c>
      <c r="D1231" t="str" cm="1">
        <f t="array" ref="D1231">_xlfn.TEXTJOIN("", TRUE, IF(ISNUMBER(SEARCH($R$1480:$R$1524, B1231)), $R$1480:$R$1524, ""))</f>
        <v>Philadelphia</v>
      </c>
      <c r="E1231" t="str">
        <f t="shared" si="152"/>
        <v>Cheese</v>
      </c>
      <c r="F1231" t="str">
        <f t="shared" si="153"/>
        <v>Dairy</v>
      </c>
      <c r="G1231" t="s">
        <v>615</v>
      </c>
      <c r="H1231" cm="1">
        <f t="array" ref="H1231">_xlfn.LET(
  _xlpm.txt, LOWER(TRIM(SUBSTITUTE(B1231,"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7.5</v>
      </c>
      <c r="I1231" s="1">
        <f t="shared" si="154"/>
        <v>0.52933333333333332</v>
      </c>
      <c r="K1231" t="str">
        <f t="shared" si="155"/>
        <v/>
      </c>
      <c r="L1231" s="1" t="str">
        <f t="shared" si="156"/>
        <v/>
      </c>
      <c r="M1231" s="2">
        <f t="shared" si="158"/>
        <v>52.93333333333333</v>
      </c>
      <c r="N1231" s="1">
        <f t="shared" si="157"/>
        <v>0.52933333333333332</v>
      </c>
      <c r="O1231" s="1">
        <v>52.93333333333333</v>
      </c>
      <c r="P1231" s="3">
        <f t="shared" si="159"/>
        <v>3.97</v>
      </c>
    </row>
    <row r="1232" spans="1:16" x14ac:dyDescent="0.2">
      <c r="A1232" t="s">
        <v>723</v>
      </c>
      <c r="B1232" t="s">
        <v>722</v>
      </c>
      <c r="D1232" t="str" cm="1">
        <f t="array" ref="D1232">_xlfn.TEXTJOIN("", TRUE, IF(ISNUMBER(SEARCH($R$1480:$R$1524, B1232)), $R$1480:$R$1524, ""))</f>
        <v>Philadelphia</v>
      </c>
      <c r="E1232" t="str">
        <f t="shared" si="152"/>
        <v>Cheese</v>
      </c>
      <c r="F1232" t="str">
        <f t="shared" si="153"/>
        <v>Dairy</v>
      </c>
      <c r="G1232" t="s">
        <v>615</v>
      </c>
      <c r="H1232" cm="1">
        <f t="array" ref="H1232">_xlfn.LET(
  _xlpm.txt, LOWER(TRIM(SUBSTITUTE(B1232,"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</v>
      </c>
      <c r="I1232" s="1">
        <f t="shared" si="154"/>
        <v>0.49625000000000002</v>
      </c>
      <c r="K1232" t="str">
        <f t="shared" si="155"/>
        <v/>
      </c>
      <c r="L1232" s="1" t="str">
        <f t="shared" si="156"/>
        <v/>
      </c>
      <c r="M1232" s="2">
        <f t="shared" si="158"/>
        <v>49.625</v>
      </c>
      <c r="N1232" s="1">
        <f t="shared" si="157"/>
        <v>0.49625000000000002</v>
      </c>
      <c r="O1232" s="1">
        <v>49.625</v>
      </c>
      <c r="P1232" s="3">
        <f t="shared" si="159"/>
        <v>3.97</v>
      </c>
    </row>
    <row r="1233" spans="1:16" x14ac:dyDescent="0.2">
      <c r="A1233" t="s">
        <v>721</v>
      </c>
      <c r="B1233" t="s">
        <v>720</v>
      </c>
      <c r="D1233" t="str" cm="1">
        <f t="array" ref="D1233">_xlfn.TEXTJOIN("", TRUE, IF(ISNUMBER(SEARCH($R$1480:$R$1524, B1233)), $R$1480:$R$1524, ""))</f>
        <v>Philadelphia</v>
      </c>
      <c r="E1233" t="str">
        <f t="shared" si="152"/>
        <v>Cheese</v>
      </c>
      <c r="F1233" t="str">
        <f t="shared" si="153"/>
        <v>Dairy</v>
      </c>
      <c r="G1233" t="s">
        <v>615</v>
      </c>
      <c r="H1233" cm="1">
        <f t="array" ref="H1233">_xlfn.LET(
  _xlpm.txt, LOWER(TRIM(SUBSTITUTE(B1233,"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</v>
      </c>
      <c r="I1233" s="1">
        <f t="shared" si="154"/>
        <v>0.49625000000000002</v>
      </c>
      <c r="K1233" t="str">
        <f t="shared" si="155"/>
        <v/>
      </c>
      <c r="L1233" s="1" t="str">
        <f t="shared" si="156"/>
        <v/>
      </c>
      <c r="M1233" s="2">
        <f t="shared" si="158"/>
        <v>49.625</v>
      </c>
      <c r="N1233" s="1">
        <f t="shared" si="157"/>
        <v>0.49625000000000002</v>
      </c>
      <c r="O1233" s="1">
        <v>49.625</v>
      </c>
      <c r="P1233" s="3">
        <f t="shared" si="159"/>
        <v>3.97</v>
      </c>
    </row>
    <row r="1234" spans="1:16" x14ac:dyDescent="0.2">
      <c r="A1234" t="s">
        <v>719</v>
      </c>
      <c r="B1234" t="s">
        <v>718</v>
      </c>
      <c r="D1234" t="str" cm="1">
        <f t="array" ref="D1234">_xlfn.TEXTJOIN("", TRUE, IF(ISNUMBER(SEARCH($R$1480:$R$1524, B1234)), $R$1480:$R$1524, ""))</f>
        <v>Philadelphia</v>
      </c>
      <c r="E1234" t="str">
        <f t="shared" si="152"/>
        <v>Cheese</v>
      </c>
      <c r="F1234" t="str">
        <f t="shared" si="153"/>
        <v>Dairy</v>
      </c>
      <c r="G1234" t="s">
        <v>615</v>
      </c>
      <c r="H1234" cm="1">
        <f t="array" ref="H1234">_xlfn.LET(
  _xlpm.txt, LOWER(TRIM(SUBSTITUTE(B1234,"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7.5</v>
      </c>
      <c r="I1234" s="1">
        <f t="shared" si="154"/>
        <v>0.52933333333333332</v>
      </c>
      <c r="K1234" t="str">
        <f t="shared" si="155"/>
        <v/>
      </c>
      <c r="L1234" s="1" t="str">
        <f t="shared" si="156"/>
        <v/>
      </c>
      <c r="M1234" s="2">
        <f t="shared" si="158"/>
        <v>52.93333333333333</v>
      </c>
      <c r="N1234" s="1">
        <f t="shared" si="157"/>
        <v>0.52933333333333332</v>
      </c>
      <c r="O1234" s="1">
        <v>52.93333333333333</v>
      </c>
      <c r="P1234" s="3">
        <f t="shared" si="159"/>
        <v>3.97</v>
      </c>
    </row>
    <row r="1235" spans="1:16" x14ac:dyDescent="0.2">
      <c r="A1235" t="s">
        <v>717</v>
      </c>
      <c r="B1235" t="s">
        <v>716</v>
      </c>
      <c r="D1235" t="str" cm="1">
        <f t="array" ref="D1235">_xlfn.TEXTJOIN("", TRUE, IF(ISNUMBER(SEARCH($R$1480:$R$1524, B1235)), $R$1480:$R$1524, ""))</f>
        <v>Philadelphia</v>
      </c>
      <c r="E1235" t="str">
        <f t="shared" si="152"/>
        <v>Cheese</v>
      </c>
      <c r="F1235" t="str">
        <f t="shared" si="153"/>
        <v>Dairy</v>
      </c>
      <c r="G1235" t="s">
        <v>615</v>
      </c>
      <c r="H1235" cm="1">
        <f t="array" ref="H1235">_xlfn.LET(
  _xlpm.txt, LOWER(TRIM(SUBSTITUTE(B1235,"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</v>
      </c>
      <c r="I1235" s="1">
        <f t="shared" si="154"/>
        <v>0.49625000000000002</v>
      </c>
      <c r="K1235" t="str">
        <f t="shared" si="155"/>
        <v/>
      </c>
      <c r="L1235" s="1" t="str">
        <f t="shared" si="156"/>
        <v/>
      </c>
      <c r="M1235" s="2">
        <f t="shared" si="158"/>
        <v>49.625</v>
      </c>
      <c r="N1235" s="1">
        <f t="shared" si="157"/>
        <v>0.49625000000000002</v>
      </c>
      <c r="O1235" s="1">
        <v>49.625</v>
      </c>
      <c r="P1235" s="3">
        <f t="shared" si="159"/>
        <v>3.97</v>
      </c>
    </row>
    <row r="1236" spans="1:16" x14ac:dyDescent="0.2">
      <c r="A1236" t="s">
        <v>715</v>
      </c>
      <c r="B1236" t="s">
        <v>714</v>
      </c>
      <c r="D1236" t="str" cm="1">
        <f t="array" ref="D1236">_xlfn.TEXTJOIN("", TRUE, IF(ISNUMBER(SEARCH($R$1480:$R$1524, B1236)), $R$1480:$R$1524, ""))</f>
        <v>Philadelphia</v>
      </c>
      <c r="E1236" t="str">
        <f t="shared" si="152"/>
        <v>Cheese</v>
      </c>
      <c r="F1236" t="str">
        <f t="shared" si="153"/>
        <v>Dairy</v>
      </c>
      <c r="G1236" t="s">
        <v>615</v>
      </c>
      <c r="H1236" cm="1">
        <f t="array" ref="H1236">_xlfn.LET(
  _xlpm.txt, LOWER(TRIM(SUBSTITUTE(B1236,"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7.5</v>
      </c>
      <c r="I1236" s="1">
        <f t="shared" si="154"/>
        <v>0.52933333333333332</v>
      </c>
      <c r="K1236" t="str">
        <f t="shared" si="155"/>
        <v/>
      </c>
      <c r="L1236" s="1" t="str">
        <f t="shared" si="156"/>
        <v/>
      </c>
      <c r="M1236" s="2">
        <f t="shared" si="158"/>
        <v>52.93333333333333</v>
      </c>
      <c r="N1236" s="1">
        <f t="shared" si="157"/>
        <v>0.52933333333333332</v>
      </c>
      <c r="O1236" s="1">
        <v>52.93333333333333</v>
      </c>
      <c r="P1236" s="3">
        <f t="shared" si="159"/>
        <v>3.97</v>
      </c>
    </row>
    <row r="1237" spans="1:16" x14ac:dyDescent="0.2">
      <c r="A1237" t="s">
        <v>713</v>
      </c>
      <c r="B1237" t="s">
        <v>712</v>
      </c>
      <c r="D1237" t="str" cm="1">
        <f t="array" ref="D1237">_xlfn.TEXTJOIN("", TRUE, IF(ISNUMBER(SEARCH($R$1480:$R$1524, B1237)), $R$1480:$R$1524, ""))</f>
        <v>Philadelphia</v>
      </c>
      <c r="E1237" t="str">
        <f t="shared" si="152"/>
        <v>Cheese</v>
      </c>
      <c r="F1237" t="str">
        <f t="shared" si="153"/>
        <v>Dairy</v>
      </c>
      <c r="G1237" t="s">
        <v>711</v>
      </c>
      <c r="H1237" cm="1">
        <f t="array" ref="H1237">_xlfn.LET(
  _xlpm.txt, LOWER(TRIM(SUBSTITUTE(B1237,"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15.5</v>
      </c>
      <c r="I1237" s="1">
        <f t="shared" si="154"/>
        <v>0.44967741935483868</v>
      </c>
      <c r="K1237" t="str">
        <f t="shared" si="155"/>
        <v/>
      </c>
      <c r="L1237" s="1" t="str">
        <f t="shared" si="156"/>
        <v/>
      </c>
      <c r="M1237" s="2">
        <f t="shared" si="158"/>
        <v>44.967741935483865</v>
      </c>
      <c r="N1237" s="1">
        <f t="shared" si="157"/>
        <v>0.44967741935483863</v>
      </c>
      <c r="O1237" s="1">
        <v>44.967741935483865</v>
      </c>
      <c r="P1237" s="3">
        <f t="shared" si="159"/>
        <v>6.97</v>
      </c>
    </row>
    <row r="1238" spans="1:16" x14ac:dyDescent="0.2">
      <c r="A1238" t="s">
        <v>710</v>
      </c>
      <c r="B1238" t="s">
        <v>709</v>
      </c>
      <c r="D1238" t="str" cm="1">
        <f t="array" ref="D1238">_xlfn.TEXTJOIN("", TRUE, IF(ISNUMBER(SEARCH($R$1480:$R$1524, B1238)), $R$1480:$R$1524, ""))</f>
        <v>Philadelphia</v>
      </c>
      <c r="E1238" t="str">
        <f t="shared" si="152"/>
        <v>Cheese</v>
      </c>
      <c r="F1238" t="str">
        <f t="shared" si="153"/>
        <v>Dairy</v>
      </c>
      <c r="G1238" t="s">
        <v>615</v>
      </c>
      <c r="H1238" cm="1">
        <f t="array" ref="H1238">_xlfn.LET(
  _xlpm.txt, LOWER(TRIM(SUBSTITUTE(B1238,"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7.5</v>
      </c>
      <c r="I1238" s="1">
        <f t="shared" si="154"/>
        <v>0.52933333333333332</v>
      </c>
      <c r="K1238" t="str">
        <f t="shared" si="155"/>
        <v/>
      </c>
      <c r="L1238" s="1" t="str">
        <f t="shared" si="156"/>
        <v/>
      </c>
      <c r="M1238" s="2">
        <f t="shared" si="158"/>
        <v>52.93333333333333</v>
      </c>
      <c r="N1238" s="1">
        <f t="shared" si="157"/>
        <v>0.52933333333333332</v>
      </c>
      <c r="O1238" s="1">
        <v>52.93333333333333</v>
      </c>
      <c r="P1238" s="3">
        <f t="shared" si="159"/>
        <v>3.97</v>
      </c>
    </row>
    <row r="1239" spans="1:16" x14ac:dyDescent="0.2">
      <c r="A1239" t="s">
        <v>708</v>
      </c>
      <c r="B1239" t="s">
        <v>707</v>
      </c>
      <c r="D1239" t="str" cm="1">
        <f t="array" ref="D1239">_xlfn.TEXTJOIN("", TRUE, IF(ISNUMBER(SEARCH($R$1480:$R$1524, B1239)), $R$1480:$R$1524, ""))</f>
        <v>Quaker</v>
      </c>
      <c r="E1239" t="str">
        <f t="shared" si="152"/>
        <v>Rice</v>
      </c>
      <c r="F1239" t="str">
        <f t="shared" si="153"/>
        <v>Grain</v>
      </c>
      <c r="G1239" t="s">
        <v>635</v>
      </c>
      <c r="H1239" cm="1">
        <f t="array" ref="H1239">_xlfn.LET(
  _xlpm.txt, LOWER(TRIM(SUBSTITUTE(B1239,"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1.69</v>
      </c>
      <c r="I1239" s="1">
        <f t="shared" si="154"/>
        <v>0.59171597633136097</v>
      </c>
      <c r="J1239" t="s">
        <v>706</v>
      </c>
      <c r="K1239" t="str">
        <f t="shared" si="155"/>
        <v>58.8 ¢</v>
      </c>
      <c r="L1239" s="1" t="str">
        <f t="shared" si="156"/>
        <v xml:space="preserve">58.8 </v>
      </c>
      <c r="M1239" s="2">
        <f t="shared" si="158"/>
        <v>59.171597633136095</v>
      </c>
      <c r="N1239" s="1">
        <f t="shared" si="157"/>
        <v>0.58799999999999997</v>
      </c>
      <c r="O1239" s="1">
        <v>58.8</v>
      </c>
      <c r="P1239">
        <f t="shared" si="159"/>
        <v>1</v>
      </c>
    </row>
    <row r="1240" spans="1:16" x14ac:dyDescent="0.2">
      <c r="A1240" t="s">
        <v>705</v>
      </c>
      <c r="B1240" t="s">
        <v>704</v>
      </c>
      <c r="D1240" t="str" cm="1">
        <f t="array" ref="D1240">_xlfn.TEXTJOIN("", TRUE, IF(ISNUMBER(SEARCH($R$1480:$R$1524, B1240)), $R$1480:$R$1524, ""))</f>
        <v>Quaker</v>
      </c>
      <c r="E1240" t="str">
        <f t="shared" si="152"/>
        <v>Rice</v>
      </c>
      <c r="F1240" t="str">
        <f t="shared" si="153"/>
        <v>Grain</v>
      </c>
      <c r="G1240" t="s">
        <v>615</v>
      </c>
      <c r="H1240" cm="1">
        <f t="array" ref="H1240">_xlfn.LET(
  _xlpm.txt, LOWER(TRIM(SUBSTITUTE(B1240,"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10.28</v>
      </c>
      <c r="I1240" s="1">
        <f t="shared" si="154"/>
        <v>0.38618677042801558</v>
      </c>
      <c r="J1240" t="s">
        <v>703</v>
      </c>
      <c r="K1240" t="str">
        <f t="shared" si="155"/>
        <v>38.6 ¢</v>
      </c>
      <c r="L1240" s="1" t="str">
        <f t="shared" si="156"/>
        <v xml:space="preserve">38.6 </v>
      </c>
      <c r="M1240" s="2">
        <f t="shared" si="158"/>
        <v>38.618677042801558</v>
      </c>
      <c r="N1240" s="1">
        <f t="shared" si="157"/>
        <v>0.38600000000000001</v>
      </c>
      <c r="O1240" s="1">
        <v>38.6</v>
      </c>
      <c r="P1240">
        <f t="shared" si="159"/>
        <v>3.97</v>
      </c>
    </row>
    <row r="1241" spans="1:16" x14ac:dyDescent="0.2">
      <c r="A1241" t="s">
        <v>702</v>
      </c>
      <c r="B1241" t="s">
        <v>701</v>
      </c>
      <c r="D1241" t="str" cm="1">
        <f t="array" ref="D1241">_xlfn.TEXTJOIN("", TRUE, IF(ISNUMBER(SEARCH($R$1480:$R$1524, B1241)), $R$1480:$R$1524, ""))</f>
        <v>Quaker</v>
      </c>
      <c r="E1241" t="str">
        <f t="shared" si="152"/>
        <v>Rice</v>
      </c>
      <c r="F1241" t="str">
        <f t="shared" si="153"/>
        <v>Grain</v>
      </c>
      <c r="G1241" t="s">
        <v>615</v>
      </c>
      <c r="H1241" cm="1">
        <f t="array" ref="H1241">_xlfn.LET(
  _xlpm.txt, LOWER(TRIM(SUBSTITUTE(B1241,"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1.41</v>
      </c>
      <c r="I1241" s="1">
        <f t="shared" si="154"/>
        <v>2.815602836879433</v>
      </c>
      <c r="J1241" t="s">
        <v>682</v>
      </c>
      <c r="K1241" t="str">
        <f t="shared" si="155"/>
        <v>47.3 ¢</v>
      </c>
      <c r="L1241" s="1" t="str">
        <f t="shared" si="156"/>
        <v xml:space="preserve">47.3 </v>
      </c>
      <c r="M1241" s="2">
        <f t="shared" si="158"/>
        <v>281.5602836879433</v>
      </c>
      <c r="N1241" s="1">
        <f t="shared" si="157"/>
        <v>0.47299999999999998</v>
      </c>
      <c r="O1241" s="1">
        <v>47.3</v>
      </c>
      <c r="P1241">
        <f t="shared" si="159"/>
        <v>3.97</v>
      </c>
    </row>
    <row r="1242" spans="1:16" x14ac:dyDescent="0.2">
      <c r="A1242" t="s">
        <v>700</v>
      </c>
      <c r="B1242" t="s">
        <v>699</v>
      </c>
      <c r="D1242" t="str" cm="1">
        <f t="array" ref="D1242">_xlfn.TEXTJOIN("", TRUE, IF(ISNUMBER(SEARCH($R$1480:$R$1524, B1242)), $R$1480:$R$1524, ""))</f>
        <v>Quaker</v>
      </c>
      <c r="E1242" t="str">
        <f t="shared" si="152"/>
        <v>Rice</v>
      </c>
      <c r="F1242" t="str">
        <f t="shared" si="153"/>
        <v>Grain</v>
      </c>
      <c r="G1242" t="s">
        <v>635</v>
      </c>
      <c r="H1242" cm="1">
        <f t="array" ref="H1242">_xlfn.LET(
  _xlpm.txt, LOWER(TRIM(SUBSTITUTE(B1242,"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1.76</v>
      </c>
      <c r="I1242" s="1">
        <f t="shared" si="154"/>
        <v>0.56818181818181823</v>
      </c>
      <c r="J1242" t="s">
        <v>698</v>
      </c>
      <c r="K1242" t="str">
        <f t="shared" si="155"/>
        <v>55.6 ¢</v>
      </c>
      <c r="L1242" s="1" t="str">
        <f t="shared" si="156"/>
        <v xml:space="preserve">55.6 </v>
      </c>
      <c r="M1242" s="2">
        <f t="shared" si="158"/>
        <v>56.81818181818182</v>
      </c>
      <c r="N1242" s="1">
        <f t="shared" si="157"/>
        <v>0.55600000000000005</v>
      </c>
      <c r="O1242" s="1">
        <v>55.6</v>
      </c>
      <c r="P1242">
        <f t="shared" si="159"/>
        <v>1</v>
      </c>
    </row>
    <row r="1243" spans="1:16" x14ac:dyDescent="0.2">
      <c r="A1243" t="s">
        <v>697</v>
      </c>
      <c r="B1243" t="s">
        <v>696</v>
      </c>
      <c r="D1243" t="str" cm="1">
        <f t="array" ref="D1243">_xlfn.TEXTJOIN("", TRUE, IF(ISNUMBER(SEARCH($R$1480:$R$1524, B1243)), $R$1480:$R$1524, ""))</f>
        <v>Quaker</v>
      </c>
      <c r="E1243" t="str">
        <f t="shared" si="152"/>
        <v>Rice</v>
      </c>
      <c r="F1243" t="str">
        <f t="shared" si="153"/>
        <v>Grain</v>
      </c>
      <c r="G1243" t="s">
        <v>635</v>
      </c>
      <c r="H1243" cm="1">
        <f t="array" ref="H1243">_xlfn.LET(
  _xlpm.txt, LOWER(TRIM(SUBSTITUTE(B1243,"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1.5</v>
      </c>
      <c r="I1243" s="1">
        <f t="shared" si="154"/>
        <v>0.66666666666666663</v>
      </c>
      <c r="J1243" t="s">
        <v>670</v>
      </c>
      <c r="K1243" t="str">
        <f t="shared" si="155"/>
        <v>66.7 ¢</v>
      </c>
      <c r="L1243" s="1" t="str">
        <f t="shared" si="156"/>
        <v xml:space="preserve">66.7 </v>
      </c>
      <c r="M1243" s="2">
        <f t="shared" si="158"/>
        <v>66.666666666666657</v>
      </c>
      <c r="N1243" s="1">
        <f t="shared" si="157"/>
        <v>0.66700000000000004</v>
      </c>
      <c r="O1243" s="1">
        <v>66.7</v>
      </c>
      <c r="P1243">
        <f t="shared" si="159"/>
        <v>1</v>
      </c>
    </row>
    <row r="1244" spans="1:16" x14ac:dyDescent="0.2">
      <c r="A1244" t="s">
        <v>695</v>
      </c>
      <c r="B1244" t="s">
        <v>694</v>
      </c>
      <c r="D1244" t="str" cm="1">
        <f t="array" ref="D1244">_xlfn.TEXTJOIN("", TRUE, IF(ISNUMBER(SEARCH($R$1480:$R$1524, B1244)), $R$1480:$R$1524, ""))</f>
        <v>Quaker</v>
      </c>
      <c r="E1244" t="str">
        <f t="shared" si="152"/>
        <v>Rice</v>
      </c>
      <c r="F1244" t="str">
        <f t="shared" si="153"/>
        <v>Grain</v>
      </c>
      <c r="G1244" t="s">
        <v>667</v>
      </c>
      <c r="H1244" cm="1">
        <f t="array" ref="H1244">_xlfn.LET(
  _xlpm.txt, LOWER(TRIM(SUBSTITUTE(B1244,"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1.76</v>
      </c>
      <c r="I1244" s="1">
        <f t="shared" si="154"/>
        <v>1.6306818181818183</v>
      </c>
      <c r="J1244" t="s">
        <v>77</v>
      </c>
      <c r="K1244" t="str">
        <f t="shared" si="155"/>
        <v>20.4 ¢</v>
      </c>
      <c r="L1244" s="1" t="str">
        <f t="shared" si="156"/>
        <v xml:space="preserve">20.4 </v>
      </c>
      <c r="M1244" s="2">
        <f t="shared" si="158"/>
        <v>163.06818181818184</v>
      </c>
      <c r="N1244" s="1">
        <f t="shared" si="157"/>
        <v>0.20399999999999999</v>
      </c>
      <c r="O1244" s="1">
        <v>20.399999999999999</v>
      </c>
      <c r="P1244">
        <f t="shared" si="159"/>
        <v>2.87</v>
      </c>
    </row>
    <row r="1245" spans="1:16" x14ac:dyDescent="0.2">
      <c r="A1245" t="s">
        <v>693</v>
      </c>
      <c r="B1245" t="s">
        <v>692</v>
      </c>
      <c r="D1245" t="str" cm="1">
        <f t="array" ref="D1245">_xlfn.TEXTJOIN("", TRUE, IF(ISNUMBER(SEARCH($R$1480:$R$1524, B1245)), $R$1480:$R$1524, ""))</f>
        <v>Quaker</v>
      </c>
      <c r="E1245" t="str">
        <f t="shared" si="152"/>
        <v>Rice</v>
      </c>
      <c r="F1245" t="str">
        <f t="shared" si="153"/>
        <v>Grain</v>
      </c>
      <c r="G1245" t="s">
        <v>645</v>
      </c>
      <c r="H1245" t="str" cm="1">
        <f t="array" ref="H1245">_xlfn.LET(
  _xlpm.txt, LOWER(TRIM(SUBSTITUTE(B1245,"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1245" t="e">
        <f t="shared" si="154"/>
        <v>#VALUE!</v>
      </c>
      <c r="J1245" t="s">
        <v>691</v>
      </c>
      <c r="K1245" t="str">
        <f t="shared" si="155"/>
        <v>6.0 ¢</v>
      </c>
      <c r="L1245" t="str">
        <f t="shared" si="156"/>
        <v xml:space="preserve">6.0 </v>
      </c>
      <c r="M1245" s="1" t="e">
        <f t="shared" si="158"/>
        <v>#VALUE!</v>
      </c>
      <c r="N1245" s="1">
        <f t="shared" si="157"/>
        <v>0.06</v>
      </c>
      <c r="O1245" s="1">
        <v>6</v>
      </c>
      <c r="P1245">
        <f t="shared" si="159"/>
        <v>5.44</v>
      </c>
    </row>
    <row r="1246" spans="1:16" x14ac:dyDescent="0.2">
      <c r="A1246" t="s">
        <v>690</v>
      </c>
      <c r="B1246" t="s">
        <v>689</v>
      </c>
      <c r="D1246" t="str" cm="1">
        <f t="array" ref="D1246">_xlfn.TEXTJOIN("", TRUE, IF(ISNUMBER(SEARCH($R$1480:$R$1524, B1246)), $R$1480:$R$1524, ""))</f>
        <v>Quaker</v>
      </c>
      <c r="E1246" t="str">
        <f t="shared" si="152"/>
        <v>Rice</v>
      </c>
      <c r="F1246" t="str">
        <f t="shared" si="153"/>
        <v>Grain</v>
      </c>
      <c r="G1246" t="s">
        <v>645</v>
      </c>
      <c r="H1246" t="str" cm="1">
        <f t="array" ref="H1246">_xlfn.LET(
  _xlpm.txt, LOWER(TRIM(SUBSTITUTE(B1246,"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1246" t="e">
        <f t="shared" si="154"/>
        <v>#VALUE!</v>
      </c>
      <c r="J1246" t="s">
        <v>688</v>
      </c>
      <c r="K1246" t="str">
        <f t="shared" si="155"/>
        <v>25.8 ¢</v>
      </c>
      <c r="L1246" t="str">
        <f t="shared" si="156"/>
        <v xml:space="preserve">25.8 </v>
      </c>
      <c r="M1246" s="1" t="e">
        <f t="shared" si="158"/>
        <v>#VALUE!</v>
      </c>
      <c r="N1246" s="1">
        <f t="shared" si="157"/>
        <v>0.25800000000000001</v>
      </c>
      <c r="O1246" s="1">
        <v>25.8</v>
      </c>
      <c r="P1246">
        <f t="shared" si="159"/>
        <v>5.44</v>
      </c>
    </row>
    <row r="1247" spans="1:16" x14ac:dyDescent="0.2">
      <c r="A1247" t="s">
        <v>687</v>
      </c>
      <c r="B1247" t="s">
        <v>686</v>
      </c>
      <c r="D1247" t="str" cm="1">
        <f t="array" ref="D1247">_xlfn.TEXTJOIN("", TRUE, IF(ISNUMBER(SEARCH($R$1480:$R$1524, B1247)), $R$1480:$R$1524, ""))</f>
        <v>Quaker</v>
      </c>
      <c r="E1247" t="str">
        <f t="shared" si="152"/>
        <v>Rice</v>
      </c>
      <c r="F1247" t="str">
        <f t="shared" si="153"/>
        <v>Grain</v>
      </c>
      <c r="G1247" t="s">
        <v>667</v>
      </c>
      <c r="H1247" t="str" cm="1">
        <f t="array" ref="H1247">_xlfn.LET(
  _xlpm.txt, LOWER(TRIM(SUBSTITUTE(B1247,"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1247" t="e">
        <f t="shared" si="154"/>
        <v>#VALUE!</v>
      </c>
      <c r="J1247" t="s">
        <v>685</v>
      </c>
      <c r="K1247" t="str">
        <f t="shared" si="155"/>
        <v>34.2 ¢</v>
      </c>
      <c r="L1247" t="str">
        <f t="shared" si="156"/>
        <v xml:space="preserve">34.2 </v>
      </c>
      <c r="M1247" s="1" t="e">
        <f t="shared" si="158"/>
        <v>#VALUE!</v>
      </c>
      <c r="N1247" s="1">
        <f t="shared" si="157"/>
        <v>0.34200000000000003</v>
      </c>
      <c r="O1247" s="1">
        <v>34.200000000000003</v>
      </c>
      <c r="P1247">
        <f t="shared" si="159"/>
        <v>2.87</v>
      </c>
    </row>
    <row r="1248" spans="1:16" x14ac:dyDescent="0.2">
      <c r="A1248" t="s">
        <v>684</v>
      </c>
      <c r="B1248" t="s">
        <v>683</v>
      </c>
      <c r="D1248" t="str" cm="1">
        <f t="array" ref="D1248">_xlfn.TEXTJOIN("", TRUE, IF(ISNUMBER(SEARCH($R$1480:$R$1524, B1248)), $R$1480:$R$1524, ""))</f>
        <v>Quaker</v>
      </c>
      <c r="E1248" t="str">
        <f t="shared" si="152"/>
        <v>Rice</v>
      </c>
      <c r="F1248" t="str">
        <f t="shared" si="153"/>
        <v>Grain</v>
      </c>
      <c r="G1248" t="s">
        <v>615</v>
      </c>
      <c r="H1248" cm="1">
        <f t="array" ref="H1248">_xlfn.LET(
  _xlpm.txt, LOWER(TRIM(SUBSTITUTE(B1248,"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8.4</v>
      </c>
      <c r="I1248" s="1">
        <f t="shared" si="154"/>
        <v>0.47261904761904761</v>
      </c>
      <c r="J1248" t="s">
        <v>682</v>
      </c>
      <c r="K1248" t="str">
        <f t="shared" si="155"/>
        <v>47.3 ¢</v>
      </c>
      <c r="L1248" s="1" t="str">
        <f t="shared" si="156"/>
        <v xml:space="preserve">47.3 </v>
      </c>
      <c r="M1248" s="2">
        <f t="shared" si="158"/>
        <v>47.261904761904759</v>
      </c>
      <c r="N1248" s="1">
        <f t="shared" si="157"/>
        <v>0.47299999999999998</v>
      </c>
      <c r="O1248" s="1">
        <v>47.3</v>
      </c>
      <c r="P1248">
        <f t="shared" si="159"/>
        <v>3.97</v>
      </c>
    </row>
    <row r="1249" spans="1:16" x14ac:dyDescent="0.2">
      <c r="A1249" t="s">
        <v>681</v>
      </c>
      <c r="B1249" t="s">
        <v>680</v>
      </c>
      <c r="D1249" t="str" cm="1">
        <f t="array" ref="D1249">_xlfn.TEXTJOIN("", TRUE, IF(ISNUMBER(SEARCH($R$1480:$R$1524, B1249)), $R$1480:$R$1524, ""))</f>
        <v>Quaker</v>
      </c>
      <c r="E1249" t="str">
        <f t="shared" si="152"/>
        <v>Rice</v>
      </c>
      <c r="F1249" t="str">
        <f t="shared" si="153"/>
        <v>Grain</v>
      </c>
      <c r="G1249" t="s">
        <v>615</v>
      </c>
      <c r="H1249" t="str" cm="1">
        <f t="array" ref="H1249">_xlfn.LET(
  _xlpm.txt, LOWER(TRIM(SUBSTITUTE(B1249,"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1249" t="e">
        <f t="shared" si="154"/>
        <v>#VALUE!</v>
      </c>
      <c r="J1249" t="s">
        <v>679</v>
      </c>
      <c r="K1249" t="str">
        <f t="shared" si="155"/>
        <v>32.8 ¢</v>
      </c>
      <c r="L1249" t="str">
        <f t="shared" si="156"/>
        <v xml:space="preserve">32.8 </v>
      </c>
      <c r="M1249" s="1" t="e">
        <f t="shared" si="158"/>
        <v>#VALUE!</v>
      </c>
      <c r="N1249" s="1">
        <f t="shared" si="157"/>
        <v>0.32799999999999996</v>
      </c>
      <c r="O1249" s="1">
        <v>32.799999999999997</v>
      </c>
      <c r="P1249">
        <f t="shared" si="159"/>
        <v>3.97</v>
      </c>
    </row>
    <row r="1250" spans="1:16" x14ac:dyDescent="0.2">
      <c r="A1250" t="s">
        <v>678</v>
      </c>
      <c r="B1250" t="s">
        <v>677</v>
      </c>
      <c r="D1250" t="str" cm="1">
        <f t="array" ref="D1250">_xlfn.TEXTJOIN("", TRUE, IF(ISNUMBER(SEARCH($R$1480:$R$1524, B1250)), $R$1480:$R$1524, ""))</f>
        <v>Quaker</v>
      </c>
      <c r="E1250" t="str">
        <f t="shared" si="152"/>
        <v>Rice</v>
      </c>
      <c r="F1250" t="str">
        <f t="shared" si="153"/>
        <v>Grain</v>
      </c>
      <c r="G1250" t="s">
        <v>645</v>
      </c>
      <c r="H1250" cm="1">
        <f t="array" ref="H1250">_xlfn.LET(
  _xlpm.txt, LOWER(TRIM(SUBSTITUTE(B1250,"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1.1599999999999999</v>
      </c>
      <c r="I1250" s="1">
        <f t="shared" si="154"/>
        <v>4.6896551724137936</v>
      </c>
      <c r="J1250" t="s">
        <v>676</v>
      </c>
      <c r="K1250" t="str">
        <f t="shared" si="155"/>
        <v>23.5 ¢</v>
      </c>
      <c r="L1250" s="1" t="str">
        <f t="shared" si="156"/>
        <v xml:space="preserve">23.5 </v>
      </c>
      <c r="M1250" s="2">
        <f t="shared" si="158"/>
        <v>468.96551724137936</v>
      </c>
      <c r="N1250" s="1">
        <f t="shared" si="157"/>
        <v>0.23499999999999999</v>
      </c>
      <c r="O1250" s="1">
        <v>23.5</v>
      </c>
      <c r="P1250">
        <f t="shared" si="159"/>
        <v>5.44</v>
      </c>
    </row>
    <row r="1251" spans="1:16" x14ac:dyDescent="0.2">
      <c r="A1251" t="s">
        <v>675</v>
      </c>
      <c r="B1251" t="s">
        <v>674</v>
      </c>
      <c r="D1251" t="str" cm="1">
        <f t="array" ref="D1251">_xlfn.TEXTJOIN("", TRUE, IF(ISNUMBER(SEARCH($R$1480:$R$1524, B1251)), $R$1480:$R$1524, ""))</f>
        <v>Quaker</v>
      </c>
      <c r="E1251" t="str">
        <f t="shared" si="152"/>
        <v>Rice</v>
      </c>
      <c r="F1251" t="str">
        <f t="shared" si="153"/>
        <v>Grain</v>
      </c>
      <c r="G1251" t="s">
        <v>673</v>
      </c>
      <c r="H1251" cm="1">
        <f t="array" ref="H1251">_xlfn.LET(
  _xlpm.txt, LOWER(TRIM(SUBSTITUTE(B1251,"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12.1</v>
      </c>
      <c r="I1251" s="1">
        <f t="shared" si="154"/>
        <v>0.23719008264462813</v>
      </c>
      <c r="J1251" t="s">
        <v>666</v>
      </c>
      <c r="K1251" t="str">
        <f t="shared" si="155"/>
        <v>23.7 ¢</v>
      </c>
      <c r="L1251" s="1" t="str">
        <f t="shared" si="156"/>
        <v xml:space="preserve">23.7 </v>
      </c>
      <c r="M1251" s="2">
        <f t="shared" si="158"/>
        <v>23.719008264462811</v>
      </c>
      <c r="N1251" s="1">
        <f t="shared" si="157"/>
        <v>0.23699999999999999</v>
      </c>
      <c r="O1251" s="1">
        <v>23.7</v>
      </c>
      <c r="P1251">
        <f t="shared" si="159"/>
        <v>2.87</v>
      </c>
    </row>
    <row r="1252" spans="1:16" x14ac:dyDescent="0.2">
      <c r="A1252" t="s">
        <v>672</v>
      </c>
      <c r="B1252" t="s">
        <v>671</v>
      </c>
      <c r="D1252" t="str" cm="1">
        <f t="array" ref="D1252">_xlfn.TEXTJOIN("", TRUE, IF(ISNUMBER(SEARCH($R$1480:$R$1524, B1252)), $R$1480:$R$1524, ""))</f>
        <v>Quaker</v>
      </c>
      <c r="E1252" t="str">
        <f t="shared" si="152"/>
        <v>Rice</v>
      </c>
      <c r="F1252" t="str">
        <f t="shared" si="153"/>
        <v>Grain</v>
      </c>
      <c r="G1252" t="s">
        <v>635</v>
      </c>
      <c r="H1252" cm="1">
        <f t="array" ref="H1252">_xlfn.LET(
  _xlpm.txt, LOWER(TRIM(SUBSTITUTE(B1252,"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1.51</v>
      </c>
      <c r="I1252" s="1">
        <f t="shared" si="154"/>
        <v>0.66225165562913912</v>
      </c>
      <c r="J1252" t="s">
        <v>670</v>
      </c>
      <c r="K1252" t="str">
        <f t="shared" si="155"/>
        <v>66.7 ¢</v>
      </c>
      <c r="L1252" s="1" t="str">
        <f t="shared" si="156"/>
        <v xml:space="preserve">66.7 </v>
      </c>
      <c r="M1252" s="2">
        <f t="shared" si="158"/>
        <v>66.225165562913915</v>
      </c>
      <c r="N1252" s="1">
        <f t="shared" si="157"/>
        <v>0.66700000000000004</v>
      </c>
      <c r="O1252" s="1">
        <v>66.7</v>
      </c>
      <c r="P1252">
        <f t="shared" si="159"/>
        <v>1</v>
      </c>
    </row>
    <row r="1253" spans="1:16" x14ac:dyDescent="0.2">
      <c r="A1253" t="s">
        <v>669</v>
      </c>
      <c r="B1253" t="s">
        <v>668</v>
      </c>
      <c r="D1253" t="str" cm="1">
        <f t="array" ref="D1253">_xlfn.TEXTJOIN("", TRUE, IF(ISNUMBER(SEARCH($R$1480:$R$1524, B1253)), $R$1480:$R$1524, ""))</f>
        <v>Quaker</v>
      </c>
      <c r="E1253" t="str">
        <f t="shared" si="152"/>
        <v>Rice</v>
      </c>
      <c r="F1253" t="str">
        <f t="shared" si="153"/>
        <v>Grain</v>
      </c>
      <c r="G1253" t="s">
        <v>667</v>
      </c>
      <c r="H1253" cm="1">
        <f t="array" ref="H1253">_xlfn.LET(
  _xlpm.txt, LOWER(TRIM(SUBSTITUTE(B1253,"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12.1</v>
      </c>
      <c r="I1253" s="1">
        <f t="shared" si="154"/>
        <v>0.23719008264462813</v>
      </c>
      <c r="J1253" t="s">
        <v>666</v>
      </c>
      <c r="K1253" t="str">
        <f t="shared" si="155"/>
        <v>23.7 ¢</v>
      </c>
      <c r="L1253" s="1" t="str">
        <f t="shared" si="156"/>
        <v xml:space="preserve">23.7 </v>
      </c>
      <c r="M1253" s="2">
        <f t="shared" si="158"/>
        <v>23.719008264462811</v>
      </c>
      <c r="N1253" s="1">
        <f t="shared" si="157"/>
        <v>0.23699999999999999</v>
      </c>
      <c r="O1253" s="1">
        <v>23.7</v>
      </c>
      <c r="P1253">
        <f t="shared" si="159"/>
        <v>2.87</v>
      </c>
    </row>
    <row r="1254" spans="1:16" x14ac:dyDescent="0.2">
      <c r="A1254" t="s">
        <v>665</v>
      </c>
      <c r="B1254" t="s">
        <v>664</v>
      </c>
      <c r="D1254" t="str" cm="1">
        <f t="array" ref="D1254">_xlfn.TEXTJOIN("", TRUE, IF(ISNUMBER(SEARCH($R$1480:$R$1524, B1254)), $R$1480:$R$1524, ""))</f>
        <v>Quaker</v>
      </c>
      <c r="E1254" t="str">
        <f t="shared" si="152"/>
        <v>Rice</v>
      </c>
      <c r="F1254" t="str">
        <f t="shared" si="153"/>
        <v>Grain</v>
      </c>
      <c r="G1254" t="s">
        <v>663</v>
      </c>
      <c r="H1254" cm="1">
        <f t="array" ref="H1254">_xlfn.LET(
  _xlpm.txt, LOWER(TRIM(SUBSTITUTE(B1254,"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1.19</v>
      </c>
      <c r="I1254" s="1">
        <f t="shared" si="154"/>
        <v>4.5546218487394956</v>
      </c>
      <c r="K1254" t="str">
        <f t="shared" si="155"/>
        <v/>
      </c>
      <c r="L1254" s="1" t="str">
        <f t="shared" si="156"/>
        <v/>
      </c>
      <c r="M1254" s="2">
        <f t="shared" si="158"/>
        <v>455.46218487394958</v>
      </c>
      <c r="N1254" s="1">
        <f t="shared" si="157"/>
        <v>4.5549999999999997</v>
      </c>
      <c r="O1254" s="1">
        <v>455.5</v>
      </c>
      <c r="P1254">
        <f t="shared" si="159"/>
        <v>5.42</v>
      </c>
    </row>
    <row r="1255" spans="1:16" x14ac:dyDescent="0.2">
      <c r="A1255" t="s">
        <v>662</v>
      </c>
      <c r="B1255" t="s">
        <v>661</v>
      </c>
      <c r="D1255" t="str" cm="1">
        <f t="array" ref="D1255">_xlfn.TEXTJOIN("", TRUE, IF(ISNUMBER(SEARCH($R$1480:$R$1524, B1255)), $R$1480:$R$1524, ""))</f>
        <v>Quaker</v>
      </c>
      <c r="E1255" t="str">
        <f t="shared" si="152"/>
        <v>Rice</v>
      </c>
      <c r="F1255" t="str">
        <f t="shared" si="153"/>
        <v>Grain</v>
      </c>
      <c r="G1255" t="s">
        <v>645</v>
      </c>
      <c r="H1255" cm="1">
        <f t="array" ref="H1255">_xlfn.LET(
  _xlpm.txt, LOWER(TRIM(SUBSTITUTE(B1255,"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1.51</v>
      </c>
      <c r="I1255" s="1">
        <f t="shared" si="154"/>
        <v>3.6026490066225167</v>
      </c>
      <c r="J1255" t="s">
        <v>660</v>
      </c>
      <c r="K1255" t="str">
        <f t="shared" si="155"/>
        <v>18.0 ¢</v>
      </c>
      <c r="L1255" s="1" t="str">
        <f t="shared" si="156"/>
        <v xml:space="preserve">18.0 </v>
      </c>
      <c r="M1255" s="2">
        <f t="shared" si="158"/>
        <v>360.26490066225165</v>
      </c>
      <c r="N1255" s="1">
        <f t="shared" si="157"/>
        <v>0.18</v>
      </c>
      <c r="O1255" s="1">
        <v>18</v>
      </c>
      <c r="P1255">
        <f t="shared" si="159"/>
        <v>5.44</v>
      </c>
    </row>
    <row r="1256" spans="1:16" x14ac:dyDescent="0.2">
      <c r="A1256" t="s">
        <v>659</v>
      </c>
      <c r="B1256" t="s">
        <v>658</v>
      </c>
      <c r="D1256" t="str" cm="1">
        <f t="array" ref="D1256">_xlfn.TEXTJOIN("", TRUE, IF(ISNUMBER(SEARCH($R$1480:$R$1524, B1256)), $R$1480:$R$1524, ""))</f>
        <v>Quaker</v>
      </c>
      <c r="E1256" t="str">
        <f t="shared" si="152"/>
        <v>Rice</v>
      </c>
      <c r="F1256" t="str">
        <f t="shared" si="153"/>
        <v>Grain</v>
      </c>
      <c r="G1256" t="s">
        <v>657</v>
      </c>
      <c r="H1256" cm="1">
        <f t="array" ref="H1256">_xlfn.LET(
  _xlpm.txt, LOWER(TRIM(SUBSTITUTE(B1256,"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21</v>
      </c>
      <c r="I1256" s="1">
        <f t="shared" si="154"/>
        <v>0.23333333333333334</v>
      </c>
      <c r="J1256" t="s">
        <v>656</v>
      </c>
      <c r="K1256" t="str">
        <f t="shared" si="155"/>
        <v>23.3 ¢</v>
      </c>
      <c r="L1256" s="1" t="str">
        <f t="shared" si="156"/>
        <v xml:space="preserve">23.3 </v>
      </c>
      <c r="M1256" s="2">
        <f t="shared" si="158"/>
        <v>23.333333333333332</v>
      </c>
      <c r="N1256" s="1">
        <f t="shared" si="157"/>
        <v>0.23300000000000001</v>
      </c>
      <c r="O1256" s="1">
        <v>23.3</v>
      </c>
      <c r="P1256">
        <f t="shared" si="159"/>
        <v>4.9000000000000004</v>
      </c>
    </row>
    <row r="1257" spans="1:16" x14ac:dyDescent="0.2">
      <c r="A1257" t="s">
        <v>655</v>
      </c>
      <c r="B1257" t="s">
        <v>654</v>
      </c>
      <c r="D1257" t="str" cm="1">
        <f t="array" ref="D1257">_xlfn.TEXTJOIN("", TRUE, IF(ISNUMBER(SEARCH($R$1480:$R$1524, B1257)), $R$1480:$R$1524, ""))</f>
        <v>Quaker</v>
      </c>
      <c r="E1257" t="str">
        <f t="shared" si="152"/>
        <v>Rice</v>
      </c>
      <c r="F1257" t="str">
        <f t="shared" si="153"/>
        <v>Grain</v>
      </c>
      <c r="G1257" t="s">
        <v>653</v>
      </c>
      <c r="H1257" cm="1">
        <f t="array" ref="H1257">_xlfn.LET(
  _xlpm.txt, LOWER(TRIM(SUBSTITUTE(B1257,"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42</v>
      </c>
      <c r="I1257" s="1">
        <f t="shared" si="154"/>
        <v>0.16666666666666666</v>
      </c>
      <c r="K1257" t="str">
        <f t="shared" si="155"/>
        <v/>
      </c>
      <c r="L1257" s="1" t="str">
        <f t="shared" si="156"/>
        <v/>
      </c>
      <c r="M1257" s="2">
        <f t="shared" si="158"/>
        <v>16.666666666666664</v>
      </c>
      <c r="N1257" s="1">
        <f t="shared" si="157"/>
        <v>0.16699999999999998</v>
      </c>
      <c r="O1257" s="1">
        <v>16.7</v>
      </c>
      <c r="P1257">
        <f t="shared" si="159"/>
        <v>7</v>
      </c>
    </row>
    <row r="1258" spans="1:16" x14ac:dyDescent="0.2">
      <c r="A1258" t="s">
        <v>652</v>
      </c>
      <c r="B1258" t="s">
        <v>651</v>
      </c>
      <c r="D1258" t="str" cm="1">
        <f t="array" ref="D1258">_xlfn.TEXTJOIN("", TRUE, IF(ISNUMBER(SEARCH($R$1480:$R$1524, B1258)), $R$1480:$R$1524, ""))</f>
        <v>Quaker</v>
      </c>
      <c r="E1258" t="str">
        <f t="shared" si="152"/>
        <v>Rice</v>
      </c>
      <c r="F1258" t="str">
        <f t="shared" si="153"/>
        <v>Grain</v>
      </c>
      <c r="G1258" t="s">
        <v>650</v>
      </c>
      <c r="H1258" cm="1">
        <f t="array" ref="H1258">_xlfn.LET(
  _xlpm.txt, LOWER(TRIM(SUBSTITUTE(B1258,"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18</v>
      </c>
      <c r="I1258" s="1">
        <f t="shared" si="154"/>
        <v>0.27555555555555555</v>
      </c>
      <c r="K1258" t="str">
        <f t="shared" si="155"/>
        <v/>
      </c>
      <c r="L1258" s="1" t="str">
        <f t="shared" si="156"/>
        <v/>
      </c>
      <c r="M1258" s="2">
        <f t="shared" si="158"/>
        <v>27.555555555555557</v>
      </c>
      <c r="N1258" s="1">
        <f t="shared" si="157"/>
        <v>0.27600000000000002</v>
      </c>
      <c r="O1258" s="1">
        <v>27.6</v>
      </c>
      <c r="P1258">
        <f t="shared" si="159"/>
        <v>4.96</v>
      </c>
    </row>
    <row r="1259" spans="1:16" x14ac:dyDescent="0.2">
      <c r="A1259" t="s">
        <v>649</v>
      </c>
      <c r="B1259" t="s">
        <v>648</v>
      </c>
      <c r="D1259" t="str" cm="1">
        <f t="array" ref="D1259">_xlfn.TEXTJOIN("", TRUE, IF(ISNUMBER(SEARCH($R$1480:$R$1524, B1259)), $R$1480:$R$1524, ""))</f>
        <v>Quaker</v>
      </c>
      <c r="E1259" t="str">
        <f t="shared" si="152"/>
        <v>Rice</v>
      </c>
      <c r="F1259" t="str">
        <f t="shared" si="153"/>
        <v>Grain</v>
      </c>
      <c r="G1259" t="s">
        <v>611</v>
      </c>
      <c r="H1259" cm="1">
        <f t="array" ref="H1259">_xlfn.LET(
  _xlpm.txt, LOWER(TRIM(SUBSTITUTE(B1259,"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42</v>
      </c>
      <c r="I1259" s="1">
        <f t="shared" si="154"/>
        <v>0.1219047619047619</v>
      </c>
      <c r="J1259" t="s">
        <v>610</v>
      </c>
      <c r="K1259" t="str">
        <f t="shared" si="155"/>
        <v>12.2 ¢</v>
      </c>
      <c r="L1259" s="1" t="str">
        <f t="shared" si="156"/>
        <v xml:space="preserve">12.2 </v>
      </c>
      <c r="M1259" s="2">
        <f t="shared" si="158"/>
        <v>12.19047619047619</v>
      </c>
      <c r="N1259" s="1">
        <f t="shared" si="157"/>
        <v>0.122</v>
      </c>
      <c r="O1259" s="1">
        <v>12.2</v>
      </c>
      <c r="P1259">
        <f t="shared" si="159"/>
        <v>5.12</v>
      </c>
    </row>
    <row r="1260" spans="1:16" x14ac:dyDescent="0.2">
      <c r="A1260" t="s">
        <v>647</v>
      </c>
      <c r="B1260" t="s">
        <v>646</v>
      </c>
      <c r="D1260" t="str" cm="1">
        <f t="array" ref="D1260">_xlfn.TEXTJOIN("", TRUE, IF(ISNUMBER(SEARCH($R$1480:$R$1524, B1260)), $R$1480:$R$1524, ""))</f>
        <v>Quaker</v>
      </c>
      <c r="E1260" t="str">
        <f t="shared" si="152"/>
        <v>Rice</v>
      </c>
      <c r="F1260" t="str">
        <f t="shared" si="153"/>
        <v>Grain</v>
      </c>
      <c r="G1260" t="s">
        <v>645</v>
      </c>
      <c r="H1260" cm="1">
        <f t="array" ref="H1260">_xlfn.LET(
  _xlpm.txt, LOWER(TRIM(SUBSTITUTE(B1260,"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0.98</v>
      </c>
      <c r="I1260" s="1">
        <f t="shared" si="154"/>
        <v>5.5510204081632661</v>
      </c>
      <c r="J1260" t="s">
        <v>644</v>
      </c>
      <c r="K1260" t="str">
        <f t="shared" si="155"/>
        <v>23.0 ¢</v>
      </c>
      <c r="L1260" s="1" t="str">
        <f t="shared" si="156"/>
        <v xml:space="preserve">23.0 </v>
      </c>
      <c r="M1260" s="2">
        <f t="shared" si="158"/>
        <v>555.10204081632662</v>
      </c>
      <c r="N1260" s="1">
        <f t="shared" si="157"/>
        <v>0.23</v>
      </c>
      <c r="O1260" s="1">
        <v>23</v>
      </c>
      <c r="P1260">
        <f t="shared" si="159"/>
        <v>5.44</v>
      </c>
    </row>
    <row r="1261" spans="1:16" x14ac:dyDescent="0.2">
      <c r="A1261" t="s">
        <v>643</v>
      </c>
      <c r="B1261" t="s">
        <v>642</v>
      </c>
      <c r="D1261" t="str" cm="1">
        <f t="array" ref="D1261">_xlfn.TEXTJOIN("", TRUE, IF(ISNUMBER(SEARCH($R$1480:$R$1524, B1261)), $R$1480:$R$1524, ""))</f>
        <v>Quaker</v>
      </c>
      <c r="E1261" t="str">
        <f t="shared" si="152"/>
        <v>Rice</v>
      </c>
      <c r="F1261" t="str">
        <f t="shared" si="153"/>
        <v>Grain</v>
      </c>
      <c r="G1261" t="s">
        <v>625</v>
      </c>
      <c r="H1261" cm="1">
        <f t="array" ref="H1261">_xlfn.LET(
  _xlpm.txt, LOWER(TRIM(SUBSTITUTE(B1261,"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18</v>
      </c>
      <c r="I1261" s="1">
        <f t="shared" si="154"/>
        <v>0.27666666666666667</v>
      </c>
      <c r="J1261" t="s">
        <v>641</v>
      </c>
      <c r="K1261" t="str">
        <f t="shared" si="155"/>
        <v>27.7 ¢</v>
      </c>
      <c r="L1261" s="1" t="str">
        <f t="shared" si="156"/>
        <v xml:space="preserve">27.7 </v>
      </c>
      <c r="M1261" s="2">
        <f t="shared" si="158"/>
        <v>27.666666666666668</v>
      </c>
      <c r="N1261" s="1">
        <f t="shared" si="157"/>
        <v>0.27699999999999997</v>
      </c>
      <c r="O1261" s="1">
        <v>27.7</v>
      </c>
      <c r="P1261">
        <f t="shared" si="159"/>
        <v>4.9800000000000004</v>
      </c>
    </row>
    <row r="1262" spans="1:16" x14ac:dyDescent="0.2">
      <c r="A1262" t="s">
        <v>640</v>
      </c>
      <c r="B1262" t="s">
        <v>639</v>
      </c>
      <c r="D1262" t="str" cm="1">
        <f t="array" ref="D1262">_xlfn.TEXTJOIN("", TRUE, IF(ISNUMBER(SEARCH($R$1480:$R$1524, B1262)), $R$1480:$R$1524, ""))</f>
        <v>Quaker</v>
      </c>
      <c r="E1262" t="str">
        <f t="shared" si="152"/>
        <v>Rice</v>
      </c>
      <c r="F1262" t="str">
        <f t="shared" si="153"/>
        <v>Grain</v>
      </c>
      <c r="G1262" t="s">
        <v>615</v>
      </c>
      <c r="H1262" cm="1">
        <f t="array" ref="H1262">_xlfn.LET(
  _xlpm.txt, LOWER(TRIM(SUBSTITUTE(B1262,"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2.1800000000000002</v>
      </c>
      <c r="I1262" s="1">
        <f t="shared" si="154"/>
        <v>1.8211009174311925</v>
      </c>
      <c r="J1262" t="s">
        <v>638</v>
      </c>
      <c r="K1262" t="str">
        <f t="shared" si="155"/>
        <v>30.3 ¢</v>
      </c>
      <c r="L1262" s="1" t="str">
        <f t="shared" si="156"/>
        <v xml:space="preserve">30.3 </v>
      </c>
      <c r="M1262" s="2">
        <f t="shared" si="158"/>
        <v>182.11009174311926</v>
      </c>
      <c r="N1262" s="1">
        <f t="shared" si="157"/>
        <v>0.30299999999999999</v>
      </c>
      <c r="O1262" s="1">
        <v>30.3</v>
      </c>
      <c r="P1262">
        <f t="shared" si="159"/>
        <v>3.97</v>
      </c>
    </row>
    <row r="1263" spans="1:16" x14ac:dyDescent="0.2">
      <c r="A1263" t="s">
        <v>637</v>
      </c>
      <c r="B1263" t="s">
        <v>636</v>
      </c>
      <c r="D1263" t="str" cm="1">
        <f t="array" ref="D1263">_xlfn.TEXTJOIN("", TRUE, IF(ISNUMBER(SEARCH($R$1480:$R$1524, B1263)), $R$1480:$R$1524, ""))</f>
        <v>Quaker</v>
      </c>
      <c r="E1263" t="str">
        <f t="shared" si="152"/>
        <v>Rice</v>
      </c>
      <c r="F1263" t="str">
        <f t="shared" si="153"/>
        <v>Grain</v>
      </c>
      <c r="G1263" t="s">
        <v>635</v>
      </c>
      <c r="H1263" cm="1">
        <f t="array" ref="H1263">_xlfn.LET(
  _xlpm.txt, LOWER(TRIM(SUBSTITUTE(B1263,"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2.11</v>
      </c>
      <c r="I1263" s="1">
        <f t="shared" si="154"/>
        <v>0.47393364928909953</v>
      </c>
      <c r="J1263" t="s">
        <v>634</v>
      </c>
      <c r="K1263" t="str">
        <f t="shared" si="155"/>
        <v>47.6 ¢</v>
      </c>
      <c r="L1263" s="1" t="str">
        <f t="shared" si="156"/>
        <v xml:space="preserve">47.6 </v>
      </c>
      <c r="M1263" s="2">
        <f t="shared" si="158"/>
        <v>47.393364928909953</v>
      </c>
      <c r="N1263" s="1">
        <f t="shared" si="157"/>
        <v>0.47600000000000003</v>
      </c>
      <c r="O1263" s="1">
        <v>47.6</v>
      </c>
      <c r="P1263">
        <f t="shared" si="159"/>
        <v>1</v>
      </c>
    </row>
    <row r="1264" spans="1:16" x14ac:dyDescent="0.2">
      <c r="A1264" t="s">
        <v>633</v>
      </c>
      <c r="B1264" t="s">
        <v>632</v>
      </c>
      <c r="D1264" t="str" cm="1">
        <f t="array" ref="D1264">_xlfn.TEXTJOIN("", TRUE, IF(ISNUMBER(SEARCH($R$1480:$R$1524, B1264)), $R$1480:$R$1524, ""))</f>
        <v>Quaker</v>
      </c>
      <c r="E1264" t="str">
        <f t="shared" si="152"/>
        <v>Rice</v>
      </c>
      <c r="F1264" t="str">
        <f t="shared" si="153"/>
        <v>Grain</v>
      </c>
      <c r="G1264" t="s">
        <v>560</v>
      </c>
      <c r="H1264" cm="1">
        <f t="array" ref="H1264">_xlfn.LET(
  _xlpm.txt, LOWER(TRIM(SUBSTITUTE(B1264,"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18</v>
      </c>
      <c r="I1264" s="1">
        <f t="shared" si="154"/>
        <v>0.22111111111111112</v>
      </c>
      <c r="J1264" t="s">
        <v>631</v>
      </c>
      <c r="K1264" t="str">
        <f t="shared" si="155"/>
        <v>22.1 ¢</v>
      </c>
      <c r="L1264" s="1" t="str">
        <f t="shared" si="156"/>
        <v xml:space="preserve">22.1 </v>
      </c>
      <c r="M1264" s="2">
        <f t="shared" si="158"/>
        <v>22.111111111111111</v>
      </c>
      <c r="N1264" s="1">
        <f t="shared" si="157"/>
        <v>0.221</v>
      </c>
      <c r="O1264" s="1">
        <v>22.1</v>
      </c>
      <c r="P1264">
        <f t="shared" si="159"/>
        <v>3.98</v>
      </c>
    </row>
    <row r="1265" spans="1:16" x14ac:dyDescent="0.2">
      <c r="A1265" t="s">
        <v>630</v>
      </c>
      <c r="B1265" t="s">
        <v>629</v>
      </c>
      <c r="D1265" t="str" cm="1">
        <f t="array" ref="D1265">_xlfn.TEXTJOIN("", TRUE, IF(ISNUMBER(SEARCH($R$1480:$R$1524, B1265)), $R$1480:$R$1524, ""))</f>
        <v>Quaker</v>
      </c>
      <c r="E1265" t="str">
        <f t="shared" si="152"/>
        <v>Rice</v>
      </c>
      <c r="F1265" t="str">
        <f t="shared" si="153"/>
        <v>Grain</v>
      </c>
      <c r="G1265" t="s">
        <v>615</v>
      </c>
      <c r="H1265" t="str" cm="1">
        <f t="array" ref="H1265">_xlfn.LET(
  _xlpm.txt, LOWER(TRIM(SUBSTITUTE(B1265,"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1265" t="e">
        <f t="shared" si="154"/>
        <v>#VALUE!</v>
      </c>
      <c r="J1265" t="s">
        <v>628</v>
      </c>
      <c r="K1265" t="str">
        <f t="shared" si="155"/>
        <v>30.8 ¢</v>
      </c>
      <c r="L1265" t="str">
        <f t="shared" si="156"/>
        <v xml:space="preserve">30.8 </v>
      </c>
      <c r="M1265" s="1" t="e">
        <f t="shared" si="158"/>
        <v>#VALUE!</v>
      </c>
      <c r="N1265" s="1">
        <f t="shared" si="157"/>
        <v>0.308</v>
      </c>
      <c r="O1265" s="1">
        <v>30.8</v>
      </c>
      <c r="P1265">
        <f t="shared" si="159"/>
        <v>3.97</v>
      </c>
    </row>
    <row r="1266" spans="1:16" x14ac:dyDescent="0.2">
      <c r="A1266" t="s">
        <v>627</v>
      </c>
      <c r="B1266" t="s">
        <v>626</v>
      </c>
      <c r="D1266" t="str" cm="1">
        <f t="array" ref="D1266">_xlfn.TEXTJOIN("", TRUE, IF(ISNUMBER(SEARCH($R$1480:$R$1524, B1266)), $R$1480:$R$1524, ""))</f>
        <v>Quaker</v>
      </c>
      <c r="E1266" t="str">
        <f t="shared" si="152"/>
        <v>Rice</v>
      </c>
      <c r="F1266" t="str">
        <f t="shared" si="153"/>
        <v>Grain</v>
      </c>
      <c r="G1266" t="s">
        <v>625</v>
      </c>
      <c r="H1266" cm="1">
        <f t="array" ref="H1266">_xlfn.LET(
  _xlpm.txt, LOWER(TRIM(SUBSTITUTE(B1266,"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24.1</v>
      </c>
      <c r="I1266" s="1">
        <f t="shared" si="154"/>
        <v>0.20663900414937761</v>
      </c>
      <c r="J1266" t="s">
        <v>624</v>
      </c>
      <c r="K1266" t="str">
        <f t="shared" si="155"/>
        <v>20.7 ¢</v>
      </c>
      <c r="L1266" s="1" t="str">
        <f t="shared" si="156"/>
        <v xml:space="preserve">20.7 </v>
      </c>
      <c r="M1266" s="2">
        <f t="shared" si="158"/>
        <v>20.663900414937761</v>
      </c>
      <c r="N1266" s="1">
        <f t="shared" si="157"/>
        <v>0.20699999999999999</v>
      </c>
      <c r="O1266" s="1">
        <v>20.7</v>
      </c>
      <c r="P1266">
        <f t="shared" si="159"/>
        <v>4.9800000000000004</v>
      </c>
    </row>
    <row r="1267" spans="1:16" x14ac:dyDescent="0.2">
      <c r="A1267" t="s">
        <v>623</v>
      </c>
      <c r="B1267" t="s">
        <v>622</v>
      </c>
      <c r="D1267" t="str" cm="1">
        <f t="array" ref="D1267">_xlfn.TEXTJOIN("", TRUE, IF(ISNUMBER(SEARCH($R$1480:$R$1524, B1267)), $R$1480:$R$1524, ""))</f>
        <v>Quaker</v>
      </c>
      <c r="E1267" t="str">
        <f t="shared" si="152"/>
        <v>Rice</v>
      </c>
      <c r="F1267" t="str">
        <f t="shared" si="153"/>
        <v>Grain</v>
      </c>
      <c r="G1267" t="s">
        <v>607</v>
      </c>
      <c r="H1267" cm="1">
        <f t="array" ref="H1267">_xlfn.LET(
  _xlpm.txt, LOWER(TRIM(SUBSTITUTE(B1267,"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30</v>
      </c>
      <c r="I1267" s="1">
        <f t="shared" si="154"/>
        <v>0.16400000000000001</v>
      </c>
      <c r="J1267" t="s">
        <v>621</v>
      </c>
      <c r="K1267" t="str">
        <f t="shared" si="155"/>
        <v>16.4 ¢</v>
      </c>
      <c r="L1267" s="1" t="str">
        <f t="shared" si="156"/>
        <v xml:space="preserve">16.4 </v>
      </c>
      <c r="M1267" s="2">
        <f t="shared" si="158"/>
        <v>16.400000000000002</v>
      </c>
      <c r="N1267" s="1">
        <f t="shared" si="157"/>
        <v>0.16399999999999998</v>
      </c>
      <c r="O1267" s="1">
        <v>16.399999999999999</v>
      </c>
      <c r="P1267">
        <f t="shared" si="159"/>
        <v>4.92</v>
      </c>
    </row>
    <row r="1268" spans="1:16" x14ac:dyDescent="0.2">
      <c r="A1268" t="s">
        <v>620</v>
      </c>
      <c r="B1268" t="s">
        <v>619</v>
      </c>
      <c r="D1268" t="str" cm="1">
        <f t="array" ref="D1268">_xlfn.TEXTJOIN("", TRUE, IF(ISNUMBER(SEARCH($R$1480:$R$1524, B1268)), $R$1480:$R$1524, ""))</f>
        <v>Quaker</v>
      </c>
      <c r="E1268" t="str">
        <f t="shared" si="152"/>
        <v>Rice</v>
      </c>
      <c r="F1268" t="str">
        <f t="shared" si="153"/>
        <v>Grain</v>
      </c>
      <c r="G1268" t="s">
        <v>309</v>
      </c>
      <c r="H1268" cm="1">
        <f t="array" ref="H1268">_xlfn.LET(
  _xlpm.txt, LOWER(TRIM(SUBSTITUTE(B1268,"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18</v>
      </c>
      <c r="I1268" s="1">
        <f t="shared" si="154"/>
        <v>0.16555555555555557</v>
      </c>
      <c r="J1268" t="s">
        <v>618</v>
      </c>
      <c r="K1268" t="str">
        <f t="shared" si="155"/>
        <v>16.6 ¢</v>
      </c>
      <c r="L1268" s="1" t="str">
        <f t="shared" si="156"/>
        <v xml:space="preserve">16.6 </v>
      </c>
      <c r="M1268" s="2">
        <f t="shared" si="158"/>
        <v>16.555555555555557</v>
      </c>
      <c r="N1268" s="1">
        <f t="shared" si="157"/>
        <v>0.16600000000000001</v>
      </c>
      <c r="O1268" s="1">
        <v>16.600000000000001</v>
      </c>
      <c r="P1268">
        <f t="shared" si="159"/>
        <v>2.98</v>
      </c>
    </row>
    <row r="1269" spans="1:16" x14ac:dyDescent="0.2">
      <c r="A1269" t="s">
        <v>617</v>
      </c>
      <c r="B1269" t="s">
        <v>616</v>
      </c>
      <c r="D1269" t="str" cm="1">
        <f t="array" ref="D1269">_xlfn.TEXTJOIN("", TRUE, IF(ISNUMBER(SEARCH($R$1480:$R$1524, B1269)), $R$1480:$R$1524, ""))</f>
        <v>Quaker</v>
      </c>
      <c r="E1269" t="str">
        <f t="shared" si="152"/>
        <v>Rice</v>
      </c>
      <c r="F1269" t="str">
        <f t="shared" si="153"/>
        <v>Grain</v>
      </c>
      <c r="G1269" t="s">
        <v>615</v>
      </c>
      <c r="H1269" cm="1">
        <f t="array" ref="H1269">_xlfn.LET(
  _xlpm.txt, LOWER(TRIM(SUBSTITUTE(B1269,"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2.11</v>
      </c>
      <c r="I1269" s="1">
        <f t="shared" si="154"/>
        <v>1.8815165876777253</v>
      </c>
      <c r="J1269" t="s">
        <v>614</v>
      </c>
      <c r="K1269" t="str">
        <f t="shared" si="155"/>
        <v>31.5 ¢</v>
      </c>
      <c r="L1269" s="1" t="str">
        <f t="shared" si="156"/>
        <v xml:space="preserve">31.5 </v>
      </c>
      <c r="M1269" s="2">
        <f t="shared" si="158"/>
        <v>188.15165876777255</v>
      </c>
      <c r="N1269" s="1">
        <f t="shared" si="157"/>
        <v>0.315</v>
      </c>
      <c r="O1269" s="1">
        <v>31.5</v>
      </c>
      <c r="P1269">
        <f t="shared" si="159"/>
        <v>3.97</v>
      </c>
    </row>
    <row r="1270" spans="1:16" x14ac:dyDescent="0.2">
      <c r="A1270" t="s">
        <v>613</v>
      </c>
      <c r="B1270" t="s">
        <v>612</v>
      </c>
      <c r="D1270" t="str" cm="1">
        <f t="array" ref="D1270">_xlfn.TEXTJOIN("", TRUE, IF(ISNUMBER(SEARCH($R$1480:$R$1524, B1270)), $R$1480:$R$1524, ""))</f>
        <v>Quaker</v>
      </c>
      <c r="E1270" t="str">
        <f t="shared" si="152"/>
        <v>Rice</v>
      </c>
      <c r="F1270" t="str">
        <f t="shared" si="153"/>
        <v>Grain</v>
      </c>
      <c r="G1270" t="s">
        <v>611</v>
      </c>
      <c r="H1270" cm="1">
        <f t="array" ref="H1270">_xlfn.LET(
  _xlpm.txt, LOWER(TRIM(SUBSTITUTE(B1270,"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42</v>
      </c>
      <c r="I1270" s="1">
        <f t="shared" si="154"/>
        <v>0.1219047619047619</v>
      </c>
      <c r="J1270" t="s">
        <v>610</v>
      </c>
      <c r="K1270" t="str">
        <f t="shared" si="155"/>
        <v>12.2 ¢</v>
      </c>
      <c r="L1270" s="1" t="str">
        <f t="shared" si="156"/>
        <v xml:space="preserve">12.2 </v>
      </c>
      <c r="M1270" s="2">
        <f t="shared" si="158"/>
        <v>12.19047619047619</v>
      </c>
      <c r="N1270" s="1">
        <f t="shared" si="157"/>
        <v>0.122</v>
      </c>
      <c r="O1270" s="1">
        <v>12.2</v>
      </c>
      <c r="P1270">
        <f t="shared" si="159"/>
        <v>5.12</v>
      </c>
    </row>
    <row r="1271" spans="1:16" x14ac:dyDescent="0.2">
      <c r="A1271" t="s">
        <v>609</v>
      </c>
      <c r="B1271" t="s">
        <v>608</v>
      </c>
      <c r="D1271" t="str" cm="1">
        <f t="array" ref="D1271">_xlfn.TEXTJOIN("", TRUE, IF(ISNUMBER(SEARCH($R$1480:$R$1524, B1271)), $R$1480:$R$1524, ""))</f>
        <v>Quaker</v>
      </c>
      <c r="E1271" t="str">
        <f t="shared" si="152"/>
        <v>Rice</v>
      </c>
      <c r="F1271" t="str">
        <f t="shared" si="153"/>
        <v>Grain</v>
      </c>
      <c r="G1271" t="s">
        <v>607</v>
      </c>
      <c r="H1271" cm="1">
        <f t="array" ref="H1271">_xlfn.LET(
  _xlpm.txt, LOWER(TRIM(SUBSTITUTE(B1271,"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25</v>
      </c>
      <c r="I1271" s="1">
        <f t="shared" si="154"/>
        <v>0.1968</v>
      </c>
      <c r="J1271" t="s">
        <v>606</v>
      </c>
      <c r="K1271" t="str">
        <f t="shared" si="155"/>
        <v>19.7 ¢</v>
      </c>
      <c r="L1271" s="1" t="str">
        <f t="shared" si="156"/>
        <v xml:space="preserve">19.7 </v>
      </c>
      <c r="M1271" s="2">
        <f t="shared" si="158"/>
        <v>19.68</v>
      </c>
      <c r="N1271" s="1">
        <f t="shared" si="157"/>
        <v>0.19699999999999998</v>
      </c>
      <c r="O1271" s="1">
        <v>19.7</v>
      </c>
      <c r="P1271">
        <f t="shared" si="159"/>
        <v>4.92</v>
      </c>
    </row>
    <row r="1272" spans="1:16" x14ac:dyDescent="0.2">
      <c r="A1272" t="s">
        <v>605</v>
      </c>
      <c r="B1272" t="s">
        <v>604</v>
      </c>
      <c r="D1272" t="str" cm="1">
        <f t="array" ref="D1272">_xlfn.TEXTJOIN("", TRUE, IF(ISNUMBER(SEARCH($R$1480:$R$1524, B1272)), $R$1480:$R$1524, ""))</f>
        <v>Rao's Homemade</v>
      </c>
      <c r="E1272" t="str">
        <f t="shared" si="152"/>
        <v>Pasta</v>
      </c>
      <c r="F1272" t="str">
        <f t="shared" si="153"/>
        <v>Grain</v>
      </c>
      <c r="G1272" t="s">
        <v>557</v>
      </c>
      <c r="H1272" cm="1">
        <f t="array" ref="H1272">_xlfn.LET(
  _xlpm.txt, LOWER(TRIM(SUBSTITUTE(B1272,"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</v>
      </c>
      <c r="I1272" s="1">
        <f t="shared" si="154"/>
        <v>0.45866666666666667</v>
      </c>
      <c r="K1272" t="str">
        <f t="shared" si="155"/>
        <v/>
      </c>
      <c r="L1272" s="1" t="str">
        <f t="shared" si="156"/>
        <v/>
      </c>
      <c r="M1272" s="2">
        <f t="shared" si="158"/>
        <v>45.866666666666667</v>
      </c>
      <c r="N1272" s="1">
        <f t="shared" si="157"/>
        <v>0.45866666666666667</v>
      </c>
      <c r="O1272" s="1">
        <v>45.866666666666667</v>
      </c>
      <c r="P1272">
        <v>6.88</v>
      </c>
    </row>
    <row r="1273" spans="1:16" x14ac:dyDescent="0.2">
      <c r="A1273" t="s">
        <v>603</v>
      </c>
      <c r="B1273" t="s">
        <v>602</v>
      </c>
      <c r="D1273" t="str" cm="1">
        <f t="array" ref="D1273">_xlfn.TEXTJOIN("", TRUE, IF(ISNUMBER(SEARCH($R$1480:$R$1524, B1273)), $R$1480:$R$1524, ""))</f>
        <v>Rao's Homemade</v>
      </c>
      <c r="E1273" t="str">
        <f t="shared" si="152"/>
        <v>Pasta</v>
      </c>
      <c r="F1273" t="str">
        <f t="shared" si="153"/>
        <v>Grain</v>
      </c>
      <c r="G1273" t="s">
        <v>557</v>
      </c>
      <c r="H1273" cm="1">
        <f t="array" ref="H1273">_xlfn.LET(
  _xlpm.txt, LOWER(TRIM(SUBSTITUTE(B1273,"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24</v>
      </c>
      <c r="I1273" s="1">
        <f t="shared" si="154"/>
        <v>0.28666666666666668</v>
      </c>
      <c r="K1273" t="str">
        <f t="shared" si="155"/>
        <v/>
      </c>
      <c r="L1273" s="1" t="str">
        <f t="shared" si="156"/>
        <v/>
      </c>
      <c r="M1273" s="2">
        <f t="shared" si="158"/>
        <v>28.666666666666668</v>
      </c>
      <c r="N1273" s="1">
        <f t="shared" si="157"/>
        <v>0.28666666666666668</v>
      </c>
      <c r="O1273" s="1">
        <v>28.666666666666668</v>
      </c>
      <c r="P1273">
        <v>6.88</v>
      </c>
    </row>
    <row r="1274" spans="1:16" x14ac:dyDescent="0.2">
      <c r="A1274" t="s">
        <v>601</v>
      </c>
      <c r="B1274" t="s">
        <v>600</v>
      </c>
      <c r="D1274" t="str" cm="1">
        <f t="array" ref="D1274">_xlfn.TEXTJOIN("", TRUE, IF(ISNUMBER(SEARCH($R$1480:$R$1524, B1274)), $R$1480:$R$1524, ""))</f>
        <v>Rao's Homemade</v>
      </c>
      <c r="E1274" t="str">
        <f t="shared" si="152"/>
        <v>Pasta</v>
      </c>
      <c r="F1274" t="str">
        <f t="shared" si="153"/>
        <v>Grain</v>
      </c>
      <c r="G1274" t="s">
        <v>560</v>
      </c>
      <c r="H1274" cm="1">
        <f t="array" ref="H1274">_xlfn.LET(
  _xlpm.txt, LOWER(TRIM(SUBSTITUTE(B1274,"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6.7</v>
      </c>
      <c r="I1274" s="1">
        <f t="shared" si="154"/>
        <v>0.59402985074626868</v>
      </c>
      <c r="K1274" t="str">
        <f t="shared" si="155"/>
        <v/>
      </c>
      <c r="L1274" s="1" t="str">
        <f t="shared" si="156"/>
        <v/>
      </c>
      <c r="M1274" s="2">
        <f t="shared" si="158"/>
        <v>59.402985074626869</v>
      </c>
      <c r="N1274" s="1">
        <f t="shared" si="157"/>
        <v>0.59402985074626868</v>
      </c>
      <c r="O1274" s="1">
        <v>59.402985074626869</v>
      </c>
      <c r="P1274">
        <v>3.98</v>
      </c>
    </row>
    <row r="1275" spans="1:16" x14ac:dyDescent="0.2">
      <c r="A1275" t="s">
        <v>599</v>
      </c>
      <c r="B1275" t="s">
        <v>598</v>
      </c>
      <c r="D1275" t="str" cm="1">
        <f t="array" ref="D1275">_xlfn.TEXTJOIN("", TRUE, IF(ISNUMBER(SEARCH($R$1480:$R$1524, B1275)), $R$1480:$R$1524, ""))</f>
        <v>Rao's Homemade</v>
      </c>
      <c r="E1275" t="str">
        <f t="shared" si="152"/>
        <v>Pasta</v>
      </c>
      <c r="F1275" t="str">
        <f t="shared" si="153"/>
        <v>Grain</v>
      </c>
      <c r="G1275" t="s">
        <v>557</v>
      </c>
      <c r="H1275" cm="1">
        <f t="array" ref="H1275">_xlfn.LET(
  _xlpm.txt, LOWER(TRIM(SUBSTITUTE(B1275,"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24</v>
      </c>
      <c r="I1275" s="1">
        <f t="shared" si="154"/>
        <v>0.28666666666666668</v>
      </c>
      <c r="K1275" t="str">
        <f t="shared" si="155"/>
        <v/>
      </c>
      <c r="L1275" s="1" t="str">
        <f t="shared" si="156"/>
        <v/>
      </c>
      <c r="M1275" s="2">
        <f t="shared" si="158"/>
        <v>28.666666666666668</v>
      </c>
      <c r="N1275" s="1">
        <f t="shared" si="157"/>
        <v>0.28666666666666668</v>
      </c>
      <c r="O1275" s="1">
        <v>28.666666666666668</v>
      </c>
      <c r="P1275">
        <v>6.88</v>
      </c>
    </row>
    <row r="1276" spans="1:16" x14ac:dyDescent="0.2">
      <c r="A1276" t="s">
        <v>597</v>
      </c>
      <c r="B1276" t="s">
        <v>596</v>
      </c>
      <c r="D1276" t="str" cm="1">
        <f t="array" ref="D1276">_xlfn.TEXTJOIN("", TRUE, IF(ISNUMBER(SEARCH($R$1480:$R$1524, B1276)), $R$1480:$R$1524, ""))</f>
        <v>Rao's Homemade</v>
      </c>
      <c r="E1276" t="str">
        <f t="shared" si="152"/>
        <v>Pasta</v>
      </c>
      <c r="F1276" t="str">
        <f t="shared" si="153"/>
        <v>Grain</v>
      </c>
      <c r="G1276" t="s">
        <v>557</v>
      </c>
      <c r="H1276" cm="1">
        <f t="array" ref="H1276">_xlfn.LET(
  _xlpm.txt, LOWER(TRIM(SUBSTITUTE(B1276,"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24</v>
      </c>
      <c r="I1276" s="1">
        <f t="shared" si="154"/>
        <v>0.28666666666666668</v>
      </c>
      <c r="K1276" t="str">
        <f t="shared" si="155"/>
        <v/>
      </c>
      <c r="L1276" s="1" t="str">
        <f t="shared" si="156"/>
        <v/>
      </c>
      <c r="M1276" s="2">
        <f t="shared" si="158"/>
        <v>28.666666666666668</v>
      </c>
      <c r="N1276" s="1">
        <f t="shared" si="157"/>
        <v>0.28666666666666668</v>
      </c>
      <c r="O1276" s="1">
        <v>28.666666666666668</v>
      </c>
      <c r="P1276">
        <v>6.88</v>
      </c>
    </row>
    <row r="1277" spans="1:16" x14ac:dyDescent="0.2">
      <c r="A1277" t="s">
        <v>595</v>
      </c>
      <c r="B1277" t="s">
        <v>594</v>
      </c>
      <c r="D1277" t="str" cm="1">
        <f t="array" ref="D1277">_xlfn.TEXTJOIN("", TRUE, IF(ISNUMBER(SEARCH($R$1480:$R$1524, B1277)), $R$1480:$R$1524, ""))</f>
        <v>Rao's Homemade</v>
      </c>
      <c r="E1277" t="str">
        <f t="shared" si="152"/>
        <v>Pasta</v>
      </c>
      <c r="F1277" t="str">
        <f t="shared" si="153"/>
        <v>Grain</v>
      </c>
      <c r="G1277" t="s">
        <v>567</v>
      </c>
      <c r="H1277" cm="1">
        <f t="array" ref="H1277">_xlfn.LET(
  _xlpm.txt, LOWER(TRIM(SUBSTITUTE(B1277,"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1277" s="1">
        <f t="shared" si="154"/>
        <v>0.17874999999999999</v>
      </c>
      <c r="K1277" t="str">
        <f t="shared" si="155"/>
        <v/>
      </c>
      <c r="L1277" s="1" t="str">
        <f t="shared" si="156"/>
        <v/>
      </c>
      <c r="M1277" s="2">
        <f t="shared" si="158"/>
        <v>17.875</v>
      </c>
      <c r="N1277" s="1">
        <f t="shared" si="157"/>
        <v>0.17874999999999999</v>
      </c>
      <c r="O1277" s="1">
        <v>17.875</v>
      </c>
      <c r="P1277">
        <v>2.86</v>
      </c>
    </row>
    <row r="1278" spans="1:16" x14ac:dyDescent="0.2">
      <c r="A1278" t="s">
        <v>593</v>
      </c>
      <c r="B1278" t="s">
        <v>592</v>
      </c>
      <c r="D1278" t="str" cm="1">
        <f t="array" ref="D1278">_xlfn.TEXTJOIN("", TRUE, IF(ISNUMBER(SEARCH($R$1480:$R$1524, B1278)), $R$1480:$R$1524, ""))</f>
        <v>Rao's Homemade</v>
      </c>
      <c r="E1278" t="str">
        <f t="shared" si="152"/>
        <v>Pasta</v>
      </c>
      <c r="F1278" t="str">
        <f t="shared" si="153"/>
        <v>Grain</v>
      </c>
      <c r="G1278" t="s">
        <v>557</v>
      </c>
      <c r="H1278" cm="1">
        <f t="array" ref="H1278">_xlfn.LET(
  _xlpm.txt, LOWER(TRIM(SUBSTITUTE(B1278,"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24</v>
      </c>
      <c r="I1278" s="1">
        <f t="shared" si="154"/>
        <v>0.28666666666666668</v>
      </c>
      <c r="K1278" t="str">
        <f t="shared" si="155"/>
        <v/>
      </c>
      <c r="L1278" s="1" t="str">
        <f t="shared" si="156"/>
        <v/>
      </c>
      <c r="M1278" s="2">
        <f t="shared" si="158"/>
        <v>28.666666666666668</v>
      </c>
      <c r="N1278" s="1">
        <f t="shared" si="157"/>
        <v>0.28666666666666668</v>
      </c>
      <c r="O1278" s="1">
        <v>28.666666666666668</v>
      </c>
      <c r="P1278">
        <v>6.88</v>
      </c>
    </row>
    <row r="1279" spans="1:16" x14ac:dyDescent="0.2">
      <c r="A1279" t="s">
        <v>591</v>
      </c>
      <c r="B1279" t="s">
        <v>590</v>
      </c>
      <c r="D1279" t="str" cm="1">
        <f t="array" ref="D1279">_xlfn.TEXTJOIN("", TRUE, IF(ISNUMBER(SEARCH($R$1480:$R$1524, B1279)), $R$1480:$R$1524, ""))</f>
        <v>Rao's Homemade</v>
      </c>
      <c r="E1279" t="str">
        <f t="shared" si="152"/>
        <v>Pasta</v>
      </c>
      <c r="F1279" t="str">
        <f t="shared" si="153"/>
        <v>Grain</v>
      </c>
      <c r="G1279" t="s">
        <v>567</v>
      </c>
      <c r="H1279" cm="1">
        <f t="array" ref="H1279">_xlfn.LET(
  _xlpm.txt, LOWER(TRIM(SUBSTITUTE(B1279,"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1279" s="1">
        <f t="shared" si="154"/>
        <v>0.17874999999999999</v>
      </c>
      <c r="K1279" t="str">
        <f t="shared" si="155"/>
        <v/>
      </c>
      <c r="L1279" s="1" t="str">
        <f t="shared" si="156"/>
        <v/>
      </c>
      <c r="M1279" s="2">
        <f t="shared" si="158"/>
        <v>17.875</v>
      </c>
      <c r="N1279" s="1">
        <f t="shared" si="157"/>
        <v>0.17874999999999999</v>
      </c>
      <c r="O1279" s="1">
        <v>17.875</v>
      </c>
      <c r="P1279">
        <v>2.86</v>
      </c>
    </row>
    <row r="1280" spans="1:16" x14ac:dyDescent="0.2">
      <c r="A1280" t="s">
        <v>589</v>
      </c>
      <c r="B1280" t="s">
        <v>588</v>
      </c>
      <c r="D1280" t="str" cm="1">
        <f t="array" ref="D1280">_xlfn.TEXTJOIN("", TRUE, IF(ISNUMBER(SEARCH($R$1480:$R$1524, B1280)), $R$1480:$R$1524, ""))</f>
        <v>Rao's Homemade</v>
      </c>
      <c r="E1280" t="str">
        <f t="shared" si="152"/>
        <v>Pasta</v>
      </c>
      <c r="F1280" t="str">
        <f t="shared" si="153"/>
        <v>Grain</v>
      </c>
      <c r="G1280" t="s">
        <v>557</v>
      </c>
      <c r="H1280" cm="1">
        <f t="array" ref="H1280">_xlfn.LET(
  _xlpm.txt, LOWER(TRIM(SUBSTITUTE(B1280,"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24</v>
      </c>
      <c r="I1280" s="1">
        <f t="shared" si="154"/>
        <v>0.28666666666666668</v>
      </c>
      <c r="K1280" t="str">
        <f t="shared" si="155"/>
        <v/>
      </c>
      <c r="L1280" s="1" t="str">
        <f t="shared" si="156"/>
        <v/>
      </c>
      <c r="M1280" s="2">
        <f t="shared" si="158"/>
        <v>28.666666666666668</v>
      </c>
      <c r="N1280" s="1">
        <f t="shared" si="157"/>
        <v>0.28666666666666668</v>
      </c>
      <c r="O1280" s="1">
        <v>28.666666666666668</v>
      </c>
      <c r="P1280">
        <v>6.88</v>
      </c>
    </row>
    <row r="1281" spans="1:16" x14ac:dyDescent="0.2">
      <c r="A1281" t="s">
        <v>587</v>
      </c>
      <c r="B1281" t="s">
        <v>586</v>
      </c>
      <c r="D1281" t="str" cm="1">
        <f t="array" ref="D1281">_xlfn.TEXTJOIN("", TRUE, IF(ISNUMBER(SEARCH($R$1480:$R$1524, B1281)), $R$1480:$R$1524, ""))</f>
        <v>Rao's Homemade</v>
      </c>
      <c r="E1281" t="str">
        <f t="shared" si="152"/>
        <v>Pasta</v>
      </c>
      <c r="F1281" t="str">
        <f t="shared" si="153"/>
        <v>Grain</v>
      </c>
      <c r="G1281" t="s">
        <v>585</v>
      </c>
      <c r="H1281" cm="1">
        <f t="array" ref="H1281">_xlfn.LET(
  _xlpm.txt, LOWER(TRIM(SUBSTITUTE(B1281,"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32</v>
      </c>
      <c r="I1281" s="1">
        <f t="shared" si="154"/>
        <v>0.26624999999999999</v>
      </c>
      <c r="K1281" t="str">
        <f t="shared" si="155"/>
        <v/>
      </c>
      <c r="L1281" s="1" t="str">
        <f t="shared" si="156"/>
        <v/>
      </c>
      <c r="M1281" s="2">
        <f t="shared" si="158"/>
        <v>26.625</v>
      </c>
      <c r="N1281" s="1">
        <f t="shared" si="157"/>
        <v>0.26624999999999999</v>
      </c>
      <c r="O1281" s="1">
        <v>26.625</v>
      </c>
      <c r="P1281">
        <f>VALUE(MID(G1281, FIND("$",G1281) + 1, LEN(G1281)))</f>
        <v>8.52</v>
      </c>
    </row>
    <row r="1282" spans="1:16" x14ac:dyDescent="0.2">
      <c r="A1282" t="s">
        <v>584</v>
      </c>
      <c r="B1282" t="s">
        <v>583</v>
      </c>
      <c r="D1282" t="str" cm="1">
        <f t="array" ref="D1282">_xlfn.TEXTJOIN("", TRUE, IF(ISNUMBER(SEARCH($R$1480:$R$1524, B1282)), $R$1480:$R$1524, ""))</f>
        <v>Rao's Homemade</v>
      </c>
      <c r="E1282" t="str">
        <f t="shared" ref="E1282:E1345" si="160">IF(OR(D1282="Mission",D1282="Nature's Own",D1282="Sara Lee"),"Bread",
IF(OR(D1282="Del Monte",D1282="Dole",D1282="Mott's"),"Canned Fruit",
IF(OR(D1282="Goya",D1282="Hunt's",D1282="Birds Eye"),"Canned Vegetables",
IF(OR(D1282="Fairlife",D1282="Horizon Organic",D1282="Lactaid",D1282="Ben &amp; Jerry's"),"Milk",
IF(OR(D1282="BelGioioso",D1282="Kraft",D1282="Philadelphia"),"Cheese",
IF(OR(D1282="Chobani",D1282="Oikos",D1282="=Light + Fit"),"Yogurt",
IF(OR(D1282="Barilla",D1282="Annie's",D1282="Rao's Homemade"),"Pasta",
IF(OR(D1282="Hershey's",D1282="Lay's",D1282="Totino's",D1282="Cheerios",D1282="Jif",D1282="Skippy",D1282="Nature Valley",D1282="OREO",D1282="DiGiorno",D1282="Eggo"),"Prepared Food",
IF(OR(D1282="Ben's Original",D1282="Lundberg",D1282="Quaker"),"Rice",
IF(OR(D1282="Bush's",D1282="Hillshire Farm",D1282="Oscar Mayer",D1282="SPAM"),"Protein",
IF(OR(D1282="Starbucks",D1282="Sparkling Ice",D1282="Coca-Cola",D1282="San Pellegrino",D1282="Gatorade",D1282="Arizona"),"Beverages",
"Other")))))))))))</f>
        <v>Pasta</v>
      </c>
      <c r="F1282" t="str">
        <f t="shared" ref="F1282:F1345" si="161">IF(OR(E1282="Bread",E1282="Rice",E1282="Pasta"), "Grain",
IF(OR(E1282="Milk",E1282="Cheese",E1282="Yogurt"), "Dairy",
IF(OR(E1282="Canned Fruit",E1282="Canned Vegetables"), "Fruit &amp; Vegetables",
IF(E1282="Prepared Food", "Prepared Food",
IF(E1282="Protein", "Protein",
IF(E1282="Beverages", "Beverages",
"Other"))))))</f>
        <v>Grain</v>
      </c>
      <c r="G1282" t="s">
        <v>557</v>
      </c>
      <c r="H1282" cm="1">
        <f t="array" ref="H1282">_xlfn.LET(
  _xlpm.txt, LOWER(TRIM(SUBSTITUTE(B1282,"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24</v>
      </c>
      <c r="I1282" s="1">
        <f t="shared" ref="I1282:I1345" si="162">P1282/H1282</f>
        <v>0.28666666666666668</v>
      </c>
      <c r="K1282" t="str">
        <f t="shared" ref="K1282:K1345" si="163">IF(J1282="", "", IFERROR(LEFT(SUBSTITUTE(J1282,"$",""), FIND("/", SUBSTITUTE(J1282,"$","")) - 1), ""))</f>
        <v/>
      </c>
      <c r="L1282" s="1" t="str">
        <f t="shared" ref="L1282:L1345" si="164">IF(K1282="", "", SUBSTITUTE(K1282, "¢", ""))</f>
        <v/>
      </c>
      <c r="M1282" s="2">
        <f t="shared" si="158"/>
        <v>28.666666666666668</v>
      </c>
      <c r="N1282" s="1">
        <f t="shared" ref="N1282:N1345" si="165">O1282/100</f>
        <v>0.28666666666666668</v>
      </c>
      <c r="O1282" s="1">
        <v>28.666666666666668</v>
      </c>
      <c r="P1282">
        <v>6.88</v>
      </c>
    </row>
    <row r="1283" spans="1:16" x14ac:dyDescent="0.2">
      <c r="A1283" t="s">
        <v>582</v>
      </c>
      <c r="B1283" t="s">
        <v>581</v>
      </c>
      <c r="D1283" t="str" cm="1">
        <f t="array" ref="D1283">_xlfn.TEXTJOIN("", TRUE, IF(ISNUMBER(SEARCH($R$1480:$R$1524, B1283)), $R$1480:$R$1524, ""))</f>
        <v>Rao's Homemade</v>
      </c>
      <c r="E1283" t="str">
        <f t="shared" si="160"/>
        <v>Pasta</v>
      </c>
      <c r="F1283" t="str">
        <f t="shared" si="161"/>
        <v>Grain</v>
      </c>
      <c r="G1283" t="s">
        <v>567</v>
      </c>
      <c r="H1283" cm="1">
        <f t="array" ref="H1283">_xlfn.LET(
  _xlpm.txt, LOWER(TRIM(SUBSTITUTE(B1283,"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1283" s="1">
        <f t="shared" si="162"/>
        <v>0.17874999999999999</v>
      </c>
      <c r="K1283" t="str">
        <f t="shared" si="163"/>
        <v/>
      </c>
      <c r="L1283" s="1" t="str">
        <f t="shared" si="164"/>
        <v/>
      </c>
      <c r="M1283" s="2">
        <f t="shared" si="158"/>
        <v>17.875</v>
      </c>
      <c r="N1283" s="1">
        <f t="shared" si="165"/>
        <v>0.17874999999999999</v>
      </c>
      <c r="O1283" s="1">
        <v>17.875</v>
      </c>
      <c r="P1283">
        <v>2.86</v>
      </c>
    </row>
    <row r="1284" spans="1:16" x14ac:dyDescent="0.2">
      <c r="A1284" t="s">
        <v>580</v>
      </c>
      <c r="B1284" t="s">
        <v>579</v>
      </c>
      <c r="D1284" t="str" cm="1">
        <f t="array" ref="D1284">_xlfn.TEXTJOIN("", TRUE, IF(ISNUMBER(SEARCH($R$1480:$R$1524, B1284)), $R$1480:$R$1524, ""))</f>
        <v>Rao's Homemade</v>
      </c>
      <c r="E1284" t="str">
        <f t="shared" si="160"/>
        <v>Pasta</v>
      </c>
      <c r="F1284" t="str">
        <f t="shared" si="161"/>
        <v>Grain</v>
      </c>
      <c r="G1284" t="s">
        <v>167</v>
      </c>
      <c r="H1284" cm="1">
        <f t="array" ref="H1284">_xlfn.LET(
  _xlpm.txt, LOWER(TRIM(SUBSTITUTE(B1284,"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12.3</v>
      </c>
      <c r="I1284" s="1">
        <f t="shared" si="162"/>
        <v>0.38861788617886178</v>
      </c>
      <c r="K1284" t="str">
        <f t="shared" si="163"/>
        <v/>
      </c>
      <c r="L1284" s="1" t="str">
        <f t="shared" si="164"/>
        <v/>
      </c>
      <c r="M1284" s="2">
        <f t="shared" si="158"/>
        <v>38.861788617886177</v>
      </c>
      <c r="N1284" s="1">
        <f t="shared" si="165"/>
        <v>0.38861788617886178</v>
      </c>
      <c r="O1284" s="1">
        <v>38.861788617886177</v>
      </c>
      <c r="P1284">
        <v>4.78</v>
      </c>
    </row>
    <row r="1285" spans="1:16" x14ac:dyDescent="0.2">
      <c r="A1285" t="s">
        <v>578</v>
      </c>
      <c r="B1285" t="s">
        <v>577</v>
      </c>
      <c r="D1285" t="str" cm="1">
        <f t="array" ref="D1285">_xlfn.TEXTJOIN("", TRUE, IF(ISNUMBER(SEARCH($R$1480:$R$1524, B1285)), $R$1480:$R$1524, ""))</f>
        <v>Rao's Homemade</v>
      </c>
      <c r="E1285" t="str">
        <f t="shared" si="160"/>
        <v>Pasta</v>
      </c>
      <c r="F1285" t="str">
        <f t="shared" si="161"/>
        <v>Grain</v>
      </c>
      <c r="G1285" t="s">
        <v>557</v>
      </c>
      <c r="H1285" cm="1">
        <f t="array" ref="H1285">_xlfn.LET(
  _xlpm.txt, LOWER(TRIM(SUBSTITUTE(B1285,"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</v>
      </c>
      <c r="I1285" s="1">
        <f t="shared" si="162"/>
        <v>0.45866666666666667</v>
      </c>
      <c r="K1285" t="str">
        <f t="shared" si="163"/>
        <v/>
      </c>
      <c r="L1285" s="1" t="str">
        <f t="shared" si="164"/>
        <v/>
      </c>
      <c r="M1285" s="2">
        <f t="shared" si="158"/>
        <v>45.866666666666667</v>
      </c>
      <c r="N1285" s="1">
        <f t="shared" si="165"/>
        <v>0.45866666666666667</v>
      </c>
      <c r="O1285" s="1">
        <v>45.866666666666667</v>
      </c>
      <c r="P1285">
        <v>6.88</v>
      </c>
    </row>
    <row r="1286" spans="1:16" x14ac:dyDescent="0.2">
      <c r="A1286" t="s">
        <v>576</v>
      </c>
      <c r="B1286" t="s">
        <v>575</v>
      </c>
      <c r="D1286" t="str" cm="1">
        <f t="array" ref="D1286">_xlfn.TEXTJOIN("", TRUE, IF(ISNUMBER(SEARCH($R$1480:$R$1524, B1286)), $R$1480:$R$1524, ""))</f>
        <v>Rao's Homemade</v>
      </c>
      <c r="E1286" t="str">
        <f t="shared" si="160"/>
        <v>Pasta</v>
      </c>
      <c r="F1286" t="str">
        <f t="shared" si="161"/>
        <v>Grain</v>
      </c>
      <c r="G1286" t="s">
        <v>557</v>
      </c>
      <c r="H1286" cm="1">
        <f t="array" ref="H1286">_xlfn.LET(
  _xlpm.txt, LOWER(TRIM(SUBSTITUTE(B1286,"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24</v>
      </c>
      <c r="I1286" s="1">
        <f t="shared" si="162"/>
        <v>0.28666666666666668</v>
      </c>
      <c r="K1286" t="str">
        <f t="shared" si="163"/>
        <v/>
      </c>
      <c r="L1286" s="1" t="str">
        <f t="shared" si="164"/>
        <v/>
      </c>
      <c r="M1286" s="2">
        <f t="shared" si="158"/>
        <v>28.666666666666668</v>
      </c>
      <c r="N1286" s="1">
        <f t="shared" si="165"/>
        <v>0.28666666666666668</v>
      </c>
      <c r="O1286" s="1">
        <v>28.666666666666668</v>
      </c>
      <c r="P1286">
        <v>6.88</v>
      </c>
    </row>
    <row r="1287" spans="1:16" x14ac:dyDescent="0.2">
      <c r="A1287" t="s">
        <v>574</v>
      </c>
      <c r="B1287" t="s">
        <v>573</v>
      </c>
      <c r="D1287" t="str" cm="1">
        <f t="array" ref="D1287">_xlfn.TEXTJOIN("", TRUE, IF(ISNUMBER(SEARCH($R$1480:$R$1524, B1287)), $R$1480:$R$1524, ""))</f>
        <v>Rao's Homemade</v>
      </c>
      <c r="E1287" t="str">
        <f t="shared" si="160"/>
        <v>Pasta</v>
      </c>
      <c r="F1287" t="str">
        <f t="shared" si="161"/>
        <v>Grain</v>
      </c>
      <c r="G1287" t="s">
        <v>572</v>
      </c>
      <c r="H1287" cm="1">
        <f t="array" ref="H1287">_xlfn.LET(
  _xlpm.txt, LOWER(TRIM(SUBSTITUTE(B1287,"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32</v>
      </c>
      <c r="I1287" s="1">
        <f t="shared" si="162"/>
        <v>0.26624999999999999</v>
      </c>
      <c r="K1287" t="str">
        <f t="shared" si="163"/>
        <v/>
      </c>
      <c r="L1287" s="1" t="str">
        <f t="shared" si="164"/>
        <v/>
      </c>
      <c r="M1287" s="2">
        <f t="shared" ref="M1287:M1350" si="166">I1287*100</f>
        <v>26.625</v>
      </c>
      <c r="N1287" s="1">
        <f t="shared" si="165"/>
        <v>0.26624999999999999</v>
      </c>
      <c r="O1287" s="1">
        <v>26.625</v>
      </c>
      <c r="P1287">
        <v>8.52</v>
      </c>
    </row>
    <row r="1288" spans="1:16" x14ac:dyDescent="0.2">
      <c r="A1288" t="s">
        <v>571</v>
      </c>
      <c r="B1288" t="s">
        <v>570</v>
      </c>
      <c r="D1288" t="str" cm="1">
        <f t="array" ref="D1288">_xlfn.TEXTJOIN("", TRUE, IF(ISNUMBER(SEARCH($R$1480:$R$1524, B1288)), $R$1480:$R$1524, ""))</f>
        <v>Rao's Homemade</v>
      </c>
      <c r="E1288" t="str">
        <f t="shared" si="160"/>
        <v>Pasta</v>
      </c>
      <c r="F1288" t="str">
        <f t="shared" si="161"/>
        <v>Grain</v>
      </c>
      <c r="G1288" t="s">
        <v>557</v>
      </c>
      <c r="H1288" cm="1">
        <f t="array" ref="H1288">_xlfn.LET(
  _xlpm.txt, LOWER(TRIM(SUBSTITUTE(B1288,"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24</v>
      </c>
      <c r="I1288" s="1">
        <f t="shared" si="162"/>
        <v>0.28666666666666668</v>
      </c>
      <c r="K1288" t="str">
        <f t="shared" si="163"/>
        <v/>
      </c>
      <c r="L1288" s="1" t="str">
        <f t="shared" si="164"/>
        <v/>
      </c>
      <c r="M1288" s="2">
        <f t="shared" si="166"/>
        <v>28.666666666666668</v>
      </c>
      <c r="N1288" s="1">
        <f t="shared" si="165"/>
        <v>0.28666666666666668</v>
      </c>
      <c r="O1288" s="1">
        <v>28.666666666666668</v>
      </c>
      <c r="P1288">
        <v>6.88</v>
      </c>
    </row>
    <row r="1289" spans="1:16" x14ac:dyDescent="0.2">
      <c r="A1289" t="s">
        <v>569</v>
      </c>
      <c r="B1289" t="s">
        <v>568</v>
      </c>
      <c r="D1289" t="str" cm="1">
        <f t="array" ref="D1289">_xlfn.TEXTJOIN("", TRUE, IF(ISNUMBER(SEARCH($R$1480:$R$1524, B1289)), $R$1480:$R$1524, ""))</f>
        <v>Rao's Homemade</v>
      </c>
      <c r="E1289" t="str">
        <f t="shared" si="160"/>
        <v>Pasta</v>
      </c>
      <c r="F1289" t="str">
        <f t="shared" si="161"/>
        <v>Grain</v>
      </c>
      <c r="G1289" t="s">
        <v>567</v>
      </c>
      <c r="H1289" cm="1">
        <f t="array" ref="H1289">_xlfn.LET(
  _xlpm.txt, LOWER(TRIM(SUBSTITUTE(B1289,"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1289" s="1">
        <f t="shared" si="162"/>
        <v>0.17874999999999999</v>
      </c>
      <c r="K1289" t="str">
        <f t="shared" si="163"/>
        <v/>
      </c>
      <c r="L1289" s="1" t="str">
        <f t="shared" si="164"/>
        <v/>
      </c>
      <c r="M1289" s="2">
        <f t="shared" si="166"/>
        <v>17.875</v>
      </c>
      <c r="N1289" s="1">
        <f t="shared" si="165"/>
        <v>0.17874999999999999</v>
      </c>
      <c r="O1289" s="1">
        <v>17.875</v>
      </c>
      <c r="P1289">
        <v>2.86</v>
      </c>
    </row>
    <row r="1290" spans="1:16" x14ac:dyDescent="0.2">
      <c r="A1290" t="s">
        <v>566</v>
      </c>
      <c r="B1290" t="s">
        <v>565</v>
      </c>
      <c r="D1290" t="str" cm="1">
        <f t="array" ref="D1290">_xlfn.TEXTJOIN("", TRUE, IF(ISNUMBER(SEARCH($R$1480:$R$1524, B1290)), $R$1480:$R$1524, ""))</f>
        <v>Rao's Homemade</v>
      </c>
      <c r="E1290" t="str">
        <f t="shared" si="160"/>
        <v>Pasta</v>
      </c>
      <c r="F1290" t="str">
        <f t="shared" si="161"/>
        <v>Grain</v>
      </c>
      <c r="G1290" t="s">
        <v>557</v>
      </c>
      <c r="H1290" cm="1">
        <f t="array" ref="H1290">_xlfn.LET(
  _xlpm.txt, LOWER(TRIM(SUBSTITUTE(B1290,"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24</v>
      </c>
      <c r="I1290" s="1">
        <f t="shared" si="162"/>
        <v>0.28666666666666668</v>
      </c>
      <c r="K1290" t="str">
        <f t="shared" si="163"/>
        <v/>
      </c>
      <c r="L1290" s="1" t="str">
        <f t="shared" si="164"/>
        <v/>
      </c>
      <c r="M1290" s="2">
        <f t="shared" si="166"/>
        <v>28.666666666666668</v>
      </c>
      <c r="N1290" s="1">
        <f t="shared" si="165"/>
        <v>0.28666666666666668</v>
      </c>
      <c r="O1290" s="1">
        <v>28.666666666666668</v>
      </c>
      <c r="P1290">
        <v>6.88</v>
      </c>
    </row>
    <row r="1291" spans="1:16" x14ac:dyDescent="0.2">
      <c r="A1291" t="s">
        <v>564</v>
      </c>
      <c r="B1291" t="s">
        <v>563</v>
      </c>
      <c r="D1291" t="str" cm="1">
        <f t="array" ref="D1291">_xlfn.TEXTJOIN("", TRUE, IF(ISNUMBER(SEARCH($R$1480:$R$1524, B1291)), $R$1480:$R$1524, ""))</f>
        <v>Rao's Homemade</v>
      </c>
      <c r="E1291" t="str">
        <f t="shared" si="160"/>
        <v>Pasta</v>
      </c>
      <c r="F1291" t="str">
        <f t="shared" si="161"/>
        <v>Grain</v>
      </c>
      <c r="G1291" t="s">
        <v>557</v>
      </c>
      <c r="H1291" cm="1">
        <f t="array" ref="H1291">_xlfn.LET(
  _xlpm.txt, LOWER(TRIM(SUBSTITUTE(B1291,"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24</v>
      </c>
      <c r="I1291" s="1">
        <f t="shared" si="162"/>
        <v>0.28666666666666668</v>
      </c>
      <c r="K1291" t="str">
        <f t="shared" si="163"/>
        <v/>
      </c>
      <c r="L1291" s="1" t="str">
        <f t="shared" si="164"/>
        <v/>
      </c>
      <c r="M1291" s="2">
        <f t="shared" si="166"/>
        <v>28.666666666666668</v>
      </c>
      <c r="N1291" s="1">
        <f t="shared" si="165"/>
        <v>0.28666666666666668</v>
      </c>
      <c r="O1291" s="1">
        <v>28.666666666666668</v>
      </c>
      <c r="P1291">
        <v>6.88</v>
      </c>
    </row>
    <row r="1292" spans="1:16" x14ac:dyDescent="0.2">
      <c r="A1292" t="s">
        <v>562</v>
      </c>
      <c r="B1292" t="s">
        <v>561</v>
      </c>
      <c r="D1292" t="str" cm="1">
        <f t="array" ref="D1292">_xlfn.TEXTJOIN("", TRUE, IF(ISNUMBER(SEARCH($R$1480:$R$1524, B1292)), $R$1480:$R$1524, ""))</f>
        <v>Rao's Homemade</v>
      </c>
      <c r="E1292" t="str">
        <f t="shared" si="160"/>
        <v>Pasta</v>
      </c>
      <c r="F1292" t="str">
        <f t="shared" si="161"/>
        <v>Grain</v>
      </c>
      <c r="G1292" t="s">
        <v>560</v>
      </c>
      <c r="H1292" cm="1">
        <f t="array" ref="H1292">_xlfn.LET(
  _xlpm.txt, LOWER(TRIM(SUBSTITUTE(B1292,"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1292" s="1">
        <f t="shared" si="162"/>
        <v>0.24875</v>
      </c>
      <c r="K1292" t="str">
        <f t="shared" si="163"/>
        <v/>
      </c>
      <c r="L1292" s="1" t="str">
        <f t="shared" si="164"/>
        <v/>
      </c>
      <c r="M1292" s="2">
        <f t="shared" si="166"/>
        <v>24.875</v>
      </c>
      <c r="N1292" s="1">
        <f t="shared" si="165"/>
        <v>0.24875</v>
      </c>
      <c r="O1292" s="1">
        <v>24.875</v>
      </c>
      <c r="P1292">
        <v>3.98</v>
      </c>
    </row>
    <row r="1293" spans="1:16" x14ac:dyDescent="0.2">
      <c r="A1293" t="s">
        <v>559</v>
      </c>
      <c r="B1293" t="s">
        <v>558</v>
      </c>
      <c r="D1293" t="str" cm="1">
        <f t="array" ref="D1293">_xlfn.TEXTJOIN("", TRUE, IF(ISNUMBER(SEARCH($R$1480:$R$1524, B1293)), $R$1480:$R$1524, ""))</f>
        <v>Rao's Homemade</v>
      </c>
      <c r="E1293" t="str">
        <f t="shared" si="160"/>
        <v>Pasta</v>
      </c>
      <c r="F1293" t="str">
        <f t="shared" si="161"/>
        <v>Grain</v>
      </c>
      <c r="G1293" t="s">
        <v>557</v>
      </c>
      <c r="H1293" t="str" cm="1">
        <f t="array" ref="H1293">_xlfn.LET(
  _xlpm.txt, LOWER(TRIM(SUBSTITUTE(B1293,"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1293" t="e">
        <f t="shared" si="162"/>
        <v>#VALUE!</v>
      </c>
      <c r="K1293" t="str">
        <f t="shared" si="163"/>
        <v/>
      </c>
      <c r="L1293" t="str">
        <f t="shared" si="164"/>
        <v/>
      </c>
      <c r="M1293" s="1" t="e">
        <f t="shared" si="166"/>
        <v>#VALUE!</v>
      </c>
      <c r="N1293" s="1">
        <f t="shared" si="165"/>
        <v>0</v>
      </c>
      <c r="P1293">
        <v>6.88</v>
      </c>
    </row>
    <row r="1294" spans="1:16" x14ac:dyDescent="0.2">
      <c r="A1294" t="s">
        <v>556</v>
      </c>
      <c r="B1294" t="s">
        <v>555</v>
      </c>
      <c r="D1294" t="str" cm="1">
        <f t="array" ref="D1294">_xlfn.TEXTJOIN("", TRUE, IF(ISNUMBER(SEARCH($R$1480:$R$1524, B1294)), $R$1480:$R$1524, ""))</f>
        <v>Rao's Homemade</v>
      </c>
      <c r="E1294" t="str">
        <f t="shared" si="160"/>
        <v>Pasta</v>
      </c>
      <c r="F1294" t="str">
        <f t="shared" si="161"/>
        <v>Grain</v>
      </c>
      <c r="G1294" t="s">
        <v>554</v>
      </c>
      <c r="H1294" t="str" cm="1">
        <f t="array" ref="H1294">_xlfn.LET(
  _xlpm.txt, LOWER(TRIM(SUBSTITUTE(B1294,"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1294" t="e">
        <f t="shared" si="162"/>
        <v>#VALUE!</v>
      </c>
      <c r="K1294" t="str">
        <f t="shared" si="163"/>
        <v/>
      </c>
      <c r="L1294" t="str">
        <f t="shared" si="164"/>
        <v/>
      </c>
      <c r="M1294" s="1" t="e">
        <f t="shared" si="166"/>
        <v>#VALUE!</v>
      </c>
      <c r="N1294" s="1">
        <f t="shared" si="165"/>
        <v>0</v>
      </c>
      <c r="P1294">
        <v>9.83</v>
      </c>
    </row>
    <row r="1295" spans="1:16" x14ac:dyDescent="0.2">
      <c r="A1295" t="s">
        <v>553</v>
      </c>
      <c r="B1295" t="s">
        <v>552</v>
      </c>
      <c r="C1295">
        <v>24</v>
      </c>
      <c r="D1295" t="str" cm="1">
        <f t="array" ref="D1295">_xlfn.TEXTJOIN("", TRUE, IF(ISNUMBER(SEARCH($R$1480:$R$1524, B1295)), $R$1480:$R$1524, ""))</f>
        <v>San Pellegrino</v>
      </c>
      <c r="E1295" t="str">
        <f t="shared" si="160"/>
        <v>Beverages</v>
      </c>
      <c r="F1295" t="str">
        <f t="shared" si="161"/>
        <v>Beverages</v>
      </c>
      <c r="G1295" t="s">
        <v>551</v>
      </c>
      <c r="H1295" cm="1">
        <f t="array" ref="H1295">_xlfn.LET(
  _xlpm.txt, LOWER(TRIM(SUBSTITUTE(B1295,"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40.5</v>
      </c>
      <c r="I1295" s="1">
        <f t="shared" si="162"/>
        <v>0.76518518518518519</v>
      </c>
      <c r="K1295" t="str">
        <f t="shared" si="163"/>
        <v/>
      </c>
      <c r="L1295" s="1" t="str">
        <f t="shared" si="164"/>
        <v/>
      </c>
      <c r="M1295" s="2">
        <f t="shared" si="166"/>
        <v>76.518518518518519</v>
      </c>
      <c r="N1295" s="1">
        <f t="shared" si="165"/>
        <v>0.76500000000000001</v>
      </c>
      <c r="O1295" s="1">
        <v>76.5</v>
      </c>
      <c r="P1295">
        <f t="shared" ref="P1295:P1326" si="167">VALUE(MID(G1295, FIND("$", G1295) + 1, LEN(G1295)))</f>
        <v>30.99</v>
      </c>
    </row>
    <row r="1296" spans="1:16" x14ac:dyDescent="0.2">
      <c r="A1296" t="s">
        <v>550</v>
      </c>
      <c r="B1296" t="s">
        <v>549</v>
      </c>
      <c r="C1296">
        <v>24</v>
      </c>
      <c r="D1296" t="str" cm="1">
        <f t="array" ref="D1296">_xlfn.TEXTJOIN("", TRUE, IF(ISNUMBER(SEARCH($R$1480:$R$1524, B1296)), $R$1480:$R$1524, ""))</f>
        <v>San Pellegrino</v>
      </c>
      <c r="E1296" t="str">
        <f t="shared" si="160"/>
        <v>Beverages</v>
      </c>
      <c r="F1296" t="str">
        <f t="shared" si="161"/>
        <v>Beverages</v>
      </c>
      <c r="G1296" t="s">
        <v>519</v>
      </c>
      <c r="H1296" cm="1">
        <f t="array" ref="H1296">_xlfn.LET(
  _xlpm.txt, LOWER(TRIM(SUBSTITUTE(B1296,"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267.60000000000002</v>
      </c>
      <c r="I1296" s="1">
        <f t="shared" si="162"/>
        <v>7.4701046337817628E-2</v>
      </c>
      <c r="K1296" t="str">
        <f t="shared" si="163"/>
        <v/>
      </c>
      <c r="L1296" s="1" t="str">
        <f t="shared" si="164"/>
        <v/>
      </c>
      <c r="M1296" s="2">
        <f t="shared" si="166"/>
        <v>7.4701046337817631</v>
      </c>
      <c r="N1296" s="1">
        <f t="shared" si="165"/>
        <v>7.4999999999999997E-2</v>
      </c>
      <c r="O1296" s="1">
        <v>7.5</v>
      </c>
      <c r="P1296">
        <f t="shared" si="167"/>
        <v>19.989999999999998</v>
      </c>
    </row>
    <row r="1297" spans="1:16" x14ac:dyDescent="0.2">
      <c r="A1297" t="s">
        <v>548</v>
      </c>
      <c r="B1297" t="s">
        <v>547</v>
      </c>
      <c r="D1297" t="str" cm="1">
        <f t="array" ref="D1297">_xlfn.TEXTJOIN("", TRUE, IF(ISNUMBER(SEARCH($R$1480:$R$1524, B1297)), $R$1480:$R$1524, ""))</f>
        <v>San Pellegrino</v>
      </c>
      <c r="E1297" t="str">
        <f t="shared" si="160"/>
        <v>Beverages</v>
      </c>
      <c r="F1297" t="str">
        <f t="shared" si="161"/>
        <v>Beverages</v>
      </c>
      <c r="G1297" t="s">
        <v>546</v>
      </c>
      <c r="H1297" cm="1">
        <f t="array" ref="H1297">_xlfn.LET(
  _xlpm.txt, LOWER(TRIM(SUBSTITUTE(B1297,"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405.6</v>
      </c>
      <c r="I1297" s="1">
        <f t="shared" si="162"/>
        <v>4.6548323471400387E-2</v>
      </c>
      <c r="K1297" t="str">
        <f t="shared" si="163"/>
        <v/>
      </c>
      <c r="L1297" s="1" t="str">
        <f t="shared" si="164"/>
        <v/>
      </c>
      <c r="M1297" s="2">
        <f t="shared" si="166"/>
        <v>4.6548323471400384</v>
      </c>
      <c r="N1297" s="1">
        <f t="shared" si="165"/>
        <v>4.7E-2</v>
      </c>
      <c r="O1297" s="1">
        <v>4.7</v>
      </c>
      <c r="P1297">
        <f t="shared" si="167"/>
        <v>18.88</v>
      </c>
    </row>
    <row r="1298" spans="1:16" x14ac:dyDescent="0.2">
      <c r="A1298" t="s">
        <v>545</v>
      </c>
      <c r="B1298" t="s">
        <v>544</v>
      </c>
      <c r="C1298">
        <v>24</v>
      </c>
      <c r="D1298" t="str" cm="1">
        <f t="array" ref="D1298">_xlfn.TEXTJOIN("", TRUE, IF(ISNUMBER(SEARCH($R$1480:$R$1524, B1298)), $R$1480:$R$1524, ""))</f>
        <v>San Pellegrino</v>
      </c>
      <c r="E1298" t="str">
        <f t="shared" si="160"/>
        <v>Beverages</v>
      </c>
      <c r="F1298" t="str">
        <f t="shared" si="161"/>
        <v>Beverages</v>
      </c>
      <c r="G1298" t="s">
        <v>543</v>
      </c>
      <c r="H1298" cm="1">
        <f t="array" ref="H1298">_xlfn.LET(
  _xlpm.txt, LOWER(TRIM(SUBSTITUTE(B1298,"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405.6</v>
      </c>
      <c r="I1298" s="1">
        <f t="shared" si="162"/>
        <v>7.268244575936883E-2</v>
      </c>
      <c r="K1298" t="str">
        <f t="shared" si="163"/>
        <v/>
      </c>
      <c r="L1298" s="1" t="str">
        <f t="shared" si="164"/>
        <v/>
      </c>
      <c r="M1298" s="2">
        <f t="shared" si="166"/>
        <v>7.2682445759368832</v>
      </c>
      <c r="N1298" s="1">
        <f t="shared" si="165"/>
        <v>7.2999999999999995E-2</v>
      </c>
      <c r="O1298" s="1">
        <v>7.3</v>
      </c>
      <c r="P1298">
        <f t="shared" si="167"/>
        <v>29.48</v>
      </c>
    </row>
    <row r="1299" spans="1:16" x14ac:dyDescent="0.2">
      <c r="A1299" t="s">
        <v>542</v>
      </c>
      <c r="B1299" t="s">
        <v>541</v>
      </c>
      <c r="D1299" t="str" cm="1">
        <f t="array" ref="D1299">_xlfn.TEXTJOIN("", TRUE, IF(ISNUMBER(SEARCH($R$1480:$R$1524, B1299)), $R$1480:$R$1524, ""))</f>
        <v>San Pellegrino</v>
      </c>
      <c r="E1299" t="str">
        <f t="shared" si="160"/>
        <v>Beverages</v>
      </c>
      <c r="F1299" t="str">
        <f t="shared" si="161"/>
        <v>Beverages</v>
      </c>
      <c r="G1299" t="s">
        <v>540</v>
      </c>
      <c r="H1299" t="str" cm="1">
        <f t="array" ref="H1299">_xlfn.LET(
  _xlpm.txt, LOWER(TRIM(SUBSTITUTE(B1299,"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1299" t="e">
        <f t="shared" si="162"/>
        <v>#VALUE!</v>
      </c>
      <c r="K1299" t="str">
        <f t="shared" si="163"/>
        <v/>
      </c>
      <c r="L1299" t="str">
        <f t="shared" si="164"/>
        <v/>
      </c>
      <c r="M1299" s="1" t="e">
        <f t="shared" si="166"/>
        <v>#VALUE!</v>
      </c>
      <c r="N1299" s="1">
        <f t="shared" si="165"/>
        <v>0</v>
      </c>
      <c r="P1299">
        <f t="shared" si="167"/>
        <v>6.42</v>
      </c>
    </row>
    <row r="1300" spans="1:16" x14ac:dyDescent="0.2">
      <c r="A1300" t="s">
        <v>539</v>
      </c>
      <c r="B1300" t="s">
        <v>538</v>
      </c>
      <c r="D1300" t="str" cm="1">
        <f t="array" ref="D1300">_xlfn.TEXTJOIN("", TRUE, IF(ISNUMBER(SEARCH($R$1480:$R$1524, B1300)), $R$1480:$R$1524, ""))</f>
        <v>San Pellegrino</v>
      </c>
      <c r="E1300" t="str">
        <f t="shared" si="160"/>
        <v>Beverages</v>
      </c>
      <c r="F1300" t="str">
        <f t="shared" si="161"/>
        <v>Beverages</v>
      </c>
      <c r="G1300" t="s">
        <v>537</v>
      </c>
      <c r="H1300" cm="1">
        <f t="array" ref="H1300">_xlfn.LET(
  _xlpm.txt, LOWER(TRIM(SUBSTITUTE(B1300,"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16.899999999999999</v>
      </c>
      <c r="I1300" s="1">
        <f t="shared" si="162"/>
        <v>0.7384615384615385</v>
      </c>
      <c r="K1300" t="str">
        <f t="shared" si="163"/>
        <v/>
      </c>
      <c r="L1300" s="1" t="str">
        <f t="shared" si="164"/>
        <v/>
      </c>
      <c r="M1300" s="2">
        <f t="shared" si="166"/>
        <v>73.846153846153854</v>
      </c>
      <c r="N1300" s="1">
        <f t="shared" si="165"/>
        <v>0.73799999999999999</v>
      </c>
      <c r="O1300" s="1">
        <v>73.8</v>
      </c>
      <c r="P1300">
        <f t="shared" si="167"/>
        <v>12.48</v>
      </c>
    </row>
    <row r="1301" spans="1:16" x14ac:dyDescent="0.2">
      <c r="A1301" t="s">
        <v>536</v>
      </c>
      <c r="B1301" t="s">
        <v>535</v>
      </c>
      <c r="C1301">
        <v>8</v>
      </c>
      <c r="D1301" t="str" cm="1">
        <f t="array" ref="D1301">_xlfn.TEXTJOIN("", TRUE, IF(ISNUMBER(SEARCH($R$1480:$R$1524, B1301)), $R$1480:$R$1524, ""))</f>
        <v>San Pellegrino</v>
      </c>
      <c r="E1301" t="str">
        <f t="shared" si="160"/>
        <v>Beverages</v>
      </c>
      <c r="F1301" t="str">
        <f t="shared" si="161"/>
        <v>Beverages</v>
      </c>
      <c r="G1301" t="s">
        <v>534</v>
      </c>
      <c r="H1301" cm="1">
        <f t="array" ref="H1301">_xlfn.LET(
  _xlpm.txt, LOWER(TRIM(SUBSTITUTE(B1301,"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89.2</v>
      </c>
      <c r="I1301" s="1">
        <f t="shared" si="162"/>
        <v>7.8251121076233179E-2</v>
      </c>
      <c r="K1301" t="str">
        <f t="shared" si="163"/>
        <v/>
      </c>
      <c r="L1301" s="1" t="str">
        <f t="shared" si="164"/>
        <v/>
      </c>
      <c r="M1301" s="2">
        <f t="shared" si="166"/>
        <v>7.8251121076233181</v>
      </c>
      <c r="N1301" s="1">
        <f t="shared" si="165"/>
        <v>7.8E-2</v>
      </c>
      <c r="O1301" s="1">
        <v>7.8</v>
      </c>
      <c r="P1301">
        <f t="shared" si="167"/>
        <v>6.98</v>
      </c>
    </row>
    <row r="1302" spans="1:16" x14ac:dyDescent="0.2">
      <c r="A1302" t="s">
        <v>533</v>
      </c>
      <c r="B1302" t="s">
        <v>532</v>
      </c>
      <c r="C1302">
        <v>6</v>
      </c>
      <c r="D1302" t="str" cm="1">
        <f t="array" ref="D1302">_xlfn.TEXTJOIN("", TRUE, IF(ISNUMBER(SEARCH($R$1480:$R$1524, B1302)), $R$1480:$R$1524, ""))</f>
        <v>San Pellegrino</v>
      </c>
      <c r="E1302" t="str">
        <f t="shared" si="160"/>
        <v>Beverages</v>
      </c>
      <c r="F1302" t="str">
        <f t="shared" si="161"/>
        <v>Beverages</v>
      </c>
      <c r="G1302" t="s">
        <v>531</v>
      </c>
      <c r="H1302" cm="1">
        <f t="array" ref="H1302">_xlfn.LET(
  _xlpm.txt, LOWER(TRIM(SUBSTITUTE(B1302,"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11.15</v>
      </c>
      <c r="I1302" s="1">
        <f t="shared" si="162"/>
        <v>1.1219730941704036</v>
      </c>
      <c r="K1302" t="str">
        <f t="shared" si="163"/>
        <v/>
      </c>
      <c r="L1302" s="1" t="str">
        <f t="shared" si="164"/>
        <v/>
      </c>
      <c r="M1302" s="2">
        <f t="shared" si="166"/>
        <v>112.19730941704036</v>
      </c>
      <c r="N1302" s="1">
        <f t="shared" si="165"/>
        <v>1.1220000000000001</v>
      </c>
      <c r="O1302" s="1">
        <v>112.2</v>
      </c>
      <c r="P1302">
        <f t="shared" si="167"/>
        <v>12.51</v>
      </c>
    </row>
    <row r="1303" spans="1:16" x14ac:dyDescent="0.2">
      <c r="A1303" t="s">
        <v>530</v>
      </c>
      <c r="B1303" t="s">
        <v>529</v>
      </c>
      <c r="C1303">
        <v>6</v>
      </c>
      <c r="D1303" t="str" cm="1">
        <f t="array" ref="D1303">_xlfn.TEXTJOIN("", TRUE, IF(ISNUMBER(SEARCH($R$1480:$R$1524, B1303)), $R$1480:$R$1524, ""))</f>
        <v>San Pellegrino</v>
      </c>
      <c r="E1303" t="str">
        <f t="shared" si="160"/>
        <v>Beverages</v>
      </c>
      <c r="F1303" t="str">
        <f t="shared" si="161"/>
        <v>Beverages</v>
      </c>
      <c r="G1303" t="s">
        <v>528</v>
      </c>
      <c r="H1303" cm="1">
        <f t="array" ref="H1303">_xlfn.LET(
  _xlpm.txt, LOWER(TRIM(SUBSTITUTE(B1303,"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11.15</v>
      </c>
      <c r="I1303" s="1">
        <f t="shared" si="162"/>
        <v>1.1210762331838564</v>
      </c>
      <c r="K1303" t="str">
        <f t="shared" si="163"/>
        <v/>
      </c>
      <c r="L1303" s="1" t="str">
        <f t="shared" si="164"/>
        <v/>
      </c>
      <c r="M1303" s="2">
        <f t="shared" si="166"/>
        <v>112.10762331838563</v>
      </c>
      <c r="N1303" s="1">
        <f t="shared" si="165"/>
        <v>1.121</v>
      </c>
      <c r="O1303" s="1">
        <v>112.1</v>
      </c>
      <c r="P1303">
        <f t="shared" si="167"/>
        <v>12.5</v>
      </c>
    </row>
    <row r="1304" spans="1:16" x14ac:dyDescent="0.2">
      <c r="A1304" t="s">
        <v>527</v>
      </c>
      <c r="B1304" t="s">
        <v>526</v>
      </c>
      <c r="C1304">
        <v>3</v>
      </c>
      <c r="D1304" t="str" cm="1">
        <f t="array" ref="D1304">_xlfn.TEXTJOIN("", TRUE, IF(ISNUMBER(SEARCH($R$1480:$R$1524, B1304)), $R$1480:$R$1524, ""))</f>
        <v>San Pellegrino</v>
      </c>
      <c r="E1304" t="str">
        <f t="shared" si="160"/>
        <v>Beverages</v>
      </c>
      <c r="F1304" t="str">
        <f t="shared" si="161"/>
        <v>Beverages</v>
      </c>
      <c r="G1304" t="s">
        <v>525</v>
      </c>
      <c r="H1304" cm="1">
        <f t="array" ref="H1304">_xlfn.LET(
  _xlpm.txt, LOWER(TRIM(SUBSTITUTE(B1304,"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89.26</v>
      </c>
      <c r="I1304" s="1">
        <f t="shared" si="162"/>
        <v>0.58256777952050187</v>
      </c>
      <c r="K1304" t="str">
        <f t="shared" si="163"/>
        <v/>
      </c>
      <c r="L1304" s="1" t="str">
        <f t="shared" si="164"/>
        <v/>
      </c>
      <c r="M1304" s="2">
        <f t="shared" si="166"/>
        <v>58.256777952050186</v>
      </c>
      <c r="N1304" s="1">
        <f t="shared" si="165"/>
        <v>0.58299999999999996</v>
      </c>
      <c r="O1304" s="1">
        <v>58.3</v>
      </c>
      <c r="P1304">
        <f t="shared" si="167"/>
        <v>52</v>
      </c>
    </row>
    <row r="1305" spans="1:16" x14ac:dyDescent="0.2">
      <c r="A1305" t="s">
        <v>524</v>
      </c>
      <c r="B1305" t="s">
        <v>523</v>
      </c>
      <c r="C1305">
        <v>6</v>
      </c>
      <c r="D1305" t="str" cm="1">
        <f t="array" ref="D1305">_xlfn.TEXTJOIN("", TRUE, IF(ISNUMBER(SEARCH($R$1480:$R$1524, B1305)), $R$1480:$R$1524, ""))</f>
        <v>San Pellegrino</v>
      </c>
      <c r="E1305" t="str">
        <f t="shared" si="160"/>
        <v>Beverages</v>
      </c>
      <c r="F1305" t="str">
        <f t="shared" si="161"/>
        <v>Beverages</v>
      </c>
      <c r="G1305" t="s">
        <v>522</v>
      </c>
      <c r="H1305" cm="1">
        <f t="array" ref="H1305">_xlfn.LET(
  _xlpm.txt, LOWER(TRIM(SUBSTITUTE(B1305,"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11.15</v>
      </c>
      <c r="I1305" s="1">
        <f t="shared" si="162"/>
        <v>1.0753363228699551</v>
      </c>
      <c r="K1305" t="str">
        <f t="shared" si="163"/>
        <v/>
      </c>
      <c r="L1305" s="1" t="str">
        <f t="shared" si="164"/>
        <v/>
      </c>
      <c r="M1305" s="2">
        <f t="shared" si="166"/>
        <v>107.53363228699551</v>
      </c>
      <c r="N1305" s="1">
        <f t="shared" si="165"/>
        <v>1.0753363228699551</v>
      </c>
      <c r="O1305" s="1">
        <v>107.53363228699551</v>
      </c>
      <c r="P1305">
        <f t="shared" si="167"/>
        <v>11.99</v>
      </c>
    </row>
    <row r="1306" spans="1:16" x14ac:dyDescent="0.2">
      <c r="A1306" t="s">
        <v>521</v>
      </c>
      <c r="B1306" t="s">
        <v>520</v>
      </c>
      <c r="C1306">
        <v>12</v>
      </c>
      <c r="D1306" t="str" cm="1">
        <f t="array" ref="D1306">_xlfn.TEXTJOIN("", TRUE, IF(ISNUMBER(SEARCH($R$1480:$R$1524, B1306)), $R$1480:$R$1524, ""))</f>
        <v>San Pellegrino</v>
      </c>
      <c r="E1306" t="str">
        <f t="shared" si="160"/>
        <v>Beverages</v>
      </c>
      <c r="F1306" t="str">
        <f t="shared" si="161"/>
        <v>Beverages</v>
      </c>
      <c r="G1306" t="s">
        <v>519</v>
      </c>
      <c r="H1306" cm="1">
        <f t="array" ref="H1306">_xlfn.LET(
  _xlpm.txt, LOWER(TRIM(SUBSTITUTE(B1306,"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11.15</v>
      </c>
      <c r="I1306" s="1">
        <f t="shared" si="162"/>
        <v>1.7928251121076231</v>
      </c>
      <c r="K1306" t="str">
        <f t="shared" si="163"/>
        <v/>
      </c>
      <c r="L1306" s="1" t="str">
        <f t="shared" si="164"/>
        <v/>
      </c>
      <c r="M1306" s="2">
        <f t="shared" si="166"/>
        <v>179.28251121076229</v>
      </c>
      <c r="N1306" s="1">
        <f t="shared" si="165"/>
        <v>1.7928251121076229</v>
      </c>
      <c r="O1306" s="1">
        <v>179.28251121076229</v>
      </c>
      <c r="P1306">
        <f t="shared" si="167"/>
        <v>19.989999999999998</v>
      </c>
    </row>
    <row r="1307" spans="1:16" x14ac:dyDescent="0.2">
      <c r="A1307" t="s">
        <v>518</v>
      </c>
      <c r="B1307" t="s">
        <v>517</v>
      </c>
      <c r="C1307">
        <v>24</v>
      </c>
      <c r="D1307" t="str" cm="1">
        <f t="array" ref="D1307">_xlfn.TEXTJOIN("", TRUE, IF(ISNUMBER(SEARCH($R$1480:$R$1524, B1307)), $R$1480:$R$1524, ""))</f>
        <v>San Pellegrino</v>
      </c>
      <c r="E1307" t="str">
        <f t="shared" si="160"/>
        <v>Beverages</v>
      </c>
      <c r="F1307" t="str">
        <f t="shared" si="161"/>
        <v>Beverages</v>
      </c>
      <c r="G1307" t="s">
        <v>516</v>
      </c>
      <c r="H1307" cm="1">
        <f t="array" ref="H1307">_xlfn.LET(
  _xlpm.txt, LOWER(TRIM(SUBSTITUTE(B1307,"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11.15</v>
      </c>
      <c r="I1307" s="1">
        <f t="shared" si="162"/>
        <v>3.2959641255605381</v>
      </c>
      <c r="K1307" t="str">
        <f t="shared" si="163"/>
        <v/>
      </c>
      <c r="L1307" s="1" t="str">
        <f t="shared" si="164"/>
        <v/>
      </c>
      <c r="M1307" s="2">
        <f t="shared" si="166"/>
        <v>329.59641255605379</v>
      </c>
      <c r="N1307" s="1">
        <f t="shared" si="165"/>
        <v>3.2959641255605381</v>
      </c>
      <c r="O1307" s="1">
        <v>329.59641255605379</v>
      </c>
      <c r="P1307">
        <f t="shared" si="167"/>
        <v>36.75</v>
      </c>
    </row>
    <row r="1308" spans="1:16" x14ac:dyDescent="0.2">
      <c r="A1308" t="s">
        <v>515</v>
      </c>
      <c r="B1308" t="s">
        <v>514</v>
      </c>
      <c r="C1308">
        <v>12</v>
      </c>
      <c r="D1308" t="str" cm="1">
        <f t="array" ref="D1308">_xlfn.TEXTJOIN("", TRUE, IF(ISNUMBER(SEARCH($R$1480:$R$1524, B1308)), $R$1480:$R$1524, ""))</f>
        <v>San Pellegrino</v>
      </c>
      <c r="E1308" t="str">
        <f t="shared" si="160"/>
        <v>Beverages</v>
      </c>
      <c r="F1308" t="str">
        <f t="shared" si="161"/>
        <v>Beverages</v>
      </c>
      <c r="G1308" t="s">
        <v>513</v>
      </c>
      <c r="H1308" cm="1">
        <f t="array" ref="H1308">_xlfn.LET(
  _xlpm.txt, LOWER(TRIM(SUBSTITUTE(B1308,"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11.15</v>
      </c>
      <c r="I1308" s="1">
        <f t="shared" si="162"/>
        <v>2.6860986547085202</v>
      </c>
      <c r="K1308" t="str">
        <f t="shared" si="163"/>
        <v/>
      </c>
      <c r="L1308" s="1" t="str">
        <f t="shared" si="164"/>
        <v/>
      </c>
      <c r="M1308" s="2">
        <f t="shared" si="166"/>
        <v>268.60986547085201</v>
      </c>
      <c r="N1308" s="1">
        <f t="shared" si="165"/>
        <v>2.6860986547085202</v>
      </c>
      <c r="O1308" s="1">
        <v>268.60986547085201</v>
      </c>
      <c r="P1308">
        <f t="shared" si="167"/>
        <v>29.95</v>
      </c>
    </row>
    <row r="1309" spans="1:16" x14ac:dyDescent="0.2">
      <c r="A1309" t="s">
        <v>512</v>
      </c>
      <c r="B1309" t="s">
        <v>511</v>
      </c>
      <c r="C1309">
        <v>10</v>
      </c>
      <c r="D1309" t="str" cm="1">
        <f t="array" ref="D1309">_xlfn.TEXTJOIN("", TRUE, IF(ISNUMBER(SEARCH($R$1480:$R$1524, B1309)), $R$1480:$R$1524, ""))</f>
        <v>San Pellegrino</v>
      </c>
      <c r="E1309" t="str">
        <f t="shared" si="160"/>
        <v>Beverages</v>
      </c>
      <c r="F1309" t="str">
        <f t="shared" si="161"/>
        <v>Beverages</v>
      </c>
      <c r="G1309" t="s">
        <v>510</v>
      </c>
      <c r="H1309" cm="1">
        <f t="array" ref="H1309">_xlfn.LET(
  _xlpm.txt, LOWER(TRIM(SUBSTITUTE(B1309,"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8.4499999999999993</v>
      </c>
      <c r="I1309" s="1">
        <f t="shared" si="162"/>
        <v>3.8461538461538463</v>
      </c>
      <c r="K1309" t="str">
        <f t="shared" si="163"/>
        <v/>
      </c>
      <c r="L1309" s="1" t="str">
        <f t="shared" si="164"/>
        <v/>
      </c>
      <c r="M1309" s="2">
        <f t="shared" si="166"/>
        <v>384.61538461538464</v>
      </c>
      <c r="N1309" s="1">
        <f t="shared" si="165"/>
        <v>3.8461538461538463</v>
      </c>
      <c r="O1309" s="1">
        <v>384.61538461538464</v>
      </c>
      <c r="P1309">
        <f t="shared" si="167"/>
        <v>32.5</v>
      </c>
    </row>
    <row r="1310" spans="1:16" x14ac:dyDescent="0.2">
      <c r="A1310" t="s">
        <v>509</v>
      </c>
      <c r="B1310" t="s">
        <v>508</v>
      </c>
      <c r="C1310">
        <v>24</v>
      </c>
      <c r="D1310" t="str" cm="1">
        <f t="array" ref="D1310">_xlfn.TEXTJOIN("", TRUE, IF(ISNUMBER(SEARCH($R$1480:$R$1524, B1310)), $R$1480:$R$1524, ""))</f>
        <v>San Pellegrino</v>
      </c>
      <c r="E1310" t="str">
        <f t="shared" si="160"/>
        <v>Beverages</v>
      </c>
      <c r="F1310" t="str">
        <f t="shared" si="161"/>
        <v>Beverages</v>
      </c>
      <c r="G1310" t="s">
        <v>507</v>
      </c>
      <c r="H1310" cm="1">
        <f t="array" ref="H1310">_xlfn.LET(
  _xlpm.txt, LOWER(TRIM(SUBSTITUTE(B1310,"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267.60000000000002</v>
      </c>
      <c r="I1310" s="1">
        <f t="shared" si="162"/>
        <v>0.11543348281016441</v>
      </c>
      <c r="K1310" t="str">
        <f t="shared" si="163"/>
        <v/>
      </c>
      <c r="L1310" s="1" t="str">
        <f t="shared" si="164"/>
        <v/>
      </c>
      <c r="M1310" s="2">
        <f t="shared" si="166"/>
        <v>11.543348281016442</v>
      </c>
      <c r="N1310" s="1">
        <f t="shared" si="165"/>
        <v>0.115</v>
      </c>
      <c r="O1310" s="1">
        <v>11.5</v>
      </c>
      <c r="P1310">
        <f t="shared" si="167"/>
        <v>30.89</v>
      </c>
    </row>
    <row r="1311" spans="1:16" x14ac:dyDescent="0.2">
      <c r="A1311" t="s">
        <v>506</v>
      </c>
      <c r="B1311" t="s">
        <v>505</v>
      </c>
      <c r="C1311">
        <v>24</v>
      </c>
      <c r="D1311" t="str" cm="1">
        <f t="array" ref="D1311">_xlfn.TEXTJOIN("", TRUE, IF(ISNUMBER(SEARCH($R$1480:$R$1524, B1311)), $R$1480:$R$1524, ""))</f>
        <v>San Pellegrino</v>
      </c>
      <c r="E1311" t="str">
        <f t="shared" si="160"/>
        <v>Beverages</v>
      </c>
      <c r="F1311" t="str">
        <f t="shared" si="161"/>
        <v>Beverages</v>
      </c>
      <c r="G1311" t="s">
        <v>504</v>
      </c>
      <c r="H1311" cm="1">
        <f t="array" ref="H1311">_xlfn.LET(
  _xlpm.txt, LOWER(TRIM(SUBSTITUTE(B1311,"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267.60000000000002</v>
      </c>
      <c r="I1311" s="1">
        <f t="shared" si="162"/>
        <v>8.0941704035874432E-2</v>
      </c>
      <c r="K1311" t="str">
        <f t="shared" si="163"/>
        <v/>
      </c>
      <c r="L1311" s="1" t="str">
        <f t="shared" si="164"/>
        <v/>
      </c>
      <c r="M1311" s="2">
        <f t="shared" si="166"/>
        <v>8.0941704035874427</v>
      </c>
      <c r="N1311" s="1">
        <f t="shared" si="165"/>
        <v>8.1000000000000003E-2</v>
      </c>
      <c r="O1311" s="1">
        <v>8.1</v>
      </c>
      <c r="P1311">
        <f t="shared" si="167"/>
        <v>21.66</v>
      </c>
    </row>
    <row r="1312" spans="1:16" x14ac:dyDescent="0.2">
      <c r="A1312" t="s">
        <v>503</v>
      </c>
      <c r="B1312" t="s">
        <v>502</v>
      </c>
      <c r="D1312" t="str" cm="1">
        <f t="array" ref="D1312">_xlfn.TEXTJOIN("", TRUE, IF(ISNUMBER(SEARCH($R$1480:$R$1524, B1312)), $R$1480:$R$1524, ""))</f>
        <v>San Pellegrino</v>
      </c>
      <c r="E1312" t="str">
        <f t="shared" si="160"/>
        <v>Beverages</v>
      </c>
      <c r="F1312" t="str">
        <f t="shared" si="161"/>
        <v>Beverages</v>
      </c>
      <c r="G1312" t="s">
        <v>395</v>
      </c>
      <c r="H1312" t="str" cm="1">
        <f t="array" ref="H1312">_xlfn.LET(
  _xlpm.txt, LOWER(TRIM(SUBSTITUTE(B1312,"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1312" t="e">
        <f t="shared" si="162"/>
        <v>#VALUE!</v>
      </c>
      <c r="K1312" t="str">
        <f t="shared" si="163"/>
        <v/>
      </c>
      <c r="L1312" t="str">
        <f t="shared" si="164"/>
        <v/>
      </c>
      <c r="M1312" s="1" t="e">
        <f t="shared" si="166"/>
        <v>#VALUE!</v>
      </c>
      <c r="N1312" s="1">
        <f t="shared" si="165"/>
        <v>0</v>
      </c>
      <c r="P1312">
        <f t="shared" si="167"/>
        <v>14.99</v>
      </c>
    </row>
    <row r="1313" spans="1:16" x14ac:dyDescent="0.2">
      <c r="A1313" t="s">
        <v>501</v>
      </c>
      <c r="B1313" t="s">
        <v>500</v>
      </c>
      <c r="C1313">
        <v>24</v>
      </c>
      <c r="D1313" t="str" cm="1">
        <f t="array" ref="D1313">_xlfn.TEXTJOIN("", TRUE, IF(ISNUMBER(SEARCH($R$1480:$R$1524, B1313)), $R$1480:$R$1524, ""))</f>
        <v>San Pellegrino</v>
      </c>
      <c r="E1313" t="str">
        <f t="shared" si="160"/>
        <v>Beverages</v>
      </c>
      <c r="F1313" t="str">
        <f t="shared" si="161"/>
        <v>Beverages</v>
      </c>
      <c r="G1313" t="s">
        <v>499</v>
      </c>
      <c r="H1313" cm="1">
        <f t="array" ref="H1313">_xlfn.LET(
  _xlpm.txt, LOWER(TRIM(SUBSTITUTE(B1313,"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267.60000000000002</v>
      </c>
      <c r="I1313" s="1">
        <f t="shared" si="162"/>
        <v>0.13441704035874438</v>
      </c>
      <c r="K1313" t="str">
        <f t="shared" si="163"/>
        <v/>
      </c>
      <c r="L1313" s="1" t="str">
        <f t="shared" si="164"/>
        <v/>
      </c>
      <c r="M1313" s="2">
        <f t="shared" si="166"/>
        <v>13.441704035874439</v>
      </c>
      <c r="N1313" s="1">
        <f t="shared" si="165"/>
        <v>0.13400000000000001</v>
      </c>
      <c r="O1313" s="1">
        <v>13.4</v>
      </c>
      <c r="P1313">
        <f t="shared" si="167"/>
        <v>35.97</v>
      </c>
    </row>
    <row r="1314" spans="1:16" x14ac:dyDescent="0.2">
      <c r="A1314" t="s">
        <v>498</v>
      </c>
      <c r="B1314" t="s">
        <v>497</v>
      </c>
      <c r="C1314">
        <v>24</v>
      </c>
      <c r="D1314" t="str" cm="1">
        <f t="array" ref="D1314">_xlfn.TEXTJOIN("", TRUE, IF(ISNUMBER(SEARCH($R$1480:$R$1524, B1314)), $R$1480:$R$1524, ""))</f>
        <v>San Pellegrino</v>
      </c>
      <c r="E1314" t="str">
        <f t="shared" si="160"/>
        <v>Beverages</v>
      </c>
      <c r="F1314" t="str">
        <f t="shared" si="161"/>
        <v>Beverages</v>
      </c>
      <c r="G1314" t="s">
        <v>496</v>
      </c>
      <c r="H1314" cm="1">
        <f t="array" ref="H1314">_xlfn.LET(
  _xlpm.txt, LOWER(TRIM(SUBSTITUTE(B1314,"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11.15</v>
      </c>
      <c r="I1314" s="1">
        <f t="shared" si="162"/>
        <v>2.6887892376681615</v>
      </c>
      <c r="K1314" t="str">
        <f t="shared" si="163"/>
        <v/>
      </c>
      <c r="L1314" s="1" t="str">
        <f t="shared" si="164"/>
        <v/>
      </c>
      <c r="M1314" s="2">
        <f t="shared" si="166"/>
        <v>268.87892376681617</v>
      </c>
      <c r="N1314" s="1">
        <f t="shared" si="165"/>
        <v>2.6887892376681619</v>
      </c>
      <c r="O1314" s="1">
        <v>268.87892376681617</v>
      </c>
      <c r="P1314">
        <f t="shared" si="167"/>
        <v>29.98</v>
      </c>
    </row>
    <row r="1315" spans="1:16" x14ac:dyDescent="0.2">
      <c r="A1315" t="s">
        <v>495</v>
      </c>
      <c r="B1315" t="s">
        <v>494</v>
      </c>
      <c r="C1315">
        <v>2</v>
      </c>
      <c r="D1315" t="str" cm="1">
        <f t="array" ref="D1315">_xlfn.TEXTJOIN("", TRUE, IF(ISNUMBER(SEARCH($R$1480:$R$1524, B1315)), $R$1480:$R$1524, ""))</f>
        <v>Sara Lee</v>
      </c>
      <c r="E1315" t="str">
        <f t="shared" si="160"/>
        <v>Bread</v>
      </c>
      <c r="F1315" t="str">
        <f t="shared" si="161"/>
        <v>Grain</v>
      </c>
      <c r="G1315" t="s">
        <v>493</v>
      </c>
      <c r="H1315" cm="1">
        <f t="array" ref="H1315">_xlfn.LET(
  _xlpm.txt, LOWER(TRIM(SUBSTITUTE(B1315,"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I1315" s="1">
        <f t="shared" si="162"/>
        <v>0.8</v>
      </c>
      <c r="K1315" t="str">
        <f t="shared" si="163"/>
        <v/>
      </c>
      <c r="L1315" s="1" t="str">
        <f t="shared" si="164"/>
        <v/>
      </c>
      <c r="M1315" s="2">
        <f t="shared" si="166"/>
        <v>80</v>
      </c>
      <c r="N1315" s="1">
        <f t="shared" si="165"/>
        <v>0.8</v>
      </c>
      <c r="O1315" s="1">
        <v>80</v>
      </c>
      <c r="P1315" s="3">
        <f t="shared" si="167"/>
        <v>16</v>
      </c>
    </row>
    <row r="1316" spans="1:16" x14ac:dyDescent="0.2">
      <c r="A1316" t="s">
        <v>492</v>
      </c>
      <c r="B1316" t="s">
        <v>491</v>
      </c>
      <c r="D1316" t="str" cm="1">
        <f t="array" ref="D1316">_xlfn.TEXTJOIN("", TRUE, IF(ISNUMBER(SEARCH($R$1480:$R$1524, B1316)), $R$1480:$R$1524, ""))</f>
        <v>Sara Lee</v>
      </c>
      <c r="E1316" t="str">
        <f t="shared" si="160"/>
        <v>Bread</v>
      </c>
      <c r="F1316" t="str">
        <f t="shared" si="161"/>
        <v>Grain</v>
      </c>
      <c r="G1316" t="s">
        <v>373</v>
      </c>
      <c r="H1316" cm="1">
        <f t="array" ref="H1316">_xlfn.LET(
  _xlpm.txt, LOWER(TRIM(SUBSTITUTE(B1316,"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I1316" s="1">
        <f t="shared" si="162"/>
        <v>0.16500000000000001</v>
      </c>
      <c r="K1316" t="str">
        <f t="shared" si="163"/>
        <v/>
      </c>
      <c r="L1316" s="1" t="str">
        <f t="shared" si="164"/>
        <v/>
      </c>
      <c r="M1316" s="2">
        <f t="shared" si="166"/>
        <v>16.5</v>
      </c>
      <c r="N1316" s="1">
        <f t="shared" si="165"/>
        <v>0.16500000000000001</v>
      </c>
      <c r="O1316" s="1">
        <v>16.5</v>
      </c>
      <c r="P1316" s="3">
        <f t="shared" si="167"/>
        <v>1.98</v>
      </c>
    </row>
    <row r="1317" spans="1:16" x14ac:dyDescent="0.2">
      <c r="A1317" t="s">
        <v>490</v>
      </c>
      <c r="B1317" t="s">
        <v>489</v>
      </c>
      <c r="C1317">
        <v>2</v>
      </c>
      <c r="D1317" t="str" cm="1">
        <f t="array" ref="D1317">_xlfn.TEXTJOIN("", TRUE, IF(ISNUMBER(SEARCH($R$1480:$R$1524, B1317)), $R$1480:$R$1524, ""))</f>
        <v>Sara Lee</v>
      </c>
      <c r="E1317" t="str">
        <f t="shared" si="160"/>
        <v>Bread</v>
      </c>
      <c r="F1317" t="str">
        <f t="shared" si="161"/>
        <v>Grain</v>
      </c>
      <c r="G1317" t="s">
        <v>488</v>
      </c>
      <c r="H1317" cm="1">
        <f t="array" ref="H1317">_xlfn.LET(
  _xlpm.txt, LOWER(TRIM(SUBSTITUTE(B1317,"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</v>
      </c>
      <c r="I1317" s="1">
        <f t="shared" si="162"/>
        <v>0.96066666666666667</v>
      </c>
      <c r="K1317" t="str">
        <f t="shared" si="163"/>
        <v/>
      </c>
      <c r="L1317" s="1" t="str">
        <f t="shared" si="164"/>
        <v/>
      </c>
      <c r="M1317" s="2">
        <f t="shared" si="166"/>
        <v>96.066666666666663</v>
      </c>
      <c r="N1317" s="1">
        <f t="shared" si="165"/>
        <v>0.96066666666666667</v>
      </c>
      <c r="O1317" s="1">
        <v>96.066666666666663</v>
      </c>
      <c r="P1317" s="3">
        <f t="shared" si="167"/>
        <v>14.41</v>
      </c>
    </row>
    <row r="1318" spans="1:16" x14ac:dyDescent="0.2">
      <c r="A1318" t="s">
        <v>487</v>
      </c>
      <c r="B1318" t="s">
        <v>486</v>
      </c>
      <c r="D1318" t="str" cm="1">
        <f t="array" ref="D1318">_xlfn.TEXTJOIN("", TRUE, IF(ISNUMBER(SEARCH($R$1480:$R$1524, B1318)), $R$1480:$R$1524, ""))</f>
        <v>Sara Lee</v>
      </c>
      <c r="E1318" t="str">
        <f t="shared" si="160"/>
        <v>Bread</v>
      </c>
      <c r="F1318" t="str">
        <f t="shared" si="161"/>
        <v>Grain</v>
      </c>
      <c r="G1318" t="s">
        <v>146</v>
      </c>
      <c r="H1318" cm="1">
        <f t="array" ref="H1318">_xlfn.LET(
  _xlpm.txt, LOWER(TRIM(SUBSTITUTE(B1318,"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I1318" s="1">
        <f t="shared" si="162"/>
        <v>0.17399999999999999</v>
      </c>
      <c r="K1318" t="str">
        <f t="shared" si="163"/>
        <v/>
      </c>
      <c r="L1318" s="1" t="str">
        <f t="shared" si="164"/>
        <v/>
      </c>
      <c r="M1318" s="2">
        <f t="shared" si="166"/>
        <v>17.399999999999999</v>
      </c>
      <c r="N1318" s="1">
        <f t="shared" si="165"/>
        <v>0.17399999999999999</v>
      </c>
      <c r="O1318" s="1">
        <v>17.399999999999999</v>
      </c>
      <c r="P1318" s="3">
        <f t="shared" si="167"/>
        <v>3.48</v>
      </c>
    </row>
    <row r="1319" spans="1:16" x14ac:dyDescent="0.2">
      <c r="A1319" t="s">
        <v>485</v>
      </c>
      <c r="B1319" t="s">
        <v>484</v>
      </c>
      <c r="C1319">
        <v>2</v>
      </c>
      <c r="D1319" t="str" cm="1">
        <f t="array" ref="D1319">_xlfn.TEXTJOIN("", TRUE, IF(ISNUMBER(SEARCH($R$1480:$R$1524, B1319)), $R$1480:$R$1524, ""))</f>
        <v>Sara Lee</v>
      </c>
      <c r="E1319" t="str">
        <f t="shared" si="160"/>
        <v>Bread</v>
      </c>
      <c r="F1319" t="str">
        <f t="shared" si="161"/>
        <v>Grain</v>
      </c>
      <c r="G1319" t="s">
        <v>483</v>
      </c>
      <c r="H1319" cm="1">
        <f t="array" ref="H1319">_xlfn.LET(
  _xlpm.txt, LOWER(TRIM(SUBSTITUTE(B1319,"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I1319" s="1">
        <f t="shared" si="162"/>
        <v>0.4995</v>
      </c>
      <c r="K1319" t="str">
        <f t="shared" si="163"/>
        <v/>
      </c>
      <c r="L1319" s="1" t="str">
        <f t="shared" si="164"/>
        <v/>
      </c>
      <c r="M1319" s="2">
        <f t="shared" si="166"/>
        <v>49.95</v>
      </c>
      <c r="N1319" s="1">
        <f t="shared" si="165"/>
        <v>0.49950000000000006</v>
      </c>
      <c r="O1319" s="1">
        <v>49.95</v>
      </c>
      <c r="P1319" s="3">
        <f t="shared" si="167"/>
        <v>9.99</v>
      </c>
    </row>
    <row r="1320" spans="1:16" x14ac:dyDescent="0.2">
      <c r="A1320" t="s">
        <v>482</v>
      </c>
      <c r="B1320" t="s">
        <v>481</v>
      </c>
      <c r="D1320" t="str" cm="1">
        <f t="array" ref="D1320">_xlfn.TEXTJOIN("", TRUE, IF(ISNUMBER(SEARCH($R$1480:$R$1524, B1320)), $R$1480:$R$1524, ""))</f>
        <v>Sara Lee</v>
      </c>
      <c r="E1320" t="str">
        <f t="shared" si="160"/>
        <v>Bread</v>
      </c>
      <c r="F1320" t="str">
        <f t="shared" si="161"/>
        <v>Grain</v>
      </c>
      <c r="G1320" t="s">
        <v>472</v>
      </c>
      <c r="H1320" cm="1">
        <f t="array" ref="H1320">_xlfn.LET(
  _xlpm.txt, LOWER(TRIM(SUBSTITUTE(B1320,"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1320" s="1">
        <f t="shared" si="162"/>
        <v>0.21687500000000001</v>
      </c>
      <c r="K1320" t="str">
        <f t="shared" si="163"/>
        <v/>
      </c>
      <c r="L1320" s="1" t="str">
        <f t="shared" si="164"/>
        <v/>
      </c>
      <c r="M1320" s="2">
        <f t="shared" si="166"/>
        <v>21.6875</v>
      </c>
      <c r="N1320" s="1">
        <f t="shared" si="165"/>
        <v>0.21687500000000001</v>
      </c>
      <c r="O1320" s="1">
        <v>21.6875</v>
      </c>
      <c r="P1320" s="3">
        <f t="shared" si="167"/>
        <v>3.47</v>
      </c>
    </row>
    <row r="1321" spans="1:16" x14ac:dyDescent="0.2">
      <c r="A1321" t="s">
        <v>480</v>
      </c>
      <c r="B1321" t="s">
        <v>479</v>
      </c>
      <c r="C1321">
        <v>2</v>
      </c>
      <c r="D1321" t="str" cm="1">
        <f t="array" ref="D1321">_xlfn.TEXTJOIN("", TRUE, IF(ISNUMBER(SEARCH($R$1480:$R$1524, B1321)), $R$1480:$R$1524, ""))</f>
        <v>Sara Lee</v>
      </c>
      <c r="E1321" t="str">
        <f t="shared" si="160"/>
        <v>Bread</v>
      </c>
      <c r="F1321" t="str">
        <f t="shared" si="161"/>
        <v>Grain</v>
      </c>
      <c r="G1321" t="s">
        <v>478</v>
      </c>
      <c r="H1321" cm="1">
        <f t="array" ref="H1321">_xlfn.LET(
  _xlpm.txt, LOWER(TRIM(SUBSTITUTE(B1321,"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1321" s="1">
        <f t="shared" si="162"/>
        <v>0.97750000000000004</v>
      </c>
      <c r="K1321" t="str">
        <f t="shared" si="163"/>
        <v/>
      </c>
      <c r="L1321" s="1" t="str">
        <f t="shared" si="164"/>
        <v/>
      </c>
      <c r="M1321" s="2">
        <f t="shared" si="166"/>
        <v>97.75</v>
      </c>
      <c r="N1321" s="1">
        <f t="shared" si="165"/>
        <v>0.97750000000000004</v>
      </c>
      <c r="O1321" s="1">
        <v>97.75</v>
      </c>
      <c r="P1321" s="3">
        <f t="shared" si="167"/>
        <v>15.64</v>
      </c>
    </row>
    <row r="1322" spans="1:16" x14ac:dyDescent="0.2">
      <c r="A1322" t="s">
        <v>477</v>
      </c>
      <c r="B1322" t="s">
        <v>476</v>
      </c>
      <c r="C1322">
        <v>4</v>
      </c>
      <c r="D1322" t="str" cm="1">
        <f t="array" ref="D1322">_xlfn.TEXTJOIN("", TRUE, IF(ISNUMBER(SEARCH($R$1480:$R$1524, B1322)), $R$1480:$R$1524, ""))</f>
        <v>Sara Lee</v>
      </c>
      <c r="E1322" t="str">
        <f t="shared" si="160"/>
        <v>Bread</v>
      </c>
      <c r="F1322" t="str">
        <f t="shared" si="161"/>
        <v>Grain</v>
      </c>
      <c r="G1322" t="s">
        <v>475</v>
      </c>
      <c r="H1322" cm="1">
        <f t="array" ref="H1322">_xlfn.LET(
  _xlpm.txt, LOWER(TRIM(SUBSTITUTE(B1322,"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1322" s="1">
        <f t="shared" si="162"/>
        <v>1.9993749999999999</v>
      </c>
      <c r="K1322" t="str">
        <f t="shared" si="163"/>
        <v/>
      </c>
      <c r="L1322" s="1" t="str">
        <f t="shared" si="164"/>
        <v/>
      </c>
      <c r="M1322" s="2">
        <f t="shared" si="166"/>
        <v>199.9375</v>
      </c>
      <c r="N1322" s="1">
        <f t="shared" si="165"/>
        <v>1.9993749999999999</v>
      </c>
      <c r="O1322" s="1">
        <v>199.9375</v>
      </c>
      <c r="P1322" s="3">
        <f t="shared" si="167"/>
        <v>31.99</v>
      </c>
    </row>
    <row r="1323" spans="1:16" x14ac:dyDescent="0.2">
      <c r="A1323" t="s">
        <v>474</v>
      </c>
      <c r="B1323" t="s">
        <v>473</v>
      </c>
      <c r="D1323" t="str" cm="1">
        <f t="array" ref="D1323">_xlfn.TEXTJOIN("", TRUE, IF(ISNUMBER(SEARCH($R$1480:$R$1524, B1323)), $R$1480:$R$1524, ""))</f>
        <v>Sara Lee</v>
      </c>
      <c r="E1323" t="str">
        <f t="shared" si="160"/>
        <v>Bread</v>
      </c>
      <c r="F1323" t="str">
        <f t="shared" si="161"/>
        <v>Grain</v>
      </c>
      <c r="G1323" t="s">
        <v>472</v>
      </c>
      <c r="H1323" cm="1">
        <f t="array" ref="H1323">_xlfn.LET(
  _xlpm.txt, LOWER(TRIM(SUBSTITUTE(B1323,"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1323" s="1">
        <f t="shared" si="162"/>
        <v>0.21687500000000001</v>
      </c>
      <c r="K1323" t="str">
        <f t="shared" si="163"/>
        <v/>
      </c>
      <c r="L1323" s="1" t="str">
        <f t="shared" si="164"/>
        <v/>
      </c>
      <c r="M1323" s="2">
        <f t="shared" si="166"/>
        <v>21.6875</v>
      </c>
      <c r="N1323" s="1">
        <f t="shared" si="165"/>
        <v>0.21687500000000001</v>
      </c>
      <c r="O1323" s="1">
        <v>21.6875</v>
      </c>
      <c r="P1323" s="3">
        <f t="shared" si="167"/>
        <v>3.47</v>
      </c>
    </row>
    <row r="1324" spans="1:16" x14ac:dyDescent="0.2">
      <c r="A1324" t="s">
        <v>471</v>
      </c>
      <c r="B1324" t="s">
        <v>470</v>
      </c>
      <c r="C1324">
        <v>2</v>
      </c>
      <c r="D1324" t="str" cm="1">
        <f t="array" ref="D1324">_xlfn.TEXTJOIN("", TRUE, IF(ISNUMBER(SEARCH($R$1480:$R$1524, B1324)), $R$1480:$R$1524, ""))</f>
        <v>Sara Lee</v>
      </c>
      <c r="E1324" t="str">
        <f t="shared" si="160"/>
        <v>Bread</v>
      </c>
      <c r="F1324" t="str">
        <f t="shared" si="161"/>
        <v>Grain</v>
      </c>
      <c r="G1324" t="s">
        <v>469</v>
      </c>
      <c r="H1324" cm="1">
        <f t="array" ref="H1324">_xlfn.LET(
  _xlpm.txt, LOWER(TRIM(SUBSTITUTE(B1324,"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1324" s="1">
        <f t="shared" si="162"/>
        <v>1.3943749999999999</v>
      </c>
      <c r="K1324" t="str">
        <f t="shared" si="163"/>
        <v/>
      </c>
      <c r="L1324" s="1" t="str">
        <f t="shared" si="164"/>
        <v/>
      </c>
      <c r="M1324" s="2">
        <f t="shared" si="166"/>
        <v>139.4375</v>
      </c>
      <c r="N1324" s="1">
        <f t="shared" si="165"/>
        <v>1.3943749999999999</v>
      </c>
      <c r="O1324" s="1">
        <v>139.4375</v>
      </c>
      <c r="P1324" s="3">
        <f t="shared" si="167"/>
        <v>22.31</v>
      </c>
    </row>
    <row r="1325" spans="1:16" x14ac:dyDescent="0.2">
      <c r="A1325" t="s">
        <v>468</v>
      </c>
      <c r="B1325" t="s">
        <v>467</v>
      </c>
      <c r="C1325">
        <v>4</v>
      </c>
      <c r="D1325" t="str" cm="1">
        <f t="array" ref="D1325">_xlfn.TEXTJOIN("", TRUE, IF(ISNUMBER(SEARCH($R$1480:$R$1524, B1325)), $R$1480:$R$1524, ""))</f>
        <v>Sara Lee</v>
      </c>
      <c r="E1325" t="str">
        <f t="shared" si="160"/>
        <v>Bread</v>
      </c>
      <c r="F1325" t="str">
        <f t="shared" si="161"/>
        <v>Grain</v>
      </c>
      <c r="G1325" t="s">
        <v>466</v>
      </c>
      <c r="H1325" cm="1">
        <f t="array" ref="H1325">_xlfn.LET(
  _xlpm.txt, LOWER(TRIM(SUBSTITUTE(B1325,"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1325" s="1">
        <f t="shared" si="162"/>
        <v>1.5</v>
      </c>
      <c r="K1325" t="str">
        <f t="shared" si="163"/>
        <v/>
      </c>
      <c r="L1325" s="1" t="str">
        <f t="shared" si="164"/>
        <v/>
      </c>
      <c r="M1325" s="2">
        <f t="shared" si="166"/>
        <v>150</v>
      </c>
      <c r="N1325" s="1">
        <f t="shared" si="165"/>
        <v>1.5</v>
      </c>
      <c r="O1325" s="1">
        <v>150</v>
      </c>
      <c r="P1325" s="3">
        <f t="shared" si="167"/>
        <v>24</v>
      </c>
    </row>
    <row r="1326" spans="1:16" x14ac:dyDescent="0.2">
      <c r="A1326" t="s">
        <v>465</v>
      </c>
      <c r="B1326" t="s">
        <v>464</v>
      </c>
      <c r="C1326">
        <v>6</v>
      </c>
      <c r="D1326" t="str" cm="1">
        <f t="array" ref="D1326">_xlfn.TEXTJOIN("", TRUE, IF(ISNUMBER(SEARCH($R$1480:$R$1524, B1326)), $R$1480:$R$1524, ""))</f>
        <v>Sara Lee</v>
      </c>
      <c r="E1326" t="str">
        <f t="shared" si="160"/>
        <v>Bread</v>
      </c>
      <c r="F1326" t="str">
        <f t="shared" si="161"/>
        <v>Grain</v>
      </c>
      <c r="G1326" t="s">
        <v>463</v>
      </c>
      <c r="H1326" cm="1">
        <f t="array" ref="H1326">_xlfn.LET(
  _xlpm.txt, LOWER(TRIM(SUBSTITUTE(B1326,"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1326" s="1">
        <f t="shared" si="162"/>
        <v>2.2443749999999998</v>
      </c>
      <c r="K1326" t="str">
        <f t="shared" si="163"/>
        <v/>
      </c>
      <c r="L1326" s="1" t="str">
        <f t="shared" si="164"/>
        <v/>
      </c>
      <c r="M1326" s="2">
        <f t="shared" si="166"/>
        <v>224.43749999999997</v>
      </c>
      <c r="N1326" s="1">
        <f t="shared" si="165"/>
        <v>2.2443749999999998</v>
      </c>
      <c r="O1326" s="1">
        <v>224.43749999999997</v>
      </c>
      <c r="P1326" s="3">
        <f t="shared" si="167"/>
        <v>35.909999999999997</v>
      </c>
    </row>
    <row r="1327" spans="1:16" x14ac:dyDescent="0.2">
      <c r="A1327" t="s">
        <v>462</v>
      </c>
      <c r="B1327" t="s">
        <v>461</v>
      </c>
      <c r="D1327" t="str" cm="1">
        <f t="array" ref="D1327">_xlfn.TEXTJOIN("", TRUE, IF(ISNUMBER(SEARCH($R$1480:$R$1524, B1327)), $R$1480:$R$1524, ""))</f>
        <v>Sara Lee</v>
      </c>
      <c r="E1327" t="str">
        <f t="shared" si="160"/>
        <v>Bread</v>
      </c>
      <c r="F1327" t="str">
        <f t="shared" si="161"/>
        <v>Grain</v>
      </c>
      <c r="G1327" t="s">
        <v>146</v>
      </c>
      <c r="H1327" cm="1">
        <f t="array" ref="H1327">_xlfn.LET(
  _xlpm.txt, LOWER(TRIM(SUBSTITUTE(B1327,"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I1327" s="1">
        <f t="shared" si="162"/>
        <v>0.17399999999999999</v>
      </c>
      <c r="K1327" t="str">
        <f t="shared" si="163"/>
        <v/>
      </c>
      <c r="L1327" s="1" t="str">
        <f t="shared" si="164"/>
        <v/>
      </c>
      <c r="M1327" s="2">
        <f t="shared" si="166"/>
        <v>17.399999999999999</v>
      </c>
      <c r="N1327" s="1">
        <f t="shared" si="165"/>
        <v>0.17399999999999999</v>
      </c>
      <c r="O1327" s="1">
        <v>17.399999999999999</v>
      </c>
      <c r="P1327" s="3">
        <f t="shared" ref="P1327:P1358" si="168">VALUE(MID(G1327, FIND("$", G1327) + 1, LEN(G1327)))</f>
        <v>3.48</v>
      </c>
    </row>
    <row r="1328" spans="1:16" x14ac:dyDescent="0.2">
      <c r="A1328" t="s">
        <v>460</v>
      </c>
      <c r="B1328" t="s">
        <v>459</v>
      </c>
      <c r="D1328" t="str" cm="1">
        <f t="array" ref="D1328">_xlfn.TEXTJOIN("", TRUE, IF(ISNUMBER(SEARCH($R$1480:$R$1524, B1328)), $R$1480:$R$1524, ""))</f>
        <v>Sara Lee</v>
      </c>
      <c r="E1328" t="str">
        <f t="shared" si="160"/>
        <v>Bread</v>
      </c>
      <c r="F1328" t="str">
        <f t="shared" si="161"/>
        <v>Grain</v>
      </c>
      <c r="G1328" t="s">
        <v>146</v>
      </c>
      <c r="H1328" cm="1">
        <f t="array" ref="H1328">_xlfn.LET(
  _xlpm.txt, LOWER(TRIM(SUBSTITUTE(B1328,"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I1328" s="1">
        <f t="shared" si="162"/>
        <v>0.17399999999999999</v>
      </c>
      <c r="K1328" t="str">
        <f t="shared" si="163"/>
        <v/>
      </c>
      <c r="L1328" s="1" t="str">
        <f t="shared" si="164"/>
        <v/>
      </c>
      <c r="M1328" s="2">
        <f t="shared" si="166"/>
        <v>17.399999999999999</v>
      </c>
      <c r="N1328" s="1">
        <f t="shared" si="165"/>
        <v>0.17399999999999999</v>
      </c>
      <c r="O1328" s="1">
        <v>17.399999999999999</v>
      </c>
      <c r="P1328" s="3">
        <f t="shared" si="168"/>
        <v>3.48</v>
      </c>
    </row>
    <row r="1329" spans="1:16" x14ac:dyDescent="0.2">
      <c r="A1329" t="s">
        <v>458</v>
      </c>
      <c r="B1329" t="s">
        <v>457</v>
      </c>
      <c r="C1329">
        <v>2</v>
      </c>
      <c r="D1329" t="str" cm="1">
        <f t="array" ref="D1329">_xlfn.TEXTJOIN("", TRUE, IF(ISNUMBER(SEARCH($R$1480:$R$1524, B1329)), $R$1480:$R$1524, ""))</f>
        <v>Sara Lee</v>
      </c>
      <c r="E1329" t="str">
        <f t="shared" si="160"/>
        <v>Bread</v>
      </c>
      <c r="F1329" t="str">
        <f t="shared" si="161"/>
        <v>Grain</v>
      </c>
      <c r="G1329" t="s">
        <v>456</v>
      </c>
      <c r="H1329" cm="1">
        <f t="array" ref="H1329">_xlfn.LET(
  _xlpm.txt, LOWER(TRIM(SUBSTITUTE(B1329,"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I1329" s="1">
        <f t="shared" si="162"/>
        <v>0.69750000000000001</v>
      </c>
      <c r="K1329" t="str">
        <f t="shared" si="163"/>
        <v/>
      </c>
      <c r="L1329" s="1" t="str">
        <f t="shared" si="164"/>
        <v/>
      </c>
      <c r="M1329" s="2">
        <f t="shared" si="166"/>
        <v>69.75</v>
      </c>
      <c r="N1329" s="1">
        <f t="shared" si="165"/>
        <v>0.69750000000000001</v>
      </c>
      <c r="O1329" s="1">
        <v>69.75</v>
      </c>
      <c r="P1329" s="3">
        <f t="shared" si="168"/>
        <v>13.95</v>
      </c>
    </row>
    <row r="1330" spans="1:16" x14ac:dyDescent="0.2">
      <c r="A1330" t="s">
        <v>455</v>
      </c>
      <c r="B1330" t="s">
        <v>454</v>
      </c>
      <c r="C1330">
        <v>2</v>
      </c>
      <c r="D1330" t="str" cm="1">
        <f t="array" ref="D1330">_xlfn.TEXTJOIN("", TRUE, IF(ISNUMBER(SEARCH($R$1480:$R$1524, B1330)), $R$1480:$R$1524, ""))</f>
        <v>Sara Lee</v>
      </c>
      <c r="E1330" t="str">
        <f t="shared" si="160"/>
        <v>Bread</v>
      </c>
      <c r="F1330" t="str">
        <f t="shared" si="161"/>
        <v>Grain</v>
      </c>
      <c r="G1330" t="s">
        <v>453</v>
      </c>
      <c r="H1330" cm="1">
        <f t="array" ref="H1330">_xlfn.LET(
  _xlpm.txt, LOWER(TRIM(SUBSTITUTE(B1330,"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I1330" s="1">
        <f t="shared" si="162"/>
        <v>0.55000000000000004</v>
      </c>
      <c r="K1330" t="str">
        <f t="shared" si="163"/>
        <v/>
      </c>
      <c r="L1330" s="1" t="str">
        <f t="shared" si="164"/>
        <v/>
      </c>
      <c r="M1330" s="2">
        <f t="shared" si="166"/>
        <v>55.000000000000007</v>
      </c>
      <c r="N1330" s="1">
        <f t="shared" si="165"/>
        <v>0.55000000000000004</v>
      </c>
      <c r="O1330" s="1">
        <v>55.000000000000007</v>
      </c>
      <c r="P1330" s="3">
        <f t="shared" si="168"/>
        <v>11</v>
      </c>
    </row>
    <row r="1331" spans="1:16" x14ac:dyDescent="0.2">
      <c r="A1331" t="s">
        <v>452</v>
      </c>
      <c r="B1331" t="s">
        <v>451</v>
      </c>
      <c r="D1331" t="str" cm="1">
        <f t="array" ref="D1331">_xlfn.TEXTJOIN("", TRUE, IF(ISNUMBER(SEARCH($R$1480:$R$1524, B1331)), $R$1480:$R$1524, ""))</f>
        <v>Sara Lee</v>
      </c>
      <c r="E1331" t="str">
        <f t="shared" si="160"/>
        <v>Bread</v>
      </c>
      <c r="F1331" t="str">
        <f t="shared" si="161"/>
        <v>Grain</v>
      </c>
      <c r="G1331" t="s">
        <v>146</v>
      </c>
      <c r="H1331" cm="1">
        <f t="array" ref="H1331">_xlfn.LET(
  _xlpm.txt, LOWER(TRIM(SUBSTITUTE(B1331,"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I1331" s="1">
        <f t="shared" si="162"/>
        <v>0.17399999999999999</v>
      </c>
      <c r="K1331" t="str">
        <f t="shared" si="163"/>
        <v/>
      </c>
      <c r="L1331" s="1" t="str">
        <f t="shared" si="164"/>
        <v/>
      </c>
      <c r="M1331" s="2">
        <f t="shared" si="166"/>
        <v>17.399999999999999</v>
      </c>
      <c r="N1331" s="1">
        <f t="shared" si="165"/>
        <v>0.17399999999999999</v>
      </c>
      <c r="O1331" s="1">
        <v>17.399999999999999</v>
      </c>
      <c r="P1331" s="3">
        <f t="shared" si="168"/>
        <v>3.48</v>
      </c>
    </row>
    <row r="1332" spans="1:16" x14ac:dyDescent="0.2">
      <c r="A1332" t="s">
        <v>450</v>
      </c>
      <c r="B1332" t="s">
        <v>449</v>
      </c>
      <c r="D1332" t="str" cm="1">
        <f t="array" ref="D1332">_xlfn.TEXTJOIN("", TRUE, IF(ISNUMBER(SEARCH($R$1480:$R$1524, B1332)), $R$1480:$R$1524, ""))</f>
        <v>Sara Lee</v>
      </c>
      <c r="E1332" t="str">
        <f t="shared" si="160"/>
        <v>Bread</v>
      </c>
      <c r="F1332" t="str">
        <f t="shared" si="161"/>
        <v>Grain</v>
      </c>
      <c r="G1332" t="s">
        <v>440</v>
      </c>
      <c r="H1332" cm="1">
        <f t="array" ref="H1332">_xlfn.LET(
  _xlpm.txt, LOWER(TRIM(SUBSTITUTE(B1332,"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</v>
      </c>
      <c r="I1332" s="1">
        <f t="shared" si="162"/>
        <v>0.23333333333333334</v>
      </c>
      <c r="K1332" t="str">
        <f t="shared" si="163"/>
        <v/>
      </c>
      <c r="L1332" s="1" t="str">
        <f t="shared" si="164"/>
        <v/>
      </c>
      <c r="M1332" s="2">
        <f t="shared" si="166"/>
        <v>23.333333333333332</v>
      </c>
      <c r="N1332" s="1">
        <f t="shared" si="165"/>
        <v>0.23333333333333331</v>
      </c>
      <c r="O1332" s="1">
        <v>23.333333333333332</v>
      </c>
      <c r="P1332" s="3">
        <f t="shared" si="168"/>
        <v>3.5</v>
      </c>
    </row>
    <row r="1333" spans="1:16" x14ac:dyDescent="0.2">
      <c r="A1333" t="s">
        <v>448</v>
      </c>
      <c r="B1333" t="s">
        <v>447</v>
      </c>
      <c r="C1333">
        <v>2</v>
      </c>
      <c r="D1333" t="str" cm="1">
        <f t="array" ref="D1333">_xlfn.TEXTJOIN("", TRUE, IF(ISNUMBER(SEARCH($R$1480:$R$1524, B1333)), $R$1480:$R$1524, ""))</f>
        <v>Sara Lee</v>
      </c>
      <c r="E1333" t="str">
        <f t="shared" si="160"/>
        <v>Bread</v>
      </c>
      <c r="F1333" t="str">
        <f t="shared" si="161"/>
        <v>Grain</v>
      </c>
      <c r="G1333" t="s">
        <v>446</v>
      </c>
      <c r="H1333" cm="1">
        <f t="array" ref="H1333">_xlfn.LET(
  _xlpm.txt, LOWER(TRIM(SUBSTITUTE(B1333,"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I1333" s="1">
        <f t="shared" si="162"/>
        <v>0.82050000000000001</v>
      </c>
      <c r="K1333" t="str">
        <f t="shared" si="163"/>
        <v/>
      </c>
      <c r="L1333" s="1" t="str">
        <f t="shared" si="164"/>
        <v/>
      </c>
      <c r="M1333" s="2">
        <f t="shared" si="166"/>
        <v>82.05</v>
      </c>
      <c r="N1333" s="1">
        <f t="shared" si="165"/>
        <v>0.82050000000000001</v>
      </c>
      <c r="O1333" s="1">
        <v>82.05</v>
      </c>
      <c r="P1333" s="3">
        <f t="shared" si="168"/>
        <v>16.41</v>
      </c>
    </row>
    <row r="1334" spans="1:16" x14ac:dyDescent="0.2">
      <c r="A1334" t="s">
        <v>445</v>
      </c>
      <c r="B1334" t="s">
        <v>444</v>
      </c>
      <c r="D1334" t="str" cm="1">
        <f t="array" ref="D1334">_xlfn.TEXTJOIN("", TRUE, IF(ISNUMBER(SEARCH($R$1480:$R$1524, B1334)), $R$1480:$R$1524, ""))</f>
        <v>Sara Lee</v>
      </c>
      <c r="E1334" t="str">
        <f t="shared" si="160"/>
        <v>Bread</v>
      </c>
      <c r="F1334" t="str">
        <f t="shared" si="161"/>
        <v>Grain</v>
      </c>
      <c r="G1334" t="s">
        <v>443</v>
      </c>
      <c r="H1334" cm="1">
        <f t="array" ref="H1334">_xlfn.LET(
  _xlpm.txt, LOWER(TRIM(SUBSTITUTE(B1334,"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I1334" s="1">
        <f t="shared" si="162"/>
        <v>0.2505</v>
      </c>
      <c r="K1334" t="str">
        <f t="shared" si="163"/>
        <v/>
      </c>
      <c r="L1334" s="1" t="str">
        <f t="shared" si="164"/>
        <v/>
      </c>
      <c r="M1334" s="2">
        <f t="shared" si="166"/>
        <v>25.05</v>
      </c>
      <c r="N1334" s="1">
        <f t="shared" si="165"/>
        <v>0.2505</v>
      </c>
      <c r="O1334" s="1">
        <v>25.05</v>
      </c>
      <c r="P1334" s="3">
        <f t="shared" si="168"/>
        <v>5.01</v>
      </c>
    </row>
    <row r="1335" spans="1:16" x14ac:dyDescent="0.2">
      <c r="A1335" t="s">
        <v>442</v>
      </c>
      <c r="B1335" t="s">
        <v>441</v>
      </c>
      <c r="D1335" t="str" cm="1">
        <f t="array" ref="D1335">_xlfn.TEXTJOIN("", TRUE, IF(ISNUMBER(SEARCH($R$1480:$R$1524, B1335)), $R$1480:$R$1524, ""))</f>
        <v>Sara Lee</v>
      </c>
      <c r="E1335" t="str">
        <f t="shared" si="160"/>
        <v>Bread</v>
      </c>
      <c r="F1335" t="str">
        <f t="shared" si="161"/>
        <v>Grain</v>
      </c>
      <c r="G1335" t="s">
        <v>440</v>
      </c>
      <c r="H1335" cm="1">
        <f t="array" ref="H1335">_xlfn.LET(
  _xlpm.txt, LOWER(TRIM(SUBSTITUTE(B1335,"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19</v>
      </c>
      <c r="I1335" s="1">
        <f t="shared" si="162"/>
        <v>0.18421052631578946</v>
      </c>
      <c r="K1335" t="str">
        <f t="shared" si="163"/>
        <v/>
      </c>
      <c r="L1335" s="1" t="str">
        <f t="shared" si="164"/>
        <v/>
      </c>
      <c r="M1335" s="2">
        <f t="shared" si="166"/>
        <v>18.421052631578945</v>
      </c>
      <c r="N1335" s="1">
        <f t="shared" si="165"/>
        <v>0.18421052631578946</v>
      </c>
      <c r="O1335" s="1">
        <v>18.421052631578945</v>
      </c>
      <c r="P1335" s="3">
        <f t="shared" si="168"/>
        <v>3.5</v>
      </c>
    </row>
    <row r="1336" spans="1:16" x14ac:dyDescent="0.2">
      <c r="A1336" t="s">
        <v>439</v>
      </c>
      <c r="B1336" t="s">
        <v>438</v>
      </c>
      <c r="C1336">
        <v>3</v>
      </c>
      <c r="D1336" t="str" cm="1">
        <f t="array" ref="D1336">_xlfn.TEXTJOIN("", TRUE, IF(ISNUMBER(SEARCH($R$1480:$R$1524, B1336)), $R$1480:$R$1524, ""))</f>
        <v>Sara Lee</v>
      </c>
      <c r="E1336" t="str">
        <f t="shared" si="160"/>
        <v>Bread</v>
      </c>
      <c r="F1336" t="str">
        <f t="shared" si="161"/>
        <v>Grain</v>
      </c>
      <c r="G1336" t="s">
        <v>437</v>
      </c>
      <c r="H1336" cm="1">
        <f t="array" ref="H1336">_xlfn.LET(
  _xlpm.txt, LOWER(TRIM(SUBSTITUTE(B1336,"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19</v>
      </c>
      <c r="I1336" s="1">
        <f t="shared" si="162"/>
        <v>1.3136842105263158</v>
      </c>
      <c r="K1336" t="str">
        <f t="shared" si="163"/>
        <v/>
      </c>
      <c r="L1336" s="1" t="str">
        <f t="shared" si="164"/>
        <v/>
      </c>
      <c r="M1336" s="2">
        <f t="shared" si="166"/>
        <v>131.36842105263159</v>
      </c>
      <c r="N1336" s="1">
        <f t="shared" si="165"/>
        <v>1.3136842105263158</v>
      </c>
      <c r="O1336" s="1">
        <v>131.36842105263159</v>
      </c>
      <c r="P1336" s="3">
        <f t="shared" si="168"/>
        <v>24.96</v>
      </c>
    </row>
    <row r="1337" spans="1:16" x14ac:dyDescent="0.2">
      <c r="A1337" t="s">
        <v>436</v>
      </c>
      <c r="B1337" t="s">
        <v>435</v>
      </c>
      <c r="C1337">
        <v>7</v>
      </c>
      <c r="D1337" t="str" cm="1">
        <f t="array" ref="D1337">_xlfn.TEXTJOIN("", TRUE, IF(ISNUMBER(SEARCH($R$1480:$R$1524, B1337)), $R$1480:$R$1524, ""))</f>
        <v>Sara Lee</v>
      </c>
      <c r="E1337" t="str">
        <f t="shared" si="160"/>
        <v>Bread</v>
      </c>
      <c r="F1337" t="str">
        <f t="shared" si="161"/>
        <v>Grain</v>
      </c>
      <c r="G1337" t="s">
        <v>434</v>
      </c>
      <c r="H1337" cm="1">
        <f t="array" ref="H1337">_xlfn.LET(
  _xlpm.txt, LOWER(TRIM(SUBSTITUTE(B1337,"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19</v>
      </c>
      <c r="I1337" s="1">
        <f t="shared" si="162"/>
        <v>2.5005263157894735</v>
      </c>
      <c r="K1337" t="str">
        <f t="shared" si="163"/>
        <v/>
      </c>
      <c r="L1337" s="1" t="str">
        <f t="shared" si="164"/>
        <v/>
      </c>
      <c r="M1337" s="2">
        <f t="shared" si="166"/>
        <v>250.05263157894734</v>
      </c>
      <c r="N1337" s="1">
        <f t="shared" si="165"/>
        <v>2.5005263157894735</v>
      </c>
      <c r="O1337" s="1">
        <v>250.05263157894734</v>
      </c>
      <c r="P1337" s="3">
        <f t="shared" si="168"/>
        <v>47.51</v>
      </c>
    </row>
    <row r="1338" spans="1:16" x14ac:dyDescent="0.2">
      <c r="A1338" t="s">
        <v>433</v>
      </c>
      <c r="B1338" t="s">
        <v>432</v>
      </c>
      <c r="C1338">
        <v>2</v>
      </c>
      <c r="D1338" t="str" cm="1">
        <f t="array" ref="D1338">_xlfn.TEXTJOIN("", TRUE, IF(ISNUMBER(SEARCH($R$1480:$R$1524, B1338)), $R$1480:$R$1524, ""))</f>
        <v>Sara Lee</v>
      </c>
      <c r="E1338" t="str">
        <f t="shared" si="160"/>
        <v>Bread</v>
      </c>
      <c r="F1338" t="str">
        <f t="shared" si="161"/>
        <v>Grain</v>
      </c>
      <c r="G1338" t="s">
        <v>431</v>
      </c>
      <c r="H1338" cm="1">
        <f t="array" ref="H1338">_xlfn.LET(
  _xlpm.txt, LOWER(TRIM(SUBSTITUTE(B1338,"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19</v>
      </c>
      <c r="I1338" s="1">
        <f t="shared" si="162"/>
        <v>0.73684210526315785</v>
      </c>
      <c r="K1338" t="str">
        <f t="shared" si="163"/>
        <v/>
      </c>
      <c r="L1338" s="1" t="str">
        <f t="shared" si="164"/>
        <v/>
      </c>
      <c r="M1338" s="2">
        <f t="shared" si="166"/>
        <v>73.68421052631578</v>
      </c>
      <c r="N1338" s="1">
        <f t="shared" si="165"/>
        <v>0.73684210526315785</v>
      </c>
      <c r="O1338" s="1">
        <v>73.68421052631578</v>
      </c>
      <c r="P1338" s="3">
        <f t="shared" si="168"/>
        <v>14</v>
      </c>
    </row>
    <row r="1339" spans="1:16" x14ac:dyDescent="0.2">
      <c r="A1339" t="s">
        <v>430</v>
      </c>
      <c r="B1339" t="s">
        <v>429</v>
      </c>
      <c r="C1339">
        <v>4</v>
      </c>
      <c r="D1339" t="str" cm="1">
        <f t="array" ref="D1339">_xlfn.TEXTJOIN("", TRUE, IF(ISNUMBER(SEARCH($R$1480:$R$1524, B1339)), $R$1480:$R$1524, ""))</f>
        <v>Sara Lee</v>
      </c>
      <c r="E1339" t="str">
        <f t="shared" si="160"/>
        <v>Bread</v>
      </c>
      <c r="F1339" t="str">
        <f t="shared" si="161"/>
        <v>Grain</v>
      </c>
      <c r="G1339" t="s">
        <v>428</v>
      </c>
      <c r="H1339" cm="1">
        <f t="array" ref="H1339">_xlfn.LET(
  _xlpm.txt, LOWER(TRIM(SUBSTITUTE(B1339,"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19</v>
      </c>
      <c r="I1339" s="1">
        <f t="shared" si="162"/>
        <v>1.4736842105263157</v>
      </c>
      <c r="K1339" t="str">
        <f t="shared" si="163"/>
        <v/>
      </c>
      <c r="L1339" s="1" t="str">
        <f t="shared" si="164"/>
        <v/>
      </c>
      <c r="M1339" s="2">
        <f t="shared" si="166"/>
        <v>147.36842105263156</v>
      </c>
      <c r="N1339" s="1">
        <f t="shared" si="165"/>
        <v>1.4736842105263157</v>
      </c>
      <c r="O1339" s="1">
        <v>147.36842105263156</v>
      </c>
      <c r="P1339" s="3">
        <f t="shared" si="168"/>
        <v>28</v>
      </c>
    </row>
    <row r="1340" spans="1:16" x14ac:dyDescent="0.2">
      <c r="A1340" t="s">
        <v>427</v>
      </c>
      <c r="B1340" t="s">
        <v>426</v>
      </c>
      <c r="C1340">
        <v>6</v>
      </c>
      <c r="D1340" t="str" cm="1">
        <f t="array" ref="D1340">_xlfn.TEXTJOIN("", TRUE, IF(ISNUMBER(SEARCH($R$1480:$R$1524, B1340)), $R$1480:$R$1524, ""))</f>
        <v>Sara Lee</v>
      </c>
      <c r="E1340" t="str">
        <f t="shared" si="160"/>
        <v>Bread</v>
      </c>
      <c r="F1340" t="str">
        <f t="shared" si="161"/>
        <v>Grain</v>
      </c>
      <c r="G1340" t="s">
        <v>425</v>
      </c>
      <c r="H1340" cm="1">
        <f t="array" ref="H1340">_xlfn.LET(
  _xlpm.txt, LOWER(TRIM(SUBSTITUTE(B1340,"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19</v>
      </c>
      <c r="I1340" s="1">
        <f t="shared" si="162"/>
        <v>2.3478947368421053</v>
      </c>
      <c r="K1340" t="str">
        <f t="shared" si="163"/>
        <v/>
      </c>
      <c r="L1340" s="1" t="str">
        <f t="shared" si="164"/>
        <v/>
      </c>
      <c r="M1340" s="2">
        <f t="shared" si="166"/>
        <v>234.78947368421052</v>
      </c>
      <c r="N1340" s="1">
        <f t="shared" si="165"/>
        <v>2.3478947368421053</v>
      </c>
      <c r="O1340" s="1">
        <v>234.78947368421052</v>
      </c>
      <c r="P1340" s="3">
        <f t="shared" si="168"/>
        <v>44.61</v>
      </c>
    </row>
    <row r="1341" spans="1:16" x14ac:dyDescent="0.2">
      <c r="A1341" t="s">
        <v>424</v>
      </c>
      <c r="B1341" t="s">
        <v>423</v>
      </c>
      <c r="C1341">
        <v>2</v>
      </c>
      <c r="D1341" t="str" cm="1">
        <f t="array" ref="D1341">_xlfn.TEXTJOIN("", TRUE, IF(ISNUMBER(SEARCH($R$1480:$R$1524, B1341)), $R$1480:$R$1524, ""))</f>
        <v>Sara Lee</v>
      </c>
      <c r="E1341" t="str">
        <f t="shared" si="160"/>
        <v>Bread</v>
      </c>
      <c r="F1341" t="str">
        <f t="shared" si="161"/>
        <v>Grain</v>
      </c>
      <c r="G1341" t="s">
        <v>395</v>
      </c>
      <c r="H1341" cm="1">
        <f t="array" ref="H1341">_xlfn.LET(
  _xlpm.txt, LOWER(TRIM(SUBSTITUTE(B1341,"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18</v>
      </c>
      <c r="I1341" s="1">
        <f t="shared" si="162"/>
        <v>0.83277777777777784</v>
      </c>
      <c r="K1341" t="str">
        <f t="shared" si="163"/>
        <v/>
      </c>
      <c r="L1341" s="1" t="str">
        <f t="shared" si="164"/>
        <v/>
      </c>
      <c r="M1341" s="2">
        <f t="shared" si="166"/>
        <v>83.277777777777786</v>
      </c>
      <c r="N1341" s="1">
        <f t="shared" si="165"/>
        <v>0.83277777777777784</v>
      </c>
      <c r="O1341" s="1">
        <v>83.277777777777786</v>
      </c>
      <c r="P1341" s="3">
        <f t="shared" si="168"/>
        <v>14.99</v>
      </c>
    </row>
    <row r="1342" spans="1:16" x14ac:dyDescent="0.2">
      <c r="A1342" t="s">
        <v>422</v>
      </c>
      <c r="B1342" t="s">
        <v>421</v>
      </c>
      <c r="C1342">
        <v>4</v>
      </c>
      <c r="D1342" t="str" cm="1">
        <f t="array" ref="D1342">_xlfn.TEXTJOIN("", TRUE, IF(ISNUMBER(SEARCH($R$1480:$R$1524, B1342)), $R$1480:$R$1524, ""))</f>
        <v>Sara Lee</v>
      </c>
      <c r="E1342" t="str">
        <f t="shared" si="160"/>
        <v>Bread</v>
      </c>
      <c r="F1342" t="str">
        <f t="shared" si="161"/>
        <v>Grain</v>
      </c>
      <c r="G1342" t="s">
        <v>420</v>
      </c>
      <c r="H1342" cm="1">
        <f t="array" ref="H1342">_xlfn.LET(
  _xlpm.txt, LOWER(TRIM(SUBSTITUTE(B1342,"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18</v>
      </c>
      <c r="I1342" s="1">
        <f t="shared" si="162"/>
        <v>1.356111111111111</v>
      </c>
      <c r="K1342" t="str">
        <f t="shared" si="163"/>
        <v/>
      </c>
      <c r="L1342" s="1" t="str">
        <f t="shared" si="164"/>
        <v/>
      </c>
      <c r="M1342" s="2">
        <f t="shared" si="166"/>
        <v>135.61111111111111</v>
      </c>
      <c r="N1342" s="1">
        <f t="shared" si="165"/>
        <v>1.356111111111111</v>
      </c>
      <c r="O1342" s="1">
        <v>135.61111111111111</v>
      </c>
      <c r="P1342" s="3">
        <f t="shared" si="168"/>
        <v>24.41</v>
      </c>
    </row>
    <row r="1343" spans="1:16" x14ac:dyDescent="0.2">
      <c r="A1343" t="s">
        <v>419</v>
      </c>
      <c r="B1343" t="s">
        <v>418</v>
      </c>
      <c r="C1343">
        <v>6</v>
      </c>
      <c r="D1343" t="str" cm="1">
        <f t="array" ref="D1343">_xlfn.TEXTJOIN("", TRUE, IF(ISNUMBER(SEARCH($R$1480:$R$1524, B1343)), $R$1480:$R$1524, ""))</f>
        <v>Sara Lee</v>
      </c>
      <c r="E1343" t="str">
        <f t="shared" si="160"/>
        <v>Bread</v>
      </c>
      <c r="F1343" t="str">
        <f t="shared" si="161"/>
        <v>Grain</v>
      </c>
      <c r="G1343" t="s">
        <v>417</v>
      </c>
      <c r="H1343" cm="1">
        <f t="array" ref="H1343">_xlfn.LET(
  _xlpm.txt, LOWER(TRIM(SUBSTITUTE(B1343,"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18</v>
      </c>
      <c r="I1343" s="1">
        <f t="shared" si="162"/>
        <v>2.1172222222222223</v>
      </c>
      <c r="K1343" t="str">
        <f t="shared" si="163"/>
        <v/>
      </c>
      <c r="L1343" s="1" t="str">
        <f t="shared" si="164"/>
        <v/>
      </c>
      <c r="M1343" s="2">
        <f t="shared" si="166"/>
        <v>211.72222222222223</v>
      </c>
      <c r="N1343" s="1">
        <f t="shared" si="165"/>
        <v>2.1172222222222223</v>
      </c>
      <c r="O1343" s="1">
        <v>211.72222222222223</v>
      </c>
      <c r="P1343" s="3">
        <f t="shared" si="168"/>
        <v>38.11</v>
      </c>
    </row>
    <row r="1344" spans="1:16" x14ac:dyDescent="0.2">
      <c r="A1344" t="s">
        <v>416</v>
      </c>
      <c r="B1344" t="s">
        <v>415</v>
      </c>
      <c r="C1344">
        <v>2</v>
      </c>
      <c r="D1344" t="str" cm="1">
        <f t="array" ref="D1344">_xlfn.TEXTJOIN("", TRUE, IF(ISNUMBER(SEARCH($R$1480:$R$1524, B1344)), $R$1480:$R$1524, ""))</f>
        <v>Sara Lee</v>
      </c>
      <c r="E1344" t="str">
        <f t="shared" si="160"/>
        <v>Bread</v>
      </c>
      <c r="F1344" t="str">
        <f t="shared" si="161"/>
        <v>Grain</v>
      </c>
      <c r="G1344" t="s">
        <v>414</v>
      </c>
      <c r="H1344" cm="1">
        <f t="array" ref="H1344">_xlfn.LET(
  _xlpm.txt, LOWER(TRIM(SUBSTITUTE(B1344,"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I1344" s="1">
        <f t="shared" si="162"/>
        <v>0.59650000000000003</v>
      </c>
      <c r="K1344" t="str">
        <f t="shared" si="163"/>
        <v/>
      </c>
      <c r="L1344" s="1" t="str">
        <f t="shared" si="164"/>
        <v/>
      </c>
      <c r="M1344" s="2">
        <f t="shared" si="166"/>
        <v>59.650000000000006</v>
      </c>
      <c r="N1344" s="1">
        <f t="shared" si="165"/>
        <v>0.59650000000000003</v>
      </c>
      <c r="O1344" s="1">
        <v>59.650000000000006</v>
      </c>
      <c r="P1344" s="3">
        <f t="shared" si="168"/>
        <v>11.93</v>
      </c>
    </row>
    <row r="1345" spans="1:16" x14ac:dyDescent="0.2">
      <c r="A1345" t="s">
        <v>413</v>
      </c>
      <c r="B1345" t="s">
        <v>412</v>
      </c>
      <c r="D1345" t="str" cm="1">
        <f t="array" ref="D1345">_xlfn.TEXTJOIN("", TRUE, IF(ISNUMBER(SEARCH($R$1480:$R$1524, B1345)), $R$1480:$R$1524, ""))</f>
        <v>Sara Lee</v>
      </c>
      <c r="E1345" t="str">
        <f t="shared" si="160"/>
        <v>Bread</v>
      </c>
      <c r="F1345" t="str">
        <f t="shared" si="161"/>
        <v>Grain</v>
      </c>
      <c r="G1345" t="s">
        <v>361</v>
      </c>
      <c r="H1345" cm="1">
        <f t="array" ref="H1345">_xlfn.LET(
  _xlpm.txt, LOWER(TRIM(SUBSTITUTE(B1345,"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I1345" s="1">
        <f t="shared" si="162"/>
        <v>0.14299999999999999</v>
      </c>
      <c r="K1345" t="str">
        <f t="shared" si="163"/>
        <v/>
      </c>
      <c r="L1345" s="1" t="str">
        <f t="shared" si="164"/>
        <v/>
      </c>
      <c r="M1345" s="2">
        <f t="shared" si="166"/>
        <v>14.299999999999999</v>
      </c>
      <c r="N1345" s="1">
        <f t="shared" si="165"/>
        <v>0.14299999999999999</v>
      </c>
      <c r="O1345" s="1">
        <v>14.299999999999999</v>
      </c>
      <c r="P1345" s="3">
        <f t="shared" si="168"/>
        <v>2.86</v>
      </c>
    </row>
    <row r="1346" spans="1:16" x14ac:dyDescent="0.2">
      <c r="A1346" t="s">
        <v>411</v>
      </c>
      <c r="B1346" t="s">
        <v>410</v>
      </c>
      <c r="D1346" t="str" cm="1">
        <f t="array" ref="D1346">_xlfn.TEXTJOIN("", TRUE, IF(ISNUMBER(SEARCH($R$1480:$R$1524, B1346)), $R$1480:$R$1524, ""))</f>
        <v>Sara Lee</v>
      </c>
      <c r="E1346" t="str">
        <f t="shared" ref="E1346:E1409" si="169">IF(OR(D1346="Mission",D1346="Nature's Own",D1346="Sara Lee"),"Bread",
IF(OR(D1346="Del Monte",D1346="Dole",D1346="Mott's"),"Canned Fruit",
IF(OR(D1346="Goya",D1346="Hunt's",D1346="Birds Eye"),"Canned Vegetables",
IF(OR(D1346="Fairlife",D1346="Horizon Organic",D1346="Lactaid",D1346="Ben &amp; Jerry's"),"Milk",
IF(OR(D1346="BelGioioso",D1346="Kraft",D1346="Philadelphia"),"Cheese",
IF(OR(D1346="Chobani",D1346="Oikos",D1346="=Light + Fit"),"Yogurt",
IF(OR(D1346="Barilla",D1346="Annie's",D1346="Rao's Homemade"),"Pasta",
IF(OR(D1346="Hershey's",D1346="Lay's",D1346="Totino's",D1346="Cheerios",D1346="Jif",D1346="Skippy",D1346="Nature Valley",D1346="OREO",D1346="DiGiorno",D1346="Eggo"),"Prepared Food",
IF(OR(D1346="Ben's Original",D1346="Lundberg",D1346="Quaker"),"Rice",
IF(OR(D1346="Bush's",D1346="Hillshire Farm",D1346="Oscar Mayer",D1346="SPAM"),"Protein",
IF(OR(D1346="Starbucks",D1346="Sparkling Ice",D1346="Coca-Cola",D1346="San Pellegrino",D1346="Gatorade",D1346="Arizona"),"Beverages",
"Other")))))))))))</f>
        <v>Bread</v>
      </c>
      <c r="F1346" t="str">
        <f t="shared" ref="F1346:F1409" si="170">IF(OR(E1346="Bread",E1346="Rice",E1346="Pasta"), "Grain",
IF(OR(E1346="Milk",E1346="Cheese",E1346="Yogurt"), "Dairy",
IF(OR(E1346="Canned Fruit",E1346="Canned Vegetables"), "Fruit &amp; Vegetables",
IF(E1346="Prepared Food", "Prepared Food",
IF(E1346="Protein", "Protein",
IF(E1346="Beverages", "Beverages",
"Other"))))))</f>
        <v>Grain</v>
      </c>
      <c r="G1346" t="s">
        <v>409</v>
      </c>
      <c r="H1346" cm="1">
        <f t="array" ref="H1346">_xlfn.LET(
  _xlpm.txt, LOWER(TRIM(SUBSTITUTE(B1346,"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I1346" s="1">
        <f t="shared" ref="I1346:I1409" si="171">P1346/H1346</f>
        <v>0.125</v>
      </c>
      <c r="K1346" t="str">
        <f t="shared" ref="K1346:K1409" si="172">IF(J1346="", "", IFERROR(LEFT(SUBSTITUTE(J1346,"$",""), FIND("/", SUBSTITUTE(J1346,"$","")) - 1), ""))</f>
        <v/>
      </c>
      <c r="L1346" s="1" t="str">
        <f t="shared" ref="L1346:L1409" si="173">IF(K1346="", "", SUBSTITUTE(K1346, "¢", ""))</f>
        <v/>
      </c>
      <c r="M1346" s="2">
        <f t="shared" si="166"/>
        <v>12.5</v>
      </c>
      <c r="N1346" s="1">
        <f t="shared" ref="N1346:N1409" si="174">O1346/100</f>
        <v>0.125</v>
      </c>
      <c r="O1346" s="1">
        <v>12.5</v>
      </c>
      <c r="P1346" s="3">
        <f t="shared" si="168"/>
        <v>2.5</v>
      </c>
    </row>
    <row r="1347" spans="1:16" x14ac:dyDescent="0.2">
      <c r="A1347" t="s">
        <v>408</v>
      </c>
      <c r="B1347" t="s">
        <v>407</v>
      </c>
      <c r="C1347">
        <v>2</v>
      </c>
      <c r="D1347" t="str" cm="1">
        <f t="array" ref="D1347">_xlfn.TEXTJOIN("", TRUE, IF(ISNUMBER(SEARCH($R$1480:$R$1524, B1347)), $R$1480:$R$1524, ""))</f>
        <v>Sara Lee</v>
      </c>
      <c r="E1347" t="str">
        <f t="shared" si="169"/>
        <v>Bread</v>
      </c>
      <c r="F1347" t="str">
        <f t="shared" si="170"/>
        <v>Grain</v>
      </c>
      <c r="G1347" t="s">
        <v>406</v>
      </c>
      <c r="H1347" cm="1">
        <f t="array" ref="H1347">_xlfn.LET(
  _xlpm.txt, LOWER(TRIM(SUBSTITUTE(B1347,"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I1347" s="1">
        <f t="shared" si="171"/>
        <v>0.32</v>
      </c>
      <c r="K1347" t="str">
        <f t="shared" si="172"/>
        <v/>
      </c>
      <c r="L1347" s="1" t="str">
        <f t="shared" si="173"/>
        <v/>
      </c>
      <c r="M1347" s="2">
        <f t="shared" si="166"/>
        <v>32</v>
      </c>
      <c r="N1347" s="1">
        <f t="shared" si="174"/>
        <v>0.32</v>
      </c>
      <c r="O1347" s="1">
        <v>32</v>
      </c>
      <c r="P1347" s="3">
        <f t="shared" si="168"/>
        <v>6.4</v>
      </c>
    </row>
    <row r="1348" spans="1:16" x14ac:dyDescent="0.2">
      <c r="A1348" t="s">
        <v>405</v>
      </c>
      <c r="B1348" t="s">
        <v>404</v>
      </c>
      <c r="D1348" t="str" cm="1">
        <f t="array" ref="D1348">_xlfn.TEXTJOIN("", TRUE, IF(ISNUMBER(SEARCH($R$1480:$R$1524, B1348)), $R$1480:$R$1524, ""))</f>
        <v>Sara Lee</v>
      </c>
      <c r="E1348" t="str">
        <f t="shared" si="169"/>
        <v>Bread</v>
      </c>
      <c r="F1348" t="str">
        <f t="shared" si="170"/>
        <v>Grain</v>
      </c>
      <c r="G1348" t="s">
        <v>398</v>
      </c>
      <c r="H1348" cm="1">
        <f t="array" ref="H1348">_xlfn.LET(
  _xlpm.txt, LOWER(TRIM(SUBSTITUTE(B1348,"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I1348" s="1">
        <f t="shared" si="171"/>
        <v>0.22400000000000003</v>
      </c>
      <c r="K1348" t="str">
        <f t="shared" si="172"/>
        <v/>
      </c>
      <c r="L1348" s="1" t="str">
        <f t="shared" si="173"/>
        <v/>
      </c>
      <c r="M1348" s="2">
        <f t="shared" si="166"/>
        <v>22.400000000000002</v>
      </c>
      <c r="N1348" s="1">
        <f t="shared" si="174"/>
        <v>0.22400000000000003</v>
      </c>
      <c r="O1348" s="1">
        <v>22.400000000000002</v>
      </c>
      <c r="P1348" s="3">
        <f t="shared" si="168"/>
        <v>4.4800000000000004</v>
      </c>
    </row>
    <row r="1349" spans="1:16" x14ac:dyDescent="0.2">
      <c r="A1349" t="s">
        <v>403</v>
      </c>
      <c r="B1349" t="s">
        <v>402</v>
      </c>
      <c r="C1349">
        <v>2</v>
      </c>
      <c r="D1349" t="str" cm="1">
        <f t="array" ref="D1349">_xlfn.TEXTJOIN("", TRUE, IF(ISNUMBER(SEARCH($R$1480:$R$1524, B1349)), $R$1480:$R$1524, ""))</f>
        <v>Sara Lee</v>
      </c>
      <c r="E1349" t="str">
        <f t="shared" si="169"/>
        <v>Bread</v>
      </c>
      <c r="F1349" t="str">
        <f t="shared" si="170"/>
        <v>Grain</v>
      </c>
      <c r="G1349" t="s">
        <v>401</v>
      </c>
      <c r="H1349" cm="1">
        <f t="array" ref="H1349">_xlfn.LET(
  _xlpm.txt, LOWER(TRIM(SUBSTITUTE(B1349,"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I1349" s="1">
        <f t="shared" si="171"/>
        <v>0.84399999999999997</v>
      </c>
      <c r="K1349" t="str">
        <f t="shared" si="172"/>
        <v/>
      </c>
      <c r="L1349" s="1" t="str">
        <f t="shared" si="173"/>
        <v/>
      </c>
      <c r="M1349" s="2">
        <f t="shared" si="166"/>
        <v>84.399999999999991</v>
      </c>
      <c r="N1349" s="1">
        <f t="shared" si="174"/>
        <v>0.84399999999999986</v>
      </c>
      <c r="O1349" s="1">
        <v>84.399999999999991</v>
      </c>
      <c r="P1349" s="3">
        <f t="shared" si="168"/>
        <v>16.88</v>
      </c>
    </row>
    <row r="1350" spans="1:16" x14ac:dyDescent="0.2">
      <c r="A1350" t="s">
        <v>400</v>
      </c>
      <c r="B1350" t="s">
        <v>399</v>
      </c>
      <c r="D1350" t="str" cm="1">
        <f t="array" ref="D1350">_xlfn.TEXTJOIN("", TRUE, IF(ISNUMBER(SEARCH($R$1480:$R$1524, B1350)), $R$1480:$R$1524, ""))</f>
        <v>Sara Lee</v>
      </c>
      <c r="E1350" t="str">
        <f t="shared" si="169"/>
        <v>Bread</v>
      </c>
      <c r="F1350" t="str">
        <f t="shared" si="170"/>
        <v>Grain</v>
      </c>
      <c r="G1350" t="s">
        <v>398</v>
      </c>
      <c r="H1350" cm="1">
        <f t="array" ref="H1350">_xlfn.LET(
  _xlpm.txt, LOWER(TRIM(SUBSTITUTE(B1350,"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I1350" s="1">
        <f t="shared" si="171"/>
        <v>0.22400000000000003</v>
      </c>
      <c r="K1350" t="str">
        <f t="shared" si="172"/>
        <v/>
      </c>
      <c r="L1350" s="1" t="str">
        <f t="shared" si="173"/>
        <v/>
      </c>
      <c r="M1350" s="2">
        <f t="shared" si="166"/>
        <v>22.400000000000002</v>
      </c>
      <c r="N1350" s="1">
        <f t="shared" si="174"/>
        <v>0.22400000000000003</v>
      </c>
      <c r="O1350" s="1">
        <v>22.400000000000002</v>
      </c>
      <c r="P1350" s="3">
        <f t="shared" si="168"/>
        <v>4.4800000000000004</v>
      </c>
    </row>
    <row r="1351" spans="1:16" x14ac:dyDescent="0.2">
      <c r="A1351" t="s">
        <v>397</v>
      </c>
      <c r="B1351" t="s">
        <v>396</v>
      </c>
      <c r="C1351">
        <v>2</v>
      </c>
      <c r="D1351" t="str" cm="1">
        <f t="array" ref="D1351">_xlfn.TEXTJOIN("", TRUE, IF(ISNUMBER(SEARCH($R$1480:$R$1524, B1351)), $R$1480:$R$1524, ""))</f>
        <v>Sara Lee</v>
      </c>
      <c r="E1351" t="str">
        <f t="shared" si="169"/>
        <v>Bread</v>
      </c>
      <c r="F1351" t="str">
        <f t="shared" si="170"/>
        <v>Grain</v>
      </c>
      <c r="G1351" t="s">
        <v>395</v>
      </c>
      <c r="H1351" cm="1">
        <f t="array" ref="H1351">_xlfn.LET(
  _xlpm.txt, LOWER(TRIM(SUBSTITUTE(B1351,"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I1351" s="1">
        <f t="shared" si="171"/>
        <v>0.74950000000000006</v>
      </c>
      <c r="K1351" t="str">
        <f t="shared" si="172"/>
        <v/>
      </c>
      <c r="L1351" s="1" t="str">
        <f t="shared" si="173"/>
        <v/>
      </c>
      <c r="M1351" s="2">
        <f t="shared" ref="M1351:M1414" si="175">I1351*100</f>
        <v>74.95</v>
      </c>
      <c r="N1351" s="1">
        <f t="shared" si="174"/>
        <v>0.74950000000000006</v>
      </c>
      <c r="O1351" s="1">
        <v>74.95</v>
      </c>
      <c r="P1351" s="3">
        <f t="shared" si="168"/>
        <v>14.99</v>
      </c>
    </row>
    <row r="1352" spans="1:16" x14ac:dyDescent="0.2">
      <c r="A1352" t="s">
        <v>394</v>
      </c>
      <c r="B1352" t="s">
        <v>393</v>
      </c>
      <c r="D1352" t="str" cm="1">
        <f t="array" ref="D1352">_xlfn.TEXTJOIN("", TRUE, IF(ISNUMBER(SEARCH($R$1480:$R$1524, B1352)), $R$1480:$R$1524, ""))</f>
        <v>Sara Lee</v>
      </c>
      <c r="E1352" t="str">
        <f t="shared" si="169"/>
        <v>Bread</v>
      </c>
      <c r="F1352" t="str">
        <f t="shared" si="170"/>
        <v>Grain</v>
      </c>
      <c r="G1352" t="s">
        <v>392</v>
      </c>
      <c r="H1352" cm="1">
        <f t="array" ref="H1352">_xlfn.LET(
  _xlpm.txt, LOWER(TRIM(SUBSTITUTE(B1352,"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</v>
      </c>
      <c r="I1352" s="1">
        <f t="shared" si="171"/>
        <v>0.23600000000000002</v>
      </c>
      <c r="K1352" t="str">
        <f t="shared" si="172"/>
        <v/>
      </c>
      <c r="L1352" s="1" t="str">
        <f t="shared" si="173"/>
        <v/>
      </c>
      <c r="M1352" s="2">
        <f t="shared" si="175"/>
        <v>23.6</v>
      </c>
      <c r="N1352" s="1">
        <f t="shared" si="174"/>
        <v>0.23600000000000002</v>
      </c>
      <c r="O1352" s="1">
        <v>23.6</v>
      </c>
      <c r="P1352" s="3">
        <f t="shared" si="168"/>
        <v>3.54</v>
      </c>
    </row>
    <row r="1353" spans="1:16" x14ac:dyDescent="0.2">
      <c r="A1353" t="s">
        <v>391</v>
      </c>
      <c r="B1353" t="s">
        <v>390</v>
      </c>
      <c r="C1353">
        <v>2</v>
      </c>
      <c r="D1353" t="str" cm="1">
        <f t="array" ref="D1353">_xlfn.TEXTJOIN("", TRUE, IF(ISNUMBER(SEARCH($R$1480:$R$1524, B1353)), $R$1480:$R$1524, ""))</f>
        <v>Sara Lee</v>
      </c>
      <c r="E1353" t="str">
        <f t="shared" si="169"/>
        <v>Bread</v>
      </c>
      <c r="F1353" t="str">
        <f t="shared" si="170"/>
        <v>Grain</v>
      </c>
      <c r="G1353" t="s">
        <v>389</v>
      </c>
      <c r="H1353" cm="1">
        <f t="array" ref="H1353">_xlfn.LET(
  _xlpm.txt, LOWER(TRIM(SUBSTITUTE(B1353,"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</v>
      </c>
      <c r="I1353" s="1">
        <f t="shared" si="171"/>
        <v>0.66333333333333333</v>
      </c>
      <c r="K1353" t="str">
        <f t="shared" si="172"/>
        <v/>
      </c>
      <c r="L1353" s="1" t="str">
        <f t="shared" si="173"/>
        <v/>
      </c>
      <c r="M1353" s="2">
        <f t="shared" si="175"/>
        <v>66.333333333333329</v>
      </c>
      <c r="N1353" s="1">
        <f t="shared" si="174"/>
        <v>0.66333333333333333</v>
      </c>
      <c r="O1353" s="1">
        <v>66.333333333333329</v>
      </c>
      <c r="P1353" s="3">
        <f t="shared" si="168"/>
        <v>9.9499999999999993</v>
      </c>
    </row>
    <row r="1354" spans="1:16" x14ac:dyDescent="0.2">
      <c r="A1354" t="s">
        <v>388</v>
      </c>
      <c r="B1354" t="s">
        <v>387</v>
      </c>
      <c r="D1354" t="str" cm="1">
        <f t="array" ref="D1354">_xlfn.TEXTJOIN("", TRUE, IF(ISNUMBER(SEARCH($R$1480:$R$1524, B1354)), $R$1480:$R$1524, ""))</f>
        <v>Sara Lee</v>
      </c>
      <c r="E1354" t="str">
        <f t="shared" si="169"/>
        <v>Bread</v>
      </c>
      <c r="F1354" t="str">
        <f t="shared" si="170"/>
        <v>Grain</v>
      </c>
      <c r="G1354" t="s">
        <v>386</v>
      </c>
      <c r="H1354" cm="1">
        <f t="array" ref="H1354">_xlfn.LET(
  _xlpm.txt, LOWER(TRIM(SUBSTITUTE(B1354,"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</v>
      </c>
      <c r="I1354" s="1">
        <f t="shared" si="171"/>
        <v>0.22933333333333333</v>
      </c>
      <c r="K1354" t="str">
        <f t="shared" si="172"/>
        <v/>
      </c>
      <c r="L1354" s="1" t="str">
        <f t="shared" si="173"/>
        <v/>
      </c>
      <c r="M1354" s="2">
        <f t="shared" si="175"/>
        <v>22.933333333333334</v>
      </c>
      <c r="N1354" s="1">
        <f t="shared" si="174"/>
        <v>0.22933333333333333</v>
      </c>
      <c r="O1354" s="1">
        <v>22.933333333333334</v>
      </c>
      <c r="P1354" s="3">
        <f t="shared" si="168"/>
        <v>3.44</v>
      </c>
    </row>
    <row r="1355" spans="1:16" x14ac:dyDescent="0.2">
      <c r="A1355" t="s">
        <v>385</v>
      </c>
      <c r="B1355" t="s">
        <v>384</v>
      </c>
      <c r="D1355" t="str" cm="1">
        <f t="array" ref="D1355">_xlfn.TEXTJOIN("", TRUE, IF(ISNUMBER(SEARCH($R$1480:$R$1524, B1355)), $R$1480:$R$1524, ""))</f>
        <v>Sara Lee</v>
      </c>
      <c r="E1355" t="str">
        <f t="shared" si="169"/>
        <v>Bread</v>
      </c>
      <c r="F1355" t="str">
        <f t="shared" si="170"/>
        <v>Grain</v>
      </c>
      <c r="G1355" t="s">
        <v>373</v>
      </c>
      <c r="H1355" cm="1">
        <f t="array" ref="H1355">_xlfn.LET(
  _xlpm.txt, LOWER(TRIM(SUBSTITUTE(B1355,"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I1355" s="1">
        <f t="shared" si="171"/>
        <v>0.16500000000000001</v>
      </c>
      <c r="K1355" t="str">
        <f t="shared" si="172"/>
        <v/>
      </c>
      <c r="L1355" s="1" t="str">
        <f t="shared" si="173"/>
        <v/>
      </c>
      <c r="M1355" s="2">
        <f t="shared" si="175"/>
        <v>16.5</v>
      </c>
      <c r="N1355" s="1">
        <f t="shared" si="174"/>
        <v>0.16500000000000001</v>
      </c>
      <c r="O1355" s="1">
        <v>16.5</v>
      </c>
      <c r="P1355" s="3">
        <f t="shared" si="168"/>
        <v>1.98</v>
      </c>
    </row>
    <row r="1356" spans="1:16" x14ac:dyDescent="0.2">
      <c r="A1356" t="s">
        <v>383</v>
      </c>
      <c r="B1356" t="s">
        <v>382</v>
      </c>
      <c r="D1356" t="str" cm="1">
        <f t="array" ref="D1356">_xlfn.TEXTJOIN("", TRUE, IF(ISNUMBER(SEARCH($R$1480:$R$1524, B1356)), $R$1480:$R$1524, ""))</f>
        <v>Sara Lee</v>
      </c>
      <c r="E1356" t="str">
        <f t="shared" si="169"/>
        <v>Bread</v>
      </c>
      <c r="F1356" t="str">
        <f t="shared" si="170"/>
        <v>Grain</v>
      </c>
      <c r="G1356" t="s">
        <v>381</v>
      </c>
      <c r="H1356" cm="1">
        <f t="array" ref="H1356">_xlfn.LET(
  _xlpm.txt, LOWER(TRIM(SUBSTITUTE(B1356,"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I1356" s="1">
        <f t="shared" si="171"/>
        <v>0.14950000000000002</v>
      </c>
      <c r="K1356" t="str">
        <f t="shared" si="172"/>
        <v/>
      </c>
      <c r="L1356" s="1" t="str">
        <f t="shared" si="173"/>
        <v/>
      </c>
      <c r="M1356" s="2">
        <f t="shared" si="175"/>
        <v>14.950000000000003</v>
      </c>
      <c r="N1356" s="1">
        <f t="shared" si="174"/>
        <v>0.14950000000000002</v>
      </c>
      <c r="O1356" s="1">
        <v>14.950000000000003</v>
      </c>
      <c r="P1356" s="3">
        <f t="shared" si="168"/>
        <v>2.99</v>
      </c>
    </row>
    <row r="1357" spans="1:16" x14ac:dyDescent="0.2">
      <c r="A1357" t="s">
        <v>380</v>
      </c>
      <c r="B1357" t="s">
        <v>379</v>
      </c>
      <c r="D1357" t="str" cm="1">
        <f t="array" ref="D1357">_xlfn.TEXTJOIN("", TRUE, IF(ISNUMBER(SEARCH($R$1480:$R$1524, B1357)), $R$1480:$R$1524, ""))</f>
        <v>Sara Lee</v>
      </c>
      <c r="E1357" t="str">
        <f t="shared" si="169"/>
        <v>Bread</v>
      </c>
      <c r="F1357" t="str">
        <f t="shared" si="170"/>
        <v>Grain</v>
      </c>
      <c r="G1357" t="s">
        <v>370</v>
      </c>
      <c r="H1357" cm="1">
        <f t="array" ref="H1357">_xlfn.LET(
  _xlpm.txt, LOWER(TRIM(SUBSTITUTE(B1357,"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I1357" s="1">
        <f t="shared" si="171"/>
        <v>0.159</v>
      </c>
      <c r="K1357" t="str">
        <f t="shared" si="172"/>
        <v/>
      </c>
      <c r="L1357" s="1" t="str">
        <f t="shared" si="173"/>
        <v/>
      </c>
      <c r="M1357" s="2">
        <f t="shared" si="175"/>
        <v>15.9</v>
      </c>
      <c r="N1357" s="1">
        <f t="shared" si="174"/>
        <v>0.159</v>
      </c>
      <c r="O1357" s="1">
        <v>15.9</v>
      </c>
      <c r="P1357" s="3">
        <f t="shared" si="168"/>
        <v>3.18</v>
      </c>
    </row>
    <row r="1358" spans="1:16" x14ac:dyDescent="0.2">
      <c r="A1358" t="s">
        <v>378</v>
      </c>
      <c r="B1358" t="s">
        <v>377</v>
      </c>
      <c r="C1358">
        <v>2</v>
      </c>
      <c r="D1358" t="str" cm="1">
        <f t="array" ref="D1358">_xlfn.TEXTJOIN("", TRUE, IF(ISNUMBER(SEARCH($R$1480:$R$1524, B1358)), $R$1480:$R$1524, ""))</f>
        <v>Sara Lee</v>
      </c>
      <c r="E1358" t="str">
        <f t="shared" si="169"/>
        <v>Bread</v>
      </c>
      <c r="F1358" t="str">
        <f t="shared" si="170"/>
        <v>Grain</v>
      </c>
      <c r="G1358" t="s">
        <v>376</v>
      </c>
      <c r="H1358" cm="1">
        <f t="array" ref="H1358">_xlfn.LET(
  _xlpm.txt, LOWER(TRIM(SUBSTITUTE(B1358,"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I1358" s="1">
        <f t="shared" si="171"/>
        <v>0.63500000000000001</v>
      </c>
      <c r="K1358" t="str">
        <f t="shared" si="172"/>
        <v/>
      </c>
      <c r="L1358" s="1" t="str">
        <f t="shared" si="173"/>
        <v/>
      </c>
      <c r="M1358" s="2">
        <f t="shared" si="175"/>
        <v>63.5</v>
      </c>
      <c r="N1358" s="1">
        <f t="shared" si="174"/>
        <v>0.63500000000000001</v>
      </c>
      <c r="O1358" s="1">
        <v>63.5</v>
      </c>
      <c r="P1358" s="3">
        <f t="shared" si="168"/>
        <v>12.7</v>
      </c>
    </row>
    <row r="1359" spans="1:16" x14ac:dyDescent="0.2">
      <c r="A1359" t="s">
        <v>375</v>
      </c>
      <c r="B1359" t="s">
        <v>374</v>
      </c>
      <c r="D1359" t="str" cm="1">
        <f t="array" ref="D1359">_xlfn.TEXTJOIN("", TRUE, IF(ISNUMBER(SEARCH($R$1480:$R$1524, B1359)), $R$1480:$R$1524, ""))</f>
        <v>Sara Lee</v>
      </c>
      <c r="E1359" t="str">
        <f t="shared" si="169"/>
        <v>Bread</v>
      </c>
      <c r="F1359" t="str">
        <f t="shared" si="170"/>
        <v>Grain</v>
      </c>
      <c r="G1359" t="s">
        <v>373</v>
      </c>
      <c r="H1359" cm="1">
        <f t="array" ref="H1359">_xlfn.LET(
  _xlpm.txt, LOWER(TRIM(SUBSTITUTE(B1359,"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I1359" s="1">
        <f t="shared" si="171"/>
        <v>0.16500000000000001</v>
      </c>
      <c r="K1359" t="str">
        <f t="shared" si="172"/>
        <v/>
      </c>
      <c r="L1359" s="1" t="str">
        <f t="shared" si="173"/>
        <v/>
      </c>
      <c r="M1359" s="2">
        <f t="shared" si="175"/>
        <v>16.5</v>
      </c>
      <c r="N1359" s="1">
        <f t="shared" si="174"/>
        <v>0.16500000000000001</v>
      </c>
      <c r="O1359" s="1">
        <v>16.5</v>
      </c>
      <c r="P1359" s="3">
        <f t="shared" ref="P1359:P1390" si="176">VALUE(MID(G1359, FIND("$", G1359) + 1, LEN(G1359)))</f>
        <v>1.98</v>
      </c>
    </row>
    <row r="1360" spans="1:16" x14ac:dyDescent="0.2">
      <c r="A1360" t="s">
        <v>372</v>
      </c>
      <c r="B1360" t="s">
        <v>371</v>
      </c>
      <c r="D1360" t="str" cm="1">
        <f t="array" ref="D1360">_xlfn.TEXTJOIN("", TRUE, IF(ISNUMBER(SEARCH($R$1480:$R$1524, B1360)), $R$1480:$R$1524, ""))</f>
        <v>Sara Lee</v>
      </c>
      <c r="E1360" t="str">
        <f t="shared" si="169"/>
        <v>Bread</v>
      </c>
      <c r="F1360" t="str">
        <f t="shared" si="170"/>
        <v>Grain</v>
      </c>
      <c r="G1360" t="s">
        <v>370</v>
      </c>
      <c r="H1360" cm="1">
        <f t="array" ref="H1360">_xlfn.LET(
  _xlpm.txt, LOWER(TRIM(SUBSTITUTE(B1360,"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I1360" s="1">
        <f t="shared" si="171"/>
        <v>0.159</v>
      </c>
      <c r="K1360" t="str">
        <f t="shared" si="172"/>
        <v/>
      </c>
      <c r="L1360" s="1" t="str">
        <f t="shared" si="173"/>
        <v/>
      </c>
      <c r="M1360" s="2">
        <f t="shared" si="175"/>
        <v>15.9</v>
      </c>
      <c r="N1360" s="1">
        <f t="shared" si="174"/>
        <v>0.159</v>
      </c>
      <c r="O1360" s="1">
        <v>15.9</v>
      </c>
      <c r="P1360" s="3">
        <f t="shared" si="176"/>
        <v>3.18</v>
      </c>
    </row>
    <row r="1361" spans="1:16" x14ac:dyDescent="0.2">
      <c r="A1361" t="s">
        <v>369</v>
      </c>
      <c r="B1361" t="s">
        <v>368</v>
      </c>
      <c r="C1361">
        <v>3</v>
      </c>
      <c r="D1361" t="str" cm="1">
        <f t="array" ref="D1361">_xlfn.TEXTJOIN("", TRUE, IF(ISNUMBER(SEARCH($R$1480:$R$1524, B1361)), $R$1480:$R$1524, ""))</f>
        <v>Sara Lee</v>
      </c>
      <c r="E1361" t="str">
        <f t="shared" si="169"/>
        <v>Bread</v>
      </c>
      <c r="F1361" t="str">
        <f t="shared" si="170"/>
        <v>Grain</v>
      </c>
      <c r="G1361" t="s">
        <v>367</v>
      </c>
      <c r="H1361" cm="1">
        <f t="array" ref="H1361">_xlfn.LET(
  _xlpm.txt, LOWER(TRIM(SUBSTITUTE(B1361,"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1361" s="1">
        <f t="shared" si="171"/>
        <v>1.6174999999999999</v>
      </c>
      <c r="K1361" t="str">
        <f t="shared" si="172"/>
        <v/>
      </c>
      <c r="L1361" s="1" t="str">
        <f t="shared" si="173"/>
        <v/>
      </c>
      <c r="M1361" s="2">
        <f t="shared" si="175"/>
        <v>161.75</v>
      </c>
      <c r="N1361" s="1">
        <f t="shared" si="174"/>
        <v>1.6174999999999999</v>
      </c>
      <c r="O1361" s="1">
        <v>161.75</v>
      </c>
      <c r="P1361" s="3">
        <f t="shared" si="176"/>
        <v>25.88</v>
      </c>
    </row>
    <row r="1362" spans="1:16" x14ac:dyDescent="0.2">
      <c r="A1362" t="s">
        <v>366</v>
      </c>
      <c r="B1362" t="s">
        <v>365</v>
      </c>
      <c r="D1362" t="str" cm="1">
        <f t="array" ref="D1362">_xlfn.TEXTJOIN("", TRUE, IF(ISNUMBER(SEARCH($R$1480:$R$1524, B1362)), $R$1480:$R$1524, ""))</f>
        <v>Sara Lee</v>
      </c>
      <c r="E1362" t="str">
        <f t="shared" si="169"/>
        <v>Bread</v>
      </c>
      <c r="F1362" t="str">
        <f t="shared" si="170"/>
        <v>Grain</v>
      </c>
      <c r="G1362" t="s">
        <v>364</v>
      </c>
      <c r="H1362" cm="1">
        <f t="array" ref="H1362">_xlfn.LET(
  _xlpm.txt, LOWER(TRIM(SUBSTITUTE(B1362,"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1362" s="1">
        <f t="shared" si="171"/>
        <v>0.23</v>
      </c>
      <c r="K1362" t="str">
        <f t="shared" si="172"/>
        <v/>
      </c>
      <c r="L1362" s="1" t="str">
        <f t="shared" si="173"/>
        <v/>
      </c>
      <c r="M1362" s="2">
        <f t="shared" si="175"/>
        <v>23</v>
      </c>
      <c r="N1362" s="1">
        <f t="shared" si="174"/>
        <v>0.23</v>
      </c>
      <c r="O1362" s="1">
        <v>23</v>
      </c>
      <c r="P1362" s="3">
        <f t="shared" si="176"/>
        <v>3.68</v>
      </c>
    </row>
    <row r="1363" spans="1:16" x14ac:dyDescent="0.2">
      <c r="A1363" t="s">
        <v>363</v>
      </c>
      <c r="B1363" t="s">
        <v>362</v>
      </c>
      <c r="D1363" t="str" cm="1">
        <f t="array" ref="D1363">_xlfn.TEXTJOIN("", TRUE, IF(ISNUMBER(SEARCH($R$1480:$R$1524, B1363)), $R$1480:$R$1524, ""))</f>
        <v>Sara Lee</v>
      </c>
      <c r="E1363" t="str">
        <f t="shared" si="169"/>
        <v>Bread</v>
      </c>
      <c r="F1363" t="str">
        <f t="shared" si="170"/>
        <v>Grain</v>
      </c>
      <c r="G1363" t="s">
        <v>361</v>
      </c>
      <c r="H1363" cm="1">
        <f t="array" ref="H1363">_xlfn.LET(
  _xlpm.txt, LOWER(TRIM(SUBSTITUTE(B1363,"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20</v>
      </c>
      <c r="I1363" s="1">
        <f t="shared" si="171"/>
        <v>0.14299999999999999</v>
      </c>
      <c r="K1363" t="str">
        <f t="shared" si="172"/>
        <v/>
      </c>
      <c r="L1363" s="1" t="str">
        <f t="shared" si="173"/>
        <v/>
      </c>
      <c r="M1363" s="2">
        <f t="shared" si="175"/>
        <v>14.299999999999999</v>
      </c>
      <c r="N1363" s="1">
        <f t="shared" si="174"/>
        <v>0.14299999999999999</v>
      </c>
      <c r="O1363" s="1">
        <v>14.299999999999999</v>
      </c>
      <c r="P1363" s="3">
        <f t="shared" si="176"/>
        <v>2.86</v>
      </c>
    </row>
    <row r="1364" spans="1:16" x14ac:dyDescent="0.2">
      <c r="A1364" t="s">
        <v>360</v>
      </c>
      <c r="B1364" t="s">
        <v>359</v>
      </c>
      <c r="D1364" t="str" cm="1">
        <f t="array" ref="D1364">_xlfn.TEXTJOIN("", TRUE, IF(ISNUMBER(SEARCH($R$1480:$R$1524, B1364)), $R$1480:$R$1524, ""))</f>
        <v>Jif</v>
      </c>
      <c r="E1364" t="str">
        <f t="shared" si="169"/>
        <v>Prepared Food</v>
      </c>
      <c r="F1364" t="str">
        <f t="shared" si="170"/>
        <v>Prepared Food</v>
      </c>
      <c r="G1364" t="s">
        <v>358</v>
      </c>
      <c r="H1364" cm="1">
        <f t="array" ref="H1364">_xlfn.LET(
  _xlpm.txt, LOWER(TRIM(SUBSTITUTE(B1364,"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15.5</v>
      </c>
      <c r="I1364" s="1">
        <f t="shared" si="171"/>
        <v>0.18064516129032257</v>
      </c>
      <c r="K1364" t="str">
        <f t="shared" si="172"/>
        <v/>
      </c>
      <c r="L1364" s="1" t="str">
        <f t="shared" si="173"/>
        <v/>
      </c>
      <c r="M1364" s="2">
        <f t="shared" si="175"/>
        <v>18.064516129032256</v>
      </c>
      <c r="N1364" s="1">
        <f t="shared" si="174"/>
        <v>0.18064516129032257</v>
      </c>
      <c r="O1364" s="1">
        <v>18.064516129032256</v>
      </c>
      <c r="P1364" s="3">
        <f t="shared" si="176"/>
        <v>2.8</v>
      </c>
    </row>
    <row r="1365" spans="1:16" x14ac:dyDescent="0.2">
      <c r="A1365" t="s">
        <v>357</v>
      </c>
      <c r="B1365" t="s">
        <v>356</v>
      </c>
      <c r="D1365" t="str" cm="1">
        <f t="array" ref="D1365">_xlfn.TEXTJOIN("", TRUE, IF(ISNUMBER(SEARCH($R$1480:$R$1524, B1365)), $R$1480:$R$1524, ""))</f>
        <v>Skippy</v>
      </c>
      <c r="E1365" t="str">
        <f t="shared" si="169"/>
        <v>Prepared Food</v>
      </c>
      <c r="F1365" t="str">
        <f t="shared" si="170"/>
        <v>Prepared Food</v>
      </c>
      <c r="G1365" t="s">
        <v>353</v>
      </c>
      <c r="H1365" cm="1">
        <f t="array" ref="H1365">_xlfn.LET(
  _xlpm.txt, LOWER(TRIM(SUBSTITUTE(B1365,"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1365" s="1">
        <f t="shared" si="171"/>
        <v>0.23624999999999999</v>
      </c>
      <c r="K1365" t="str">
        <f t="shared" si="172"/>
        <v/>
      </c>
      <c r="L1365" s="1" t="str">
        <f t="shared" si="173"/>
        <v/>
      </c>
      <c r="M1365" s="2">
        <f t="shared" si="175"/>
        <v>23.625</v>
      </c>
      <c r="N1365" s="1">
        <f t="shared" si="174"/>
        <v>0.23624999999999999</v>
      </c>
      <c r="O1365" s="1">
        <v>23.625</v>
      </c>
      <c r="P1365" s="3">
        <f t="shared" si="176"/>
        <v>3.78</v>
      </c>
    </row>
    <row r="1366" spans="1:16" x14ac:dyDescent="0.2">
      <c r="A1366" t="s">
        <v>355</v>
      </c>
      <c r="B1366" t="s">
        <v>354</v>
      </c>
      <c r="C1366">
        <v>2</v>
      </c>
      <c r="D1366" t="str" cm="1">
        <f t="array" ref="D1366">_xlfn.TEXTJOIN("", TRUE, IF(ISNUMBER(SEARCH($R$1480:$R$1524, B1366)), $R$1480:$R$1524, ""))</f>
        <v>Skippy</v>
      </c>
      <c r="E1366" t="str">
        <f t="shared" si="169"/>
        <v>Prepared Food</v>
      </c>
      <c r="F1366" t="str">
        <f t="shared" si="170"/>
        <v>Prepared Food</v>
      </c>
      <c r="G1366" t="s">
        <v>353</v>
      </c>
      <c r="H1366" cm="1">
        <f t="array" ref="H1366">_xlfn.LET(
  _xlpm.txt, LOWER(TRIM(SUBSTITUTE(B1366,"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1366" s="1">
        <f t="shared" si="171"/>
        <v>0.23624999999999999</v>
      </c>
      <c r="K1366" t="str">
        <f t="shared" si="172"/>
        <v/>
      </c>
      <c r="L1366" s="1" t="str">
        <f t="shared" si="173"/>
        <v/>
      </c>
      <c r="M1366" s="2">
        <f t="shared" si="175"/>
        <v>23.625</v>
      </c>
      <c r="N1366" s="1">
        <f t="shared" si="174"/>
        <v>0.23624999999999999</v>
      </c>
      <c r="O1366" s="1">
        <v>23.625</v>
      </c>
      <c r="P1366" s="3">
        <f t="shared" si="176"/>
        <v>3.78</v>
      </c>
    </row>
    <row r="1367" spans="1:16" x14ac:dyDescent="0.2">
      <c r="A1367" t="s">
        <v>352</v>
      </c>
      <c r="B1367" t="s">
        <v>351</v>
      </c>
      <c r="C1367">
        <v>2</v>
      </c>
      <c r="D1367" t="str" cm="1">
        <f t="array" ref="D1367">_xlfn.TEXTJOIN("", TRUE, IF(ISNUMBER(SEARCH($R$1480:$R$1524, B1367)), $R$1480:$R$1524, ""))</f>
        <v>Skippy</v>
      </c>
      <c r="E1367" t="str">
        <f t="shared" si="169"/>
        <v>Prepared Food</v>
      </c>
      <c r="F1367" t="str">
        <f t="shared" si="170"/>
        <v>Prepared Food</v>
      </c>
      <c r="G1367" t="s">
        <v>317</v>
      </c>
      <c r="H1367" cm="1">
        <f t="array" ref="H1367">_xlfn.LET(
  _xlpm.txt, LOWER(TRIM(SUBSTITUTE(B1367,"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40</v>
      </c>
      <c r="I1367" s="1">
        <f t="shared" si="171"/>
        <v>0.26100000000000001</v>
      </c>
      <c r="K1367" t="str">
        <f t="shared" si="172"/>
        <v/>
      </c>
      <c r="L1367" s="1" t="str">
        <f t="shared" si="173"/>
        <v/>
      </c>
      <c r="M1367" s="2">
        <f t="shared" si="175"/>
        <v>26.1</v>
      </c>
      <c r="N1367" s="1">
        <f t="shared" si="174"/>
        <v>0.26100000000000001</v>
      </c>
      <c r="O1367" s="1">
        <v>26.1</v>
      </c>
      <c r="P1367" s="3">
        <f t="shared" si="176"/>
        <v>10.44</v>
      </c>
    </row>
    <row r="1368" spans="1:16" x14ac:dyDescent="0.2">
      <c r="A1368" t="s">
        <v>350</v>
      </c>
      <c r="B1368" t="s">
        <v>349</v>
      </c>
      <c r="C1368">
        <v>2</v>
      </c>
      <c r="D1368" t="str" cm="1">
        <f t="array" ref="D1368">_xlfn.TEXTJOIN("", TRUE, IF(ISNUMBER(SEARCH($R$1480:$R$1524, B1368)), $R$1480:$R$1524, ""))</f>
        <v>Skippy</v>
      </c>
      <c r="E1368" t="str">
        <f t="shared" si="169"/>
        <v>Prepared Food</v>
      </c>
      <c r="F1368" t="str">
        <f t="shared" si="170"/>
        <v>Prepared Food</v>
      </c>
      <c r="G1368" t="s">
        <v>312</v>
      </c>
      <c r="H1368" cm="1">
        <f t="array" ref="H1368">_xlfn.LET(
  _xlpm.txt, LOWER(TRIM(SUBSTITUTE(B1368,"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6</v>
      </c>
      <c r="I1368" s="1">
        <f t="shared" si="171"/>
        <v>0.41166666666666668</v>
      </c>
      <c r="K1368" t="str">
        <f t="shared" si="172"/>
        <v/>
      </c>
      <c r="L1368" s="1" t="str">
        <f t="shared" si="173"/>
        <v/>
      </c>
      <c r="M1368" s="2">
        <f t="shared" si="175"/>
        <v>41.166666666666671</v>
      </c>
      <c r="N1368" s="1">
        <f t="shared" si="174"/>
        <v>0.41166666666666674</v>
      </c>
      <c r="O1368" s="1">
        <v>41.166666666666671</v>
      </c>
      <c r="P1368" s="3">
        <f t="shared" si="176"/>
        <v>2.4700000000000002</v>
      </c>
    </row>
    <row r="1369" spans="1:16" x14ac:dyDescent="0.2">
      <c r="A1369" t="s">
        <v>348</v>
      </c>
      <c r="B1369" t="s">
        <v>347</v>
      </c>
      <c r="C1369">
        <v>2</v>
      </c>
      <c r="D1369" t="str" cm="1">
        <f t="array" ref="D1369">_xlfn.TEXTJOIN("", TRUE, IF(ISNUMBER(SEARCH($R$1480:$R$1524, B1369)), $R$1480:$R$1524, ""))</f>
        <v>Skippy</v>
      </c>
      <c r="E1369" t="str">
        <f t="shared" si="169"/>
        <v>Prepared Food</v>
      </c>
      <c r="F1369" t="str">
        <f t="shared" si="170"/>
        <v>Prepared Food</v>
      </c>
      <c r="G1369" t="s">
        <v>346</v>
      </c>
      <c r="H1369" cm="1">
        <f t="array" ref="H1369">_xlfn.LET(
  _xlpm.txt, LOWER(TRIM(SUBSTITUTE(B1369,"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28</v>
      </c>
      <c r="I1369" s="1">
        <f t="shared" si="171"/>
        <v>0.32357142857142857</v>
      </c>
      <c r="K1369" t="str">
        <f t="shared" si="172"/>
        <v/>
      </c>
      <c r="L1369" s="1" t="str">
        <f t="shared" si="173"/>
        <v/>
      </c>
      <c r="M1369" s="2">
        <f t="shared" si="175"/>
        <v>32.357142857142854</v>
      </c>
      <c r="N1369" s="1">
        <f t="shared" si="174"/>
        <v>0.32357142857142857</v>
      </c>
      <c r="O1369" s="1">
        <v>32.357142857142854</v>
      </c>
      <c r="P1369" s="3">
        <f t="shared" si="176"/>
        <v>9.06</v>
      </c>
    </row>
    <row r="1370" spans="1:16" x14ac:dyDescent="0.2">
      <c r="A1370" t="s">
        <v>345</v>
      </c>
      <c r="B1370" t="s">
        <v>344</v>
      </c>
      <c r="D1370" t="str" cm="1">
        <f t="array" ref="D1370">_xlfn.TEXTJOIN("", TRUE, IF(ISNUMBER(SEARCH($R$1480:$R$1524, B1370)), $R$1480:$R$1524, ""))</f>
        <v>Skippy</v>
      </c>
      <c r="E1370" t="str">
        <f t="shared" si="169"/>
        <v>Prepared Food</v>
      </c>
      <c r="F1370" t="str">
        <f t="shared" si="170"/>
        <v>Prepared Food</v>
      </c>
      <c r="G1370" t="s">
        <v>320</v>
      </c>
      <c r="H1370" cm="1">
        <f t="array" ref="H1370">_xlfn.LET(
  _xlpm.txt, LOWER(TRIM(SUBSTITUTE(B1370,"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40</v>
      </c>
      <c r="I1370" s="1">
        <f t="shared" si="171"/>
        <v>0.15675</v>
      </c>
      <c r="K1370" t="str">
        <f t="shared" si="172"/>
        <v/>
      </c>
      <c r="L1370" s="1" t="str">
        <f t="shared" si="173"/>
        <v/>
      </c>
      <c r="M1370" s="2">
        <f t="shared" si="175"/>
        <v>15.675000000000001</v>
      </c>
      <c r="N1370" s="1">
        <f t="shared" si="174"/>
        <v>0.15675</v>
      </c>
      <c r="O1370" s="1">
        <v>15.675000000000001</v>
      </c>
      <c r="P1370" s="3">
        <f t="shared" si="176"/>
        <v>6.27</v>
      </c>
    </row>
    <row r="1371" spans="1:16" x14ac:dyDescent="0.2">
      <c r="A1371" t="s">
        <v>343</v>
      </c>
      <c r="B1371" t="s">
        <v>342</v>
      </c>
      <c r="D1371" t="str" cm="1">
        <f t="array" ref="D1371">_xlfn.TEXTJOIN("", TRUE, IF(ISNUMBER(SEARCH($R$1480:$R$1524, B1371)), $R$1480:$R$1524, ""))</f>
        <v>Skippy</v>
      </c>
      <c r="E1371" t="str">
        <f t="shared" si="169"/>
        <v>Prepared Food</v>
      </c>
      <c r="F1371" t="str">
        <f t="shared" si="170"/>
        <v>Prepared Food</v>
      </c>
      <c r="G1371" t="s">
        <v>309</v>
      </c>
      <c r="H1371" cm="1">
        <f t="array" ref="H1371">_xlfn.LET(
  _xlpm.txt, LOWER(TRIM(SUBSTITUTE(B1371,"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</v>
      </c>
      <c r="I1371" s="1">
        <f t="shared" si="171"/>
        <v>0.19866666666666666</v>
      </c>
      <c r="K1371" t="str">
        <f t="shared" si="172"/>
        <v/>
      </c>
      <c r="L1371" s="1" t="str">
        <f t="shared" si="173"/>
        <v/>
      </c>
      <c r="M1371" s="2">
        <f t="shared" si="175"/>
        <v>19.866666666666667</v>
      </c>
      <c r="N1371" s="1">
        <f t="shared" si="174"/>
        <v>0.19866666666666666</v>
      </c>
      <c r="O1371" s="1">
        <v>19.866666666666667</v>
      </c>
      <c r="P1371" s="3">
        <f t="shared" si="176"/>
        <v>2.98</v>
      </c>
    </row>
    <row r="1372" spans="1:16" x14ac:dyDescent="0.2">
      <c r="A1372" t="s">
        <v>341</v>
      </c>
      <c r="B1372" t="s">
        <v>340</v>
      </c>
      <c r="D1372" t="str" cm="1">
        <f t="array" ref="D1372">_xlfn.TEXTJOIN("", TRUE, IF(ISNUMBER(SEARCH($R$1480:$R$1524, B1372)), $R$1480:$R$1524, ""))</f>
        <v>Skippy</v>
      </c>
      <c r="E1372" t="str">
        <f t="shared" si="169"/>
        <v>Prepared Food</v>
      </c>
      <c r="F1372" t="str">
        <f t="shared" si="170"/>
        <v>Prepared Food</v>
      </c>
      <c r="G1372" t="s">
        <v>320</v>
      </c>
      <c r="H1372" cm="1">
        <f t="array" ref="H1372">_xlfn.LET(
  _xlpm.txt, LOWER(TRIM(SUBSTITUTE(B1372,"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40</v>
      </c>
      <c r="I1372" s="1">
        <f t="shared" si="171"/>
        <v>0.15675</v>
      </c>
      <c r="K1372" t="str">
        <f t="shared" si="172"/>
        <v/>
      </c>
      <c r="L1372" s="1" t="str">
        <f t="shared" si="173"/>
        <v/>
      </c>
      <c r="M1372" s="2">
        <f t="shared" si="175"/>
        <v>15.675000000000001</v>
      </c>
      <c r="N1372" s="1">
        <f t="shared" si="174"/>
        <v>0.15675</v>
      </c>
      <c r="O1372" s="1">
        <v>15.675000000000001</v>
      </c>
      <c r="P1372" s="3">
        <f t="shared" si="176"/>
        <v>6.27</v>
      </c>
    </row>
    <row r="1373" spans="1:16" x14ac:dyDescent="0.2">
      <c r="A1373" t="s">
        <v>339</v>
      </c>
      <c r="B1373" t="s">
        <v>338</v>
      </c>
      <c r="D1373" t="str" cm="1">
        <f t="array" ref="D1373">_xlfn.TEXTJOIN("", TRUE, IF(ISNUMBER(SEARCH($R$1480:$R$1524, B1373)), $R$1480:$R$1524, ""))</f>
        <v>Skippy</v>
      </c>
      <c r="E1373" t="str">
        <f t="shared" si="169"/>
        <v>Prepared Food</v>
      </c>
      <c r="F1373" t="str">
        <f t="shared" si="170"/>
        <v>Prepared Food</v>
      </c>
      <c r="G1373" t="s">
        <v>309</v>
      </c>
      <c r="H1373" cm="1">
        <f t="array" ref="H1373">_xlfn.LET(
  _xlpm.txt, LOWER(TRIM(SUBSTITUTE(B1373,"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15</v>
      </c>
      <c r="I1373" s="1">
        <f t="shared" si="171"/>
        <v>0.19866666666666666</v>
      </c>
      <c r="K1373" t="str">
        <f t="shared" si="172"/>
        <v/>
      </c>
      <c r="L1373" s="1" t="str">
        <f t="shared" si="173"/>
        <v/>
      </c>
      <c r="M1373" s="2">
        <f t="shared" si="175"/>
        <v>19.866666666666667</v>
      </c>
      <c r="N1373" s="1">
        <f t="shared" si="174"/>
        <v>0.19866666666666666</v>
      </c>
      <c r="O1373" s="1">
        <v>19.866666666666667</v>
      </c>
      <c r="P1373" s="3">
        <f t="shared" si="176"/>
        <v>2.98</v>
      </c>
    </row>
    <row r="1374" spans="1:16" x14ac:dyDescent="0.2">
      <c r="A1374" t="s">
        <v>337</v>
      </c>
      <c r="B1374" t="s">
        <v>336</v>
      </c>
      <c r="D1374" t="str" cm="1">
        <f t="array" ref="D1374">_xlfn.TEXTJOIN("", TRUE, IF(ISNUMBER(SEARCH($R$1480:$R$1524, B1374)), $R$1480:$R$1524, ""))</f>
        <v>Skippy</v>
      </c>
      <c r="E1374" t="str">
        <f t="shared" si="169"/>
        <v>Prepared Food</v>
      </c>
      <c r="F1374" t="str">
        <f t="shared" si="170"/>
        <v>Prepared Food</v>
      </c>
      <c r="G1374" t="s">
        <v>320</v>
      </c>
      <c r="H1374" cm="1">
        <f t="array" ref="H1374">_xlfn.LET(
  _xlpm.txt, LOWER(TRIM(SUBSTITUTE(B1374,"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40</v>
      </c>
      <c r="I1374" s="1">
        <f t="shared" si="171"/>
        <v>0.15675</v>
      </c>
      <c r="K1374" t="str">
        <f t="shared" si="172"/>
        <v/>
      </c>
      <c r="L1374" s="1" t="str">
        <f t="shared" si="173"/>
        <v/>
      </c>
      <c r="M1374" s="2">
        <f t="shared" si="175"/>
        <v>15.675000000000001</v>
      </c>
      <c r="N1374" s="1">
        <f t="shared" si="174"/>
        <v>0.15675</v>
      </c>
      <c r="O1374" s="1">
        <v>15.675000000000001</v>
      </c>
      <c r="P1374" s="3">
        <f t="shared" si="176"/>
        <v>6.27</v>
      </c>
    </row>
    <row r="1375" spans="1:16" x14ac:dyDescent="0.2">
      <c r="A1375" t="s">
        <v>335</v>
      </c>
      <c r="B1375" t="s">
        <v>334</v>
      </c>
      <c r="D1375" t="str" cm="1">
        <f t="array" ref="D1375">_xlfn.TEXTJOIN("", TRUE, IF(ISNUMBER(SEARCH($R$1480:$R$1524, B1375)), $R$1480:$R$1524, ""))</f>
        <v>Skippy</v>
      </c>
      <c r="E1375" t="str">
        <f t="shared" si="169"/>
        <v>Prepared Food</v>
      </c>
      <c r="F1375" t="str">
        <f t="shared" si="170"/>
        <v>Prepared Food</v>
      </c>
      <c r="G1375" t="s">
        <v>333</v>
      </c>
      <c r="H1375" cm="1">
        <f t="array" ref="H1375">_xlfn.LET(
  _xlpm.txt, LOWER(TRIM(SUBSTITUTE(B1375,"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40</v>
      </c>
      <c r="I1375" s="1">
        <f t="shared" si="171"/>
        <v>0.157</v>
      </c>
      <c r="K1375" t="str">
        <f t="shared" si="172"/>
        <v/>
      </c>
      <c r="L1375" s="1" t="str">
        <f t="shared" si="173"/>
        <v/>
      </c>
      <c r="M1375" s="2">
        <f t="shared" si="175"/>
        <v>15.7</v>
      </c>
      <c r="N1375" s="1">
        <f t="shared" si="174"/>
        <v>0.157</v>
      </c>
      <c r="O1375" s="1">
        <v>15.7</v>
      </c>
      <c r="P1375" s="3">
        <f t="shared" si="176"/>
        <v>6.28</v>
      </c>
    </row>
    <row r="1376" spans="1:16" x14ac:dyDescent="0.2">
      <c r="A1376" t="s">
        <v>332</v>
      </c>
      <c r="B1376" t="s">
        <v>331</v>
      </c>
      <c r="D1376" t="str" cm="1">
        <f t="array" ref="D1376">_xlfn.TEXTJOIN("", TRUE, IF(ISNUMBER(SEARCH($R$1480:$R$1524, B1376)), $R$1480:$R$1524, ""))</f>
        <v>Skippy</v>
      </c>
      <c r="E1376" t="str">
        <f t="shared" si="169"/>
        <v>Prepared Food</v>
      </c>
      <c r="F1376" t="str">
        <f t="shared" si="170"/>
        <v>Prepared Food</v>
      </c>
      <c r="G1376" t="s">
        <v>309</v>
      </c>
      <c r="H1376" cm="1">
        <f t="array" ref="H1376">_xlfn.LET(
  _xlpm.txt, LOWER(TRIM(SUBSTITUTE(B1376,"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1376" s="1">
        <f t="shared" si="171"/>
        <v>0.18625</v>
      </c>
      <c r="K1376" t="str">
        <f t="shared" si="172"/>
        <v/>
      </c>
      <c r="L1376" s="1" t="str">
        <f t="shared" si="173"/>
        <v/>
      </c>
      <c r="M1376" s="2">
        <f t="shared" si="175"/>
        <v>18.625</v>
      </c>
      <c r="N1376" s="1">
        <f t="shared" si="174"/>
        <v>0.18625</v>
      </c>
      <c r="O1376" s="1">
        <v>18.625</v>
      </c>
      <c r="P1376" s="3">
        <f t="shared" si="176"/>
        <v>2.98</v>
      </c>
    </row>
    <row r="1377" spans="1:16" x14ac:dyDescent="0.2">
      <c r="A1377" t="s">
        <v>330</v>
      </c>
      <c r="B1377" t="s">
        <v>329</v>
      </c>
      <c r="D1377" t="str" cm="1">
        <f t="array" ref="D1377">_xlfn.TEXTJOIN("", TRUE, IF(ISNUMBER(SEARCH($R$1480:$R$1524, B1377)), $R$1480:$R$1524, ""))</f>
        <v>Skippy</v>
      </c>
      <c r="E1377" t="str">
        <f t="shared" si="169"/>
        <v>Prepared Food</v>
      </c>
      <c r="F1377" t="str">
        <f t="shared" si="170"/>
        <v>Prepared Food</v>
      </c>
      <c r="G1377" t="s">
        <v>328</v>
      </c>
      <c r="H1377" cm="1">
        <f t="array" ref="H1377">_xlfn.LET(
  _xlpm.txt, LOWER(TRIM(SUBSTITUTE(B1377,"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6</v>
      </c>
      <c r="I1377" s="1">
        <f t="shared" si="171"/>
        <v>0.62333333333333341</v>
      </c>
      <c r="K1377" t="str">
        <f t="shared" si="172"/>
        <v/>
      </c>
      <c r="L1377" s="1" t="str">
        <f t="shared" si="173"/>
        <v/>
      </c>
      <c r="M1377" s="2">
        <f t="shared" si="175"/>
        <v>62.333333333333343</v>
      </c>
      <c r="N1377" s="1">
        <f t="shared" si="174"/>
        <v>0.62333333333333341</v>
      </c>
      <c r="O1377" s="1">
        <v>62.333333333333343</v>
      </c>
      <c r="P1377" s="3">
        <f t="shared" si="176"/>
        <v>3.74</v>
      </c>
    </row>
    <row r="1378" spans="1:16" x14ac:dyDescent="0.2">
      <c r="A1378" t="s">
        <v>327</v>
      </c>
      <c r="B1378" t="s">
        <v>326</v>
      </c>
      <c r="D1378" t="str" cm="1">
        <f t="array" ref="D1378">_xlfn.TEXTJOIN("", TRUE, IF(ISNUMBER(SEARCH($R$1480:$R$1524, B1378)), $R$1480:$R$1524, ""))</f>
        <v>Skippy</v>
      </c>
      <c r="E1378" t="str">
        <f t="shared" si="169"/>
        <v>Prepared Food</v>
      </c>
      <c r="F1378" t="str">
        <f t="shared" si="170"/>
        <v>Prepared Food</v>
      </c>
      <c r="G1378" t="s">
        <v>320</v>
      </c>
      <c r="H1378" cm="1">
        <f t="array" ref="H1378">_xlfn.LET(
  _xlpm.txt, LOWER(TRIM(SUBSTITUTE(B1378,"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28</v>
      </c>
      <c r="I1378" s="1">
        <f t="shared" si="171"/>
        <v>0.22392857142857142</v>
      </c>
      <c r="K1378" t="str">
        <f t="shared" si="172"/>
        <v/>
      </c>
      <c r="L1378" s="1" t="str">
        <f t="shared" si="173"/>
        <v/>
      </c>
      <c r="M1378" s="2">
        <f t="shared" si="175"/>
        <v>22.392857142857142</v>
      </c>
      <c r="N1378" s="1">
        <f t="shared" si="174"/>
        <v>0.22392857142857142</v>
      </c>
      <c r="O1378" s="1">
        <v>22.392857142857142</v>
      </c>
      <c r="P1378" s="3">
        <f t="shared" si="176"/>
        <v>6.27</v>
      </c>
    </row>
    <row r="1379" spans="1:16" x14ac:dyDescent="0.2">
      <c r="A1379" t="s">
        <v>325</v>
      </c>
      <c r="B1379" t="s">
        <v>324</v>
      </c>
      <c r="D1379" t="str" cm="1">
        <f t="array" ref="D1379">_xlfn.TEXTJOIN("", TRUE, IF(ISNUMBER(SEARCH($R$1480:$R$1524, B1379)), $R$1480:$R$1524, ""))</f>
        <v>Skippy</v>
      </c>
      <c r="E1379" t="str">
        <f t="shared" si="169"/>
        <v>Prepared Food</v>
      </c>
      <c r="F1379" t="str">
        <f t="shared" si="170"/>
        <v>Prepared Food</v>
      </c>
      <c r="G1379" t="s">
        <v>323</v>
      </c>
      <c r="H1379" cm="1">
        <f t="array" ref="H1379">_xlfn.LET(
  _xlpm.txt, LOWER(TRIM(SUBSTITUTE(B1379,"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64</v>
      </c>
      <c r="I1379" s="1">
        <f t="shared" si="171"/>
        <v>0.16062499999999999</v>
      </c>
      <c r="K1379" t="str">
        <f t="shared" si="172"/>
        <v/>
      </c>
      <c r="L1379" s="1" t="str">
        <f t="shared" si="173"/>
        <v/>
      </c>
      <c r="M1379" s="2">
        <f t="shared" si="175"/>
        <v>16.0625</v>
      </c>
      <c r="N1379" s="1">
        <f t="shared" si="174"/>
        <v>0.16062499999999999</v>
      </c>
      <c r="O1379" s="1">
        <v>16.0625</v>
      </c>
      <c r="P1379" s="3">
        <f t="shared" si="176"/>
        <v>10.28</v>
      </c>
    </row>
    <row r="1380" spans="1:16" x14ac:dyDescent="0.2">
      <c r="A1380" t="s">
        <v>322</v>
      </c>
      <c r="B1380" t="s">
        <v>321</v>
      </c>
      <c r="D1380" t="str" cm="1">
        <f t="array" ref="D1380">_xlfn.TEXTJOIN("", TRUE, IF(ISNUMBER(SEARCH($R$1480:$R$1524, B1380)), $R$1480:$R$1524, ""))</f>
        <v>Skippy</v>
      </c>
      <c r="E1380" t="str">
        <f t="shared" si="169"/>
        <v>Prepared Food</v>
      </c>
      <c r="F1380" t="str">
        <f t="shared" si="170"/>
        <v>Prepared Food</v>
      </c>
      <c r="G1380" t="s">
        <v>320</v>
      </c>
      <c r="H1380" cm="1">
        <f t="array" ref="H1380">_xlfn.LET(
  _xlpm.txt, LOWER(TRIM(SUBSTITUTE(B1380,"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40</v>
      </c>
      <c r="I1380" s="1">
        <f t="shared" si="171"/>
        <v>0.15675</v>
      </c>
      <c r="K1380" t="str">
        <f t="shared" si="172"/>
        <v/>
      </c>
      <c r="L1380" s="1" t="str">
        <f t="shared" si="173"/>
        <v/>
      </c>
      <c r="M1380" s="2">
        <f t="shared" si="175"/>
        <v>15.675000000000001</v>
      </c>
      <c r="N1380" s="1">
        <f t="shared" si="174"/>
        <v>0.15675</v>
      </c>
      <c r="O1380" s="1">
        <v>15.675000000000001</v>
      </c>
      <c r="P1380" s="3">
        <f t="shared" si="176"/>
        <v>6.27</v>
      </c>
    </row>
    <row r="1381" spans="1:16" x14ac:dyDescent="0.2">
      <c r="A1381" t="s">
        <v>319</v>
      </c>
      <c r="B1381" t="s">
        <v>318</v>
      </c>
      <c r="D1381" t="str" cm="1">
        <f t="array" ref="D1381">_xlfn.TEXTJOIN("", TRUE, IF(ISNUMBER(SEARCH($R$1480:$R$1524, B1381)), $R$1480:$R$1524, ""))</f>
        <v>Skippy</v>
      </c>
      <c r="E1381" t="str">
        <f t="shared" si="169"/>
        <v>Prepared Food</v>
      </c>
      <c r="F1381" t="str">
        <f t="shared" si="170"/>
        <v>Prepared Food</v>
      </c>
      <c r="G1381" t="s">
        <v>317</v>
      </c>
      <c r="H1381" cm="1">
        <f t="array" ref="H1381">_xlfn.LET(
  _xlpm.txt, LOWER(TRIM(SUBSTITUTE(B1381,"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80</v>
      </c>
      <c r="I1381" s="1">
        <f t="shared" si="171"/>
        <v>0.1305</v>
      </c>
      <c r="K1381" t="str">
        <f t="shared" si="172"/>
        <v/>
      </c>
      <c r="L1381" s="1" t="str">
        <f t="shared" si="173"/>
        <v/>
      </c>
      <c r="M1381" s="2">
        <f t="shared" si="175"/>
        <v>13.05</v>
      </c>
      <c r="N1381" s="1">
        <f t="shared" si="174"/>
        <v>0.1305</v>
      </c>
      <c r="O1381" s="1">
        <v>13.05</v>
      </c>
      <c r="P1381" s="3">
        <f t="shared" si="176"/>
        <v>10.44</v>
      </c>
    </row>
    <row r="1382" spans="1:16" x14ac:dyDescent="0.2">
      <c r="A1382" t="s">
        <v>316</v>
      </c>
      <c r="B1382" t="s">
        <v>315</v>
      </c>
      <c r="D1382" t="str" cm="1">
        <f t="array" ref="D1382">_xlfn.TEXTJOIN("", TRUE, IF(ISNUMBER(SEARCH($R$1480:$R$1524, B1382)), $R$1480:$R$1524, ""))</f>
        <v>Skippy</v>
      </c>
      <c r="E1382" t="str">
        <f t="shared" si="169"/>
        <v>Prepared Food</v>
      </c>
      <c r="F1382" t="str">
        <f t="shared" si="170"/>
        <v>Prepared Food</v>
      </c>
      <c r="G1382" t="s">
        <v>309</v>
      </c>
      <c r="H1382" cm="1">
        <f t="array" ref="H1382">_xlfn.LET(
  _xlpm.txt, LOWER(TRIM(SUBSTITUTE(B1382,"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16.3</v>
      </c>
      <c r="I1382" s="1">
        <f t="shared" si="171"/>
        <v>0.18282208588957055</v>
      </c>
      <c r="K1382" t="str">
        <f t="shared" si="172"/>
        <v/>
      </c>
      <c r="L1382" s="1" t="str">
        <f t="shared" si="173"/>
        <v/>
      </c>
      <c r="M1382" s="2">
        <f t="shared" si="175"/>
        <v>18.282208588957054</v>
      </c>
      <c r="N1382" s="1">
        <f t="shared" si="174"/>
        <v>0.18282208588957055</v>
      </c>
      <c r="O1382" s="1">
        <v>18.282208588957054</v>
      </c>
      <c r="P1382" s="3">
        <f t="shared" si="176"/>
        <v>2.98</v>
      </c>
    </row>
    <row r="1383" spans="1:16" x14ac:dyDescent="0.2">
      <c r="A1383" t="s">
        <v>314</v>
      </c>
      <c r="B1383" t="s">
        <v>313</v>
      </c>
      <c r="D1383" t="str" cm="1">
        <f t="array" ref="D1383">_xlfn.TEXTJOIN("", TRUE, IF(ISNUMBER(SEARCH($R$1480:$R$1524, B1383)), $R$1480:$R$1524, ""))</f>
        <v>Skippy</v>
      </c>
      <c r="E1383" t="str">
        <f t="shared" si="169"/>
        <v>Prepared Food</v>
      </c>
      <c r="F1383" t="str">
        <f t="shared" si="170"/>
        <v>Prepared Food</v>
      </c>
      <c r="G1383" t="s">
        <v>312</v>
      </c>
      <c r="H1383" cm="1">
        <f t="array" ref="H1383">_xlfn.LET(
  _xlpm.txt, LOWER(TRIM(SUBSTITUTE(B1383,"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6</v>
      </c>
      <c r="I1383" s="1">
        <f t="shared" si="171"/>
        <v>0.41166666666666668</v>
      </c>
      <c r="K1383" t="str">
        <f t="shared" si="172"/>
        <v/>
      </c>
      <c r="L1383" s="1" t="str">
        <f t="shared" si="173"/>
        <v/>
      </c>
      <c r="M1383" s="2">
        <f t="shared" si="175"/>
        <v>41.166666666666671</v>
      </c>
      <c r="N1383" s="1">
        <f t="shared" si="174"/>
        <v>0.41166666666666674</v>
      </c>
      <c r="O1383" s="1">
        <v>41.166666666666671</v>
      </c>
      <c r="P1383" s="3">
        <f t="shared" si="176"/>
        <v>2.4700000000000002</v>
      </c>
    </row>
    <row r="1384" spans="1:16" x14ac:dyDescent="0.2">
      <c r="A1384" t="s">
        <v>311</v>
      </c>
      <c r="B1384" t="s">
        <v>310</v>
      </c>
      <c r="D1384" t="str" cm="1">
        <f t="array" ref="D1384">_xlfn.TEXTJOIN("", TRUE, IF(ISNUMBER(SEARCH($R$1480:$R$1524, B1384)), $R$1480:$R$1524, ""))</f>
        <v>Skippy</v>
      </c>
      <c r="E1384" t="str">
        <f t="shared" si="169"/>
        <v>Prepared Food</v>
      </c>
      <c r="F1384" t="str">
        <f t="shared" si="170"/>
        <v>Prepared Food</v>
      </c>
      <c r="G1384" t="s">
        <v>309</v>
      </c>
      <c r="H1384" cm="1">
        <f t="array" ref="H1384">_xlfn.LET(
  _xlpm.txt, LOWER(TRIM(SUBSTITUTE(B1384,"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16.3</v>
      </c>
      <c r="I1384" s="1">
        <f t="shared" si="171"/>
        <v>0.18282208588957055</v>
      </c>
      <c r="K1384" t="str">
        <f t="shared" si="172"/>
        <v/>
      </c>
      <c r="L1384" s="1" t="str">
        <f t="shared" si="173"/>
        <v/>
      </c>
      <c r="M1384" s="2">
        <f t="shared" si="175"/>
        <v>18.282208588957054</v>
      </c>
      <c r="N1384" s="1">
        <f t="shared" si="174"/>
        <v>0.18282208588957055</v>
      </c>
      <c r="O1384" s="1">
        <v>18.282208588957054</v>
      </c>
      <c r="P1384" s="3">
        <f t="shared" si="176"/>
        <v>2.98</v>
      </c>
    </row>
    <row r="1385" spans="1:16" x14ac:dyDescent="0.2">
      <c r="A1385" t="s">
        <v>308</v>
      </c>
      <c r="B1385" t="s">
        <v>307</v>
      </c>
      <c r="D1385" t="str" cm="1">
        <f t="array" ref="D1385">_xlfn.TEXTJOIN("", TRUE, IF(ISNUMBER(SEARCH($R$1480:$R$1524, B1385)), $R$1480:$R$1524, ""))</f>
        <v>Skippy</v>
      </c>
      <c r="E1385" t="str">
        <f t="shared" si="169"/>
        <v>Prepared Food</v>
      </c>
      <c r="F1385" t="str">
        <f t="shared" si="170"/>
        <v>Prepared Food</v>
      </c>
      <c r="G1385" t="s">
        <v>306</v>
      </c>
      <c r="H1385" cm="1">
        <f t="array" ref="H1385">_xlfn.LET(
  _xlpm.txt, LOWER(TRIM(SUBSTITUTE(B1385,"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28</v>
      </c>
      <c r="I1385" s="1">
        <f t="shared" si="171"/>
        <v>0.33464285714285713</v>
      </c>
      <c r="K1385" t="str">
        <f t="shared" si="172"/>
        <v/>
      </c>
      <c r="L1385" s="1" t="str">
        <f t="shared" si="173"/>
        <v/>
      </c>
      <c r="M1385" s="2">
        <f t="shared" si="175"/>
        <v>33.464285714285715</v>
      </c>
      <c r="N1385" s="1">
        <f t="shared" si="174"/>
        <v>0.33464285714285713</v>
      </c>
      <c r="O1385" s="1">
        <v>33.464285714285715</v>
      </c>
      <c r="P1385" s="3">
        <f t="shared" si="176"/>
        <v>9.3699999999999992</v>
      </c>
    </row>
    <row r="1386" spans="1:16" x14ac:dyDescent="0.2">
      <c r="A1386" t="s">
        <v>305</v>
      </c>
      <c r="B1386" t="s">
        <v>304</v>
      </c>
      <c r="D1386" t="str" cm="1">
        <f t="array" ref="D1386">_xlfn.TEXTJOIN("", TRUE, IF(ISNUMBER(SEARCH($R$1480:$R$1524, B1386)), $R$1480:$R$1524, ""))</f>
        <v>SPAM</v>
      </c>
      <c r="E1386" t="str">
        <f t="shared" si="169"/>
        <v>Protein</v>
      </c>
      <c r="F1386" t="str">
        <f t="shared" si="170"/>
        <v>Protein</v>
      </c>
      <c r="G1386" t="s">
        <v>257</v>
      </c>
      <c r="H1386" cm="1">
        <f t="array" ref="H1386">_xlfn.LET(
  _xlpm.txt, LOWER(TRIM(SUBSTITUTE(B1386,"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I1386" s="1">
        <f t="shared" si="171"/>
        <v>0.32333333333333331</v>
      </c>
      <c r="J1386" t="s">
        <v>256</v>
      </c>
      <c r="K1386" t="str">
        <f t="shared" si="172"/>
        <v>5.17</v>
      </c>
      <c r="L1386" s="1" t="str">
        <f t="shared" si="173"/>
        <v>5.17</v>
      </c>
      <c r="M1386" s="2">
        <f t="shared" si="175"/>
        <v>32.333333333333329</v>
      </c>
      <c r="N1386" s="1">
        <f t="shared" si="174"/>
        <v>5.1699999999999996E-2</v>
      </c>
      <c r="O1386" s="1">
        <v>5.17</v>
      </c>
      <c r="P1386">
        <f t="shared" si="176"/>
        <v>3.88</v>
      </c>
    </row>
    <row r="1387" spans="1:16" x14ac:dyDescent="0.2">
      <c r="A1387" t="s">
        <v>303</v>
      </c>
      <c r="B1387" t="s">
        <v>302</v>
      </c>
      <c r="D1387" t="str" cm="1">
        <f t="array" ref="D1387">_xlfn.TEXTJOIN("", TRUE, IF(ISNUMBER(SEARCH($R$1480:$R$1524, B1387)), $R$1480:$R$1524, ""))</f>
        <v>SPAM</v>
      </c>
      <c r="E1387" t="str">
        <f t="shared" si="169"/>
        <v>Protein</v>
      </c>
      <c r="F1387" t="str">
        <f t="shared" si="170"/>
        <v>Protein</v>
      </c>
      <c r="G1387" t="s">
        <v>301</v>
      </c>
      <c r="H1387" cm="1">
        <f t="array" ref="H1387">_xlfn.LET(
  _xlpm.txt, LOWER(TRIM(SUBSTITUTE(B1387,"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I1387" s="1">
        <f t="shared" si="171"/>
        <v>0.62333333333333341</v>
      </c>
      <c r="J1387" t="s">
        <v>300</v>
      </c>
      <c r="K1387" t="str">
        <f t="shared" si="172"/>
        <v>4.99</v>
      </c>
      <c r="L1387" s="1" t="str">
        <f t="shared" si="173"/>
        <v>4.99</v>
      </c>
      <c r="M1387" s="2">
        <f t="shared" si="175"/>
        <v>62.333333333333343</v>
      </c>
      <c r="N1387" s="1">
        <f t="shared" si="174"/>
        <v>4.99E-2</v>
      </c>
      <c r="O1387" s="1">
        <v>4.99</v>
      </c>
      <c r="P1387">
        <f t="shared" si="176"/>
        <v>7.48</v>
      </c>
    </row>
    <row r="1388" spans="1:16" x14ac:dyDescent="0.2">
      <c r="A1388" t="s">
        <v>299</v>
      </c>
      <c r="B1388" t="s">
        <v>298</v>
      </c>
      <c r="D1388" t="str" cm="1">
        <f t="array" ref="D1388">_xlfn.TEXTJOIN("", TRUE, IF(ISNUMBER(SEARCH($R$1480:$R$1524, B1388)), $R$1480:$R$1524, ""))</f>
        <v>SPAM</v>
      </c>
      <c r="E1388" t="str">
        <f t="shared" si="169"/>
        <v>Protein</v>
      </c>
      <c r="F1388" t="str">
        <f t="shared" si="170"/>
        <v>Protein</v>
      </c>
      <c r="G1388" t="s">
        <v>257</v>
      </c>
      <c r="H1388" cm="1">
        <f t="array" ref="H1388">_xlfn.LET(
  _xlpm.txt, LOWER(TRIM(SUBSTITUTE(B1388,"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I1388" s="1">
        <f t="shared" si="171"/>
        <v>0.32333333333333331</v>
      </c>
      <c r="J1388" t="s">
        <v>256</v>
      </c>
      <c r="K1388" t="str">
        <f t="shared" si="172"/>
        <v>5.17</v>
      </c>
      <c r="L1388" s="1" t="str">
        <f t="shared" si="173"/>
        <v>5.17</v>
      </c>
      <c r="M1388" s="2">
        <f t="shared" si="175"/>
        <v>32.333333333333329</v>
      </c>
      <c r="N1388" s="1">
        <f t="shared" si="174"/>
        <v>5.1699999999999996E-2</v>
      </c>
      <c r="O1388" s="1">
        <v>5.17</v>
      </c>
      <c r="P1388">
        <f t="shared" si="176"/>
        <v>3.88</v>
      </c>
    </row>
    <row r="1389" spans="1:16" x14ac:dyDescent="0.2">
      <c r="A1389" t="s">
        <v>297</v>
      </c>
      <c r="B1389" t="s">
        <v>296</v>
      </c>
      <c r="D1389" t="str" cm="1">
        <f t="array" ref="D1389">_xlfn.TEXTJOIN("", TRUE, IF(ISNUMBER(SEARCH($R$1480:$R$1524, B1389)), $R$1480:$R$1524, ""))</f>
        <v>SPAM</v>
      </c>
      <c r="E1389" t="str">
        <f t="shared" si="169"/>
        <v>Protein</v>
      </c>
      <c r="F1389" t="str">
        <f t="shared" si="170"/>
        <v>Protein</v>
      </c>
      <c r="G1389" t="s">
        <v>295</v>
      </c>
      <c r="H1389" cm="1">
        <f t="array" ref="H1389">_xlfn.LET(
  _xlpm.txt, LOWER(TRIM(SUBSTITUTE(B1389,"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I1389" s="1">
        <f t="shared" si="171"/>
        <v>2.9849999999999999</v>
      </c>
      <c r="J1389" t="s">
        <v>294</v>
      </c>
      <c r="K1389" t="str">
        <f t="shared" si="172"/>
        <v>47.76</v>
      </c>
      <c r="L1389" s="1" t="str">
        <f t="shared" si="173"/>
        <v>47.76</v>
      </c>
      <c r="M1389" s="2">
        <f t="shared" si="175"/>
        <v>298.5</v>
      </c>
      <c r="N1389" s="1">
        <f t="shared" si="174"/>
        <v>0.47759999999999997</v>
      </c>
      <c r="O1389" s="1">
        <v>47.76</v>
      </c>
      <c r="P1389">
        <f t="shared" si="176"/>
        <v>35.82</v>
      </c>
    </row>
    <row r="1390" spans="1:16" x14ac:dyDescent="0.2">
      <c r="A1390" t="s">
        <v>293</v>
      </c>
      <c r="B1390" t="s">
        <v>292</v>
      </c>
      <c r="D1390" t="str" cm="1">
        <f t="array" ref="D1390">_xlfn.TEXTJOIN("", TRUE, IF(ISNUMBER(SEARCH($R$1480:$R$1524, B1390)), $R$1480:$R$1524, ""))</f>
        <v>SPAM</v>
      </c>
      <c r="E1390" t="str">
        <f t="shared" si="169"/>
        <v>Protein</v>
      </c>
      <c r="F1390" t="str">
        <f t="shared" si="170"/>
        <v>Protein</v>
      </c>
      <c r="G1390" t="s">
        <v>291</v>
      </c>
      <c r="H1390" cm="1">
        <f t="array" ref="H1390">_xlfn.LET(
  _xlpm.txt, LOWER(TRIM(SUBSTITUTE(B1390,"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7</v>
      </c>
      <c r="I1390" s="1">
        <f t="shared" si="171"/>
        <v>0.45714285714285718</v>
      </c>
      <c r="J1390" t="s">
        <v>290</v>
      </c>
      <c r="K1390" t="str">
        <f t="shared" si="172"/>
        <v>7.27</v>
      </c>
      <c r="L1390" s="1" t="str">
        <f t="shared" si="173"/>
        <v>7.27</v>
      </c>
      <c r="M1390" s="2">
        <f t="shared" si="175"/>
        <v>45.714285714285715</v>
      </c>
      <c r="N1390" s="1">
        <f t="shared" si="174"/>
        <v>7.2700000000000001E-2</v>
      </c>
      <c r="O1390" s="1">
        <v>7.27</v>
      </c>
      <c r="P1390">
        <f t="shared" si="176"/>
        <v>3.2</v>
      </c>
    </row>
    <row r="1391" spans="1:16" x14ac:dyDescent="0.2">
      <c r="A1391" t="s">
        <v>289</v>
      </c>
      <c r="B1391" t="s">
        <v>288</v>
      </c>
      <c r="D1391" t="str" cm="1">
        <f t="array" ref="D1391">_xlfn.TEXTJOIN("", TRUE, IF(ISNUMBER(SEARCH($R$1480:$R$1524, B1391)), $R$1480:$R$1524, ""))</f>
        <v>SPAM</v>
      </c>
      <c r="E1391" t="str">
        <f t="shared" si="169"/>
        <v>Protein</v>
      </c>
      <c r="F1391" t="str">
        <f t="shared" si="170"/>
        <v>Protein</v>
      </c>
      <c r="G1391" t="s">
        <v>287</v>
      </c>
      <c r="H1391" cm="1">
        <f t="array" ref="H1391">_xlfn.LET(
  _xlpm.txt, LOWER(TRIM(SUBSTITUTE(B1391,"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I1391" s="1">
        <f t="shared" si="171"/>
        <v>1.6233333333333333</v>
      </c>
      <c r="J1391" t="s">
        <v>286</v>
      </c>
      <c r="K1391" t="str">
        <f t="shared" si="172"/>
        <v>25.97</v>
      </c>
      <c r="L1391" s="1" t="str">
        <f t="shared" si="173"/>
        <v>25.97</v>
      </c>
      <c r="M1391" s="2">
        <f t="shared" si="175"/>
        <v>162.33333333333334</v>
      </c>
      <c r="N1391" s="1">
        <f t="shared" si="174"/>
        <v>0.25969999999999999</v>
      </c>
      <c r="O1391" s="1">
        <v>25.97</v>
      </c>
      <c r="P1391">
        <f t="shared" ref="P1391:P1422" si="177">VALUE(MID(G1391, FIND("$", G1391) + 1, LEN(G1391)))</f>
        <v>19.48</v>
      </c>
    </row>
    <row r="1392" spans="1:16" x14ac:dyDescent="0.2">
      <c r="A1392" t="s">
        <v>285</v>
      </c>
      <c r="B1392" t="s">
        <v>284</v>
      </c>
      <c r="D1392" t="str" cm="1">
        <f t="array" ref="D1392">_xlfn.TEXTJOIN("", TRUE, IF(ISNUMBER(SEARCH($R$1480:$R$1524, B1392)), $R$1480:$R$1524, ""))</f>
        <v>SPAM</v>
      </c>
      <c r="E1392" t="str">
        <f t="shared" si="169"/>
        <v>Protein</v>
      </c>
      <c r="F1392" t="str">
        <f t="shared" si="170"/>
        <v>Protein</v>
      </c>
      <c r="G1392" t="s">
        <v>257</v>
      </c>
      <c r="H1392" cm="1">
        <f t="array" ref="H1392">_xlfn.LET(
  _xlpm.txt, LOWER(TRIM(SUBSTITUTE(B1392,"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I1392" s="1">
        <f t="shared" si="171"/>
        <v>0.32333333333333331</v>
      </c>
      <c r="J1392" t="s">
        <v>256</v>
      </c>
      <c r="K1392" t="str">
        <f t="shared" si="172"/>
        <v>5.17</v>
      </c>
      <c r="L1392" s="1" t="str">
        <f t="shared" si="173"/>
        <v>5.17</v>
      </c>
      <c r="M1392" s="2">
        <f t="shared" si="175"/>
        <v>32.333333333333329</v>
      </c>
      <c r="N1392" s="1">
        <f t="shared" si="174"/>
        <v>5.1699999999999996E-2</v>
      </c>
      <c r="O1392" s="1">
        <v>5.17</v>
      </c>
      <c r="P1392">
        <f t="shared" si="177"/>
        <v>3.88</v>
      </c>
    </row>
    <row r="1393" spans="1:16" x14ac:dyDescent="0.2">
      <c r="A1393" t="s">
        <v>283</v>
      </c>
      <c r="B1393" t="s">
        <v>282</v>
      </c>
      <c r="D1393" t="str" cm="1">
        <f t="array" ref="D1393">_xlfn.TEXTJOIN("", TRUE, IF(ISNUMBER(SEARCH($R$1480:$R$1524, B1393)), $R$1480:$R$1524, ""))</f>
        <v>SPAM</v>
      </c>
      <c r="E1393" t="str">
        <f t="shared" si="169"/>
        <v>Protein</v>
      </c>
      <c r="F1393" t="str">
        <f t="shared" si="170"/>
        <v>Protein</v>
      </c>
      <c r="G1393" t="s">
        <v>253</v>
      </c>
      <c r="H1393" cm="1">
        <f t="array" ref="H1393">_xlfn.LET(
  _xlpm.txt, LOWER(TRIM(SUBSTITUTE(B1393,"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I1393" s="1">
        <f t="shared" si="171"/>
        <v>0.32833333333333331</v>
      </c>
      <c r="J1393" t="s">
        <v>252</v>
      </c>
      <c r="K1393" t="str">
        <f t="shared" si="172"/>
        <v>5.25</v>
      </c>
      <c r="L1393" s="1" t="str">
        <f t="shared" si="173"/>
        <v>5.25</v>
      </c>
      <c r="M1393" s="2">
        <f t="shared" si="175"/>
        <v>32.833333333333329</v>
      </c>
      <c r="N1393" s="1">
        <f t="shared" si="174"/>
        <v>5.2499999999999998E-2</v>
      </c>
      <c r="O1393" s="1">
        <v>5.25</v>
      </c>
      <c r="P1393">
        <f t="shared" si="177"/>
        <v>3.94</v>
      </c>
    </row>
    <row r="1394" spans="1:16" x14ac:dyDescent="0.2">
      <c r="A1394" t="s">
        <v>281</v>
      </c>
      <c r="B1394" t="s">
        <v>280</v>
      </c>
      <c r="D1394" t="str" cm="1">
        <f t="array" ref="D1394">_xlfn.TEXTJOIN("", TRUE, IF(ISNUMBER(SEARCH($R$1480:$R$1524, B1394)), $R$1480:$R$1524, ""))</f>
        <v>SPAM</v>
      </c>
      <c r="E1394" t="str">
        <f t="shared" si="169"/>
        <v>Protein</v>
      </c>
      <c r="F1394" t="str">
        <f t="shared" si="170"/>
        <v>Protein</v>
      </c>
      <c r="G1394" t="s">
        <v>257</v>
      </c>
      <c r="H1394" cm="1">
        <f t="array" ref="H1394">_xlfn.LET(
  _xlpm.txt, LOWER(TRIM(SUBSTITUTE(B1394,"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I1394" s="1">
        <f t="shared" si="171"/>
        <v>0.32333333333333331</v>
      </c>
      <c r="J1394" t="s">
        <v>256</v>
      </c>
      <c r="K1394" t="str">
        <f t="shared" si="172"/>
        <v>5.17</v>
      </c>
      <c r="L1394" s="1" t="str">
        <f t="shared" si="173"/>
        <v>5.17</v>
      </c>
      <c r="M1394" s="2">
        <f t="shared" si="175"/>
        <v>32.333333333333329</v>
      </c>
      <c r="N1394" s="1">
        <f t="shared" si="174"/>
        <v>5.1699999999999996E-2</v>
      </c>
      <c r="O1394" s="1">
        <v>5.17</v>
      </c>
      <c r="P1394">
        <f t="shared" si="177"/>
        <v>3.88</v>
      </c>
    </row>
    <row r="1395" spans="1:16" x14ac:dyDescent="0.2">
      <c r="A1395" t="s">
        <v>279</v>
      </c>
      <c r="B1395" t="s">
        <v>278</v>
      </c>
      <c r="D1395" t="str" cm="1">
        <f t="array" ref="D1395">_xlfn.TEXTJOIN("", TRUE, IF(ISNUMBER(SEARCH($R$1480:$R$1524, B1395)), $R$1480:$R$1524, ""))</f>
        <v>SPAM</v>
      </c>
      <c r="E1395" t="str">
        <f t="shared" si="169"/>
        <v>Protein</v>
      </c>
      <c r="F1395" t="str">
        <f t="shared" si="170"/>
        <v>Protein</v>
      </c>
      <c r="G1395" t="s">
        <v>257</v>
      </c>
      <c r="H1395" cm="1">
        <f t="array" ref="H1395">_xlfn.LET(
  _xlpm.txt, LOWER(TRIM(SUBSTITUTE(B1395,"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I1395" s="1">
        <f t="shared" si="171"/>
        <v>0.32333333333333331</v>
      </c>
      <c r="J1395" t="s">
        <v>256</v>
      </c>
      <c r="K1395" t="str">
        <f t="shared" si="172"/>
        <v>5.17</v>
      </c>
      <c r="L1395" s="1" t="str">
        <f t="shared" si="173"/>
        <v>5.17</v>
      </c>
      <c r="M1395" s="2">
        <f t="shared" si="175"/>
        <v>32.333333333333329</v>
      </c>
      <c r="N1395" s="1">
        <f t="shared" si="174"/>
        <v>5.1699999999999996E-2</v>
      </c>
      <c r="O1395" s="1">
        <v>5.17</v>
      </c>
      <c r="P1395">
        <f t="shared" si="177"/>
        <v>3.88</v>
      </c>
    </row>
    <row r="1396" spans="1:16" x14ac:dyDescent="0.2">
      <c r="A1396" t="s">
        <v>277</v>
      </c>
      <c r="B1396" t="s">
        <v>276</v>
      </c>
      <c r="D1396" t="str" cm="1">
        <f t="array" ref="D1396">_xlfn.TEXTJOIN("", TRUE, IF(ISNUMBER(SEARCH($R$1480:$R$1524, B1396)), $R$1480:$R$1524, ""))</f>
        <v>SPAM</v>
      </c>
      <c r="E1396" t="str">
        <f t="shared" si="169"/>
        <v>Protein</v>
      </c>
      <c r="F1396" t="str">
        <f t="shared" si="170"/>
        <v>Protein</v>
      </c>
      <c r="G1396" t="s">
        <v>275</v>
      </c>
      <c r="H1396" cm="1">
        <f t="array" ref="H1396">_xlfn.LET(
  _xlpm.txt, LOWER(TRIM(SUBSTITUTE(B1396,"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I1396" s="1">
        <f t="shared" si="171"/>
        <v>1.5283333333333333</v>
      </c>
      <c r="J1396" t="s">
        <v>274</v>
      </c>
      <c r="K1396" t="str">
        <f t="shared" si="172"/>
        <v>24.45</v>
      </c>
      <c r="L1396" s="1" t="str">
        <f t="shared" si="173"/>
        <v>24.45</v>
      </c>
      <c r="M1396" s="2">
        <f t="shared" si="175"/>
        <v>152.83333333333334</v>
      </c>
      <c r="N1396" s="1">
        <f t="shared" si="174"/>
        <v>0.2445</v>
      </c>
      <c r="O1396" s="1">
        <v>24.45</v>
      </c>
      <c r="P1396">
        <f t="shared" si="177"/>
        <v>18.34</v>
      </c>
    </row>
    <row r="1397" spans="1:16" x14ac:dyDescent="0.2">
      <c r="A1397" t="s">
        <v>273</v>
      </c>
      <c r="B1397" t="s">
        <v>272</v>
      </c>
      <c r="D1397" t="str" cm="1">
        <f t="array" ref="D1397">_xlfn.TEXTJOIN("", TRUE, IF(ISNUMBER(SEARCH($R$1480:$R$1524, B1397)), $R$1480:$R$1524, ""))</f>
        <v>SPAM</v>
      </c>
      <c r="E1397" t="str">
        <f t="shared" si="169"/>
        <v>Protein</v>
      </c>
      <c r="F1397" t="str">
        <f t="shared" si="170"/>
        <v>Protein</v>
      </c>
      <c r="G1397" t="s">
        <v>257</v>
      </c>
      <c r="H1397" cm="1">
        <f t="array" ref="H1397">_xlfn.LET(
  _xlpm.txt, LOWER(TRIM(SUBSTITUTE(B1397,"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I1397" s="1">
        <f t="shared" si="171"/>
        <v>0.32333333333333331</v>
      </c>
      <c r="J1397" t="s">
        <v>256</v>
      </c>
      <c r="K1397" t="str">
        <f t="shared" si="172"/>
        <v>5.17</v>
      </c>
      <c r="L1397" s="1" t="str">
        <f t="shared" si="173"/>
        <v>5.17</v>
      </c>
      <c r="M1397" s="2">
        <f t="shared" si="175"/>
        <v>32.333333333333329</v>
      </c>
      <c r="N1397" s="1">
        <f t="shared" si="174"/>
        <v>5.1699999999999996E-2</v>
      </c>
      <c r="O1397" s="1">
        <v>5.17</v>
      </c>
      <c r="P1397">
        <f t="shared" si="177"/>
        <v>3.88</v>
      </c>
    </row>
    <row r="1398" spans="1:16" x14ac:dyDescent="0.2">
      <c r="A1398" t="s">
        <v>271</v>
      </c>
      <c r="B1398" t="s">
        <v>270</v>
      </c>
      <c r="D1398" t="str" cm="1">
        <f t="array" ref="D1398">_xlfn.TEXTJOIN("", TRUE, IF(ISNUMBER(SEARCH($R$1480:$R$1524, B1398)), $R$1480:$R$1524, ""))</f>
        <v>SPAM</v>
      </c>
      <c r="E1398" t="str">
        <f t="shared" si="169"/>
        <v>Protein</v>
      </c>
      <c r="F1398" t="str">
        <f t="shared" si="170"/>
        <v>Protein</v>
      </c>
      <c r="G1398" t="s">
        <v>257</v>
      </c>
      <c r="H1398" cm="1">
        <f t="array" ref="H1398">_xlfn.LET(
  _xlpm.txt, LOWER(TRIM(SUBSTITUTE(B1398,"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I1398" s="1">
        <f t="shared" si="171"/>
        <v>0.32333333333333331</v>
      </c>
      <c r="J1398" t="s">
        <v>256</v>
      </c>
      <c r="K1398" t="str">
        <f t="shared" si="172"/>
        <v>5.17</v>
      </c>
      <c r="L1398" s="1" t="str">
        <f t="shared" si="173"/>
        <v>5.17</v>
      </c>
      <c r="M1398" s="2">
        <f t="shared" si="175"/>
        <v>32.333333333333329</v>
      </c>
      <c r="N1398" s="1">
        <f t="shared" si="174"/>
        <v>5.1699999999999996E-2</v>
      </c>
      <c r="O1398" s="1">
        <v>5.17</v>
      </c>
      <c r="P1398">
        <f t="shared" si="177"/>
        <v>3.88</v>
      </c>
    </row>
    <row r="1399" spans="1:16" x14ac:dyDescent="0.2">
      <c r="A1399" t="s">
        <v>269</v>
      </c>
      <c r="B1399" t="s">
        <v>268</v>
      </c>
      <c r="D1399" t="str" cm="1">
        <f t="array" ref="D1399">_xlfn.TEXTJOIN("", TRUE, IF(ISNUMBER(SEARCH($R$1480:$R$1524, B1399)), $R$1480:$R$1524, ""))</f>
        <v>SPAM</v>
      </c>
      <c r="E1399" t="str">
        <f t="shared" si="169"/>
        <v>Protein</v>
      </c>
      <c r="F1399" t="str">
        <f t="shared" si="170"/>
        <v>Protein</v>
      </c>
      <c r="G1399" t="s">
        <v>264</v>
      </c>
      <c r="H1399" t="str" cm="1">
        <f t="array" ref="H1399">_xlfn.LET(
  _xlpm.txt, LOWER(TRIM(SUBSTITUTE(B1399,"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1399" t="e">
        <f t="shared" si="171"/>
        <v>#VALUE!</v>
      </c>
      <c r="J1399" t="s">
        <v>267</v>
      </c>
      <c r="K1399" t="str">
        <f t="shared" si="172"/>
        <v>11.13</v>
      </c>
      <c r="L1399" t="str">
        <f t="shared" si="173"/>
        <v>11.13</v>
      </c>
      <c r="M1399" s="1" t="e">
        <f t="shared" si="175"/>
        <v>#VALUE!</v>
      </c>
      <c r="N1399" s="1">
        <f t="shared" si="174"/>
        <v>0.11130000000000001</v>
      </c>
      <c r="O1399" s="1">
        <v>11.13</v>
      </c>
      <c r="P1399">
        <f t="shared" si="177"/>
        <v>1.78</v>
      </c>
    </row>
    <row r="1400" spans="1:16" x14ac:dyDescent="0.2">
      <c r="A1400" t="s">
        <v>266</v>
      </c>
      <c r="B1400" t="s">
        <v>265</v>
      </c>
      <c r="D1400" t="str" cm="1">
        <f t="array" ref="D1400">_xlfn.TEXTJOIN("", TRUE, IF(ISNUMBER(SEARCH($R$1480:$R$1524, B1400)), $R$1480:$R$1524, ""))</f>
        <v>SPAM</v>
      </c>
      <c r="E1400" t="str">
        <f t="shared" si="169"/>
        <v>Protein</v>
      </c>
      <c r="F1400" t="str">
        <f t="shared" si="170"/>
        <v>Protein</v>
      </c>
      <c r="G1400" t="s">
        <v>264</v>
      </c>
      <c r="H1400" cm="1">
        <f t="array" ref="H1400">_xlfn.LET(
  _xlpm.txt, LOWER(TRIM(SUBSTITUTE(B1400,"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2.5</v>
      </c>
      <c r="I1400" s="1">
        <f t="shared" si="171"/>
        <v>0.71199999999999997</v>
      </c>
      <c r="K1400" t="str">
        <f t="shared" si="172"/>
        <v/>
      </c>
      <c r="L1400" s="1" t="str">
        <f t="shared" si="173"/>
        <v/>
      </c>
      <c r="M1400" s="2">
        <f t="shared" si="175"/>
        <v>71.2</v>
      </c>
      <c r="N1400" s="1">
        <f t="shared" si="174"/>
        <v>0.71200000000000008</v>
      </c>
      <c r="O1400" s="1">
        <v>71.2</v>
      </c>
      <c r="P1400">
        <f t="shared" si="177"/>
        <v>1.78</v>
      </c>
    </row>
    <row r="1401" spans="1:16" x14ac:dyDescent="0.2">
      <c r="A1401" t="s">
        <v>263</v>
      </c>
      <c r="B1401" t="s">
        <v>262</v>
      </c>
      <c r="D1401" t="str" cm="1">
        <f t="array" ref="D1401">_xlfn.TEXTJOIN("", TRUE, IF(ISNUMBER(SEARCH($R$1480:$R$1524, B1401)), $R$1480:$R$1524, ""))</f>
        <v>SPAM</v>
      </c>
      <c r="E1401" t="str">
        <f t="shared" si="169"/>
        <v>Protein</v>
      </c>
      <c r="F1401" t="str">
        <f t="shared" si="170"/>
        <v>Protein</v>
      </c>
      <c r="G1401" t="s">
        <v>261</v>
      </c>
      <c r="H1401" cm="1">
        <f t="array" ref="H1401">_xlfn.LET(
  _xlpm.txt, LOWER(TRIM(SUBSTITUTE(B1401,"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I1401" s="1">
        <f t="shared" si="171"/>
        <v>0.25833333333333336</v>
      </c>
      <c r="J1401" t="s">
        <v>260</v>
      </c>
      <c r="K1401" t="str">
        <f t="shared" si="172"/>
        <v>4.13</v>
      </c>
      <c r="L1401" s="1" t="str">
        <f t="shared" si="173"/>
        <v>4.13</v>
      </c>
      <c r="M1401" s="2">
        <f t="shared" si="175"/>
        <v>25.833333333333336</v>
      </c>
      <c r="N1401" s="1">
        <f t="shared" si="174"/>
        <v>4.1299999999999996E-2</v>
      </c>
      <c r="O1401" s="1">
        <v>4.13</v>
      </c>
      <c r="P1401">
        <f t="shared" si="177"/>
        <v>3.1</v>
      </c>
    </row>
    <row r="1402" spans="1:16" x14ac:dyDescent="0.2">
      <c r="A1402" t="s">
        <v>259</v>
      </c>
      <c r="B1402" t="s">
        <v>258</v>
      </c>
      <c r="D1402" t="str" cm="1">
        <f t="array" ref="D1402">_xlfn.TEXTJOIN("", TRUE, IF(ISNUMBER(SEARCH($R$1480:$R$1524, B1402)), $R$1480:$R$1524, ""))</f>
        <v>SPAM</v>
      </c>
      <c r="E1402" t="str">
        <f t="shared" si="169"/>
        <v>Protein</v>
      </c>
      <c r="F1402" t="str">
        <f t="shared" si="170"/>
        <v>Protein</v>
      </c>
      <c r="G1402" t="s">
        <v>257</v>
      </c>
      <c r="H1402" cm="1">
        <f t="array" ref="H1402">_xlfn.LET(
  _xlpm.txt, LOWER(TRIM(SUBSTITUTE(B1402,"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I1402" s="1">
        <f t="shared" si="171"/>
        <v>0.32333333333333331</v>
      </c>
      <c r="J1402" t="s">
        <v>256</v>
      </c>
      <c r="K1402" t="str">
        <f t="shared" si="172"/>
        <v>5.17</v>
      </c>
      <c r="L1402" s="1" t="str">
        <f t="shared" si="173"/>
        <v>5.17</v>
      </c>
      <c r="M1402" s="2">
        <f t="shared" si="175"/>
        <v>32.333333333333329</v>
      </c>
      <c r="N1402" s="1">
        <f t="shared" si="174"/>
        <v>5.1699999999999996E-2</v>
      </c>
      <c r="O1402" s="1">
        <v>5.17</v>
      </c>
      <c r="P1402">
        <f t="shared" si="177"/>
        <v>3.88</v>
      </c>
    </row>
    <row r="1403" spans="1:16" x14ac:dyDescent="0.2">
      <c r="A1403" t="s">
        <v>255</v>
      </c>
      <c r="B1403" t="s">
        <v>254</v>
      </c>
      <c r="D1403" t="str" cm="1">
        <f t="array" ref="D1403">_xlfn.TEXTJOIN("", TRUE, IF(ISNUMBER(SEARCH($R$1480:$R$1524, B1403)), $R$1480:$R$1524, ""))</f>
        <v>SPAM</v>
      </c>
      <c r="E1403" t="str">
        <f t="shared" si="169"/>
        <v>Protein</v>
      </c>
      <c r="F1403" t="str">
        <f t="shared" si="170"/>
        <v>Protein</v>
      </c>
      <c r="G1403" t="s">
        <v>253</v>
      </c>
      <c r="H1403" cm="1">
        <f t="array" ref="H1403">_xlfn.LET(
  _xlpm.txt, LOWER(TRIM(SUBSTITUTE(B1403,"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12</v>
      </c>
      <c r="I1403" s="1">
        <f t="shared" si="171"/>
        <v>0.32833333333333331</v>
      </c>
      <c r="J1403" t="s">
        <v>252</v>
      </c>
      <c r="K1403" t="str">
        <f t="shared" si="172"/>
        <v>5.25</v>
      </c>
      <c r="L1403" s="1" t="str">
        <f t="shared" si="173"/>
        <v>5.25</v>
      </c>
      <c r="M1403" s="2">
        <f t="shared" si="175"/>
        <v>32.833333333333329</v>
      </c>
      <c r="N1403" s="1">
        <f t="shared" si="174"/>
        <v>5.2499999999999998E-2</v>
      </c>
      <c r="O1403" s="1">
        <v>5.25</v>
      </c>
      <c r="P1403">
        <f t="shared" si="177"/>
        <v>3.94</v>
      </c>
    </row>
    <row r="1404" spans="1:16" x14ac:dyDescent="0.2">
      <c r="A1404" t="s">
        <v>251</v>
      </c>
      <c r="B1404" t="s">
        <v>250</v>
      </c>
      <c r="D1404" t="str" cm="1">
        <f t="array" ref="D1404">_xlfn.TEXTJOIN("", TRUE, IF(ISNUMBER(SEARCH($R$1480:$R$1524, B1404)), $R$1480:$R$1524, ""))</f>
        <v>Sparkling Ice</v>
      </c>
      <c r="E1404" t="str">
        <f t="shared" si="169"/>
        <v>Beverages</v>
      </c>
      <c r="F1404" t="str">
        <f t="shared" si="170"/>
        <v>Beverages</v>
      </c>
      <c r="G1404" t="s">
        <v>249</v>
      </c>
      <c r="H1404" cm="1">
        <f t="array" ref="H1404">_xlfn.LET(
  _xlpm.txt, LOWER(TRIM(SUBSTITUTE(B1404,"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1404" s="1">
        <f t="shared" si="171"/>
        <v>6.1249999999999999E-2</v>
      </c>
      <c r="K1404" t="str">
        <f t="shared" si="172"/>
        <v/>
      </c>
      <c r="L1404" s="1" t="str">
        <f t="shared" si="173"/>
        <v/>
      </c>
      <c r="M1404" s="2">
        <f t="shared" si="175"/>
        <v>6.125</v>
      </c>
      <c r="N1404" s="1">
        <f t="shared" si="174"/>
        <v>6.0999999999999999E-2</v>
      </c>
      <c r="O1404" s="1">
        <v>6.1</v>
      </c>
      <c r="P1404">
        <f t="shared" si="177"/>
        <v>0.98</v>
      </c>
    </row>
    <row r="1405" spans="1:16" x14ac:dyDescent="0.2">
      <c r="A1405" t="s">
        <v>248</v>
      </c>
      <c r="B1405" t="s">
        <v>247</v>
      </c>
      <c r="D1405" t="str" cm="1">
        <f t="array" ref="D1405">_xlfn.TEXTJOIN("", TRUE, IF(ISNUMBER(SEARCH($R$1480:$R$1524, B1405)), $R$1480:$R$1524, ""))</f>
        <v>Sparkling Ice</v>
      </c>
      <c r="E1405" t="str">
        <f t="shared" si="169"/>
        <v>Beverages</v>
      </c>
      <c r="F1405" t="str">
        <f t="shared" si="170"/>
        <v>Beverages</v>
      </c>
      <c r="G1405" t="s">
        <v>246</v>
      </c>
      <c r="H1405" cm="1">
        <f t="array" ref="H1405">_xlfn.LET(
  _xlpm.txt, LOWER(TRIM(SUBSTITUTE(B1405,"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1405" s="1">
        <f t="shared" si="171"/>
        <v>8.9374999999999996E-2</v>
      </c>
      <c r="K1405" t="str">
        <f t="shared" si="172"/>
        <v/>
      </c>
      <c r="L1405" s="1" t="str">
        <f t="shared" si="173"/>
        <v/>
      </c>
      <c r="M1405" s="2">
        <f t="shared" si="175"/>
        <v>8.9375</v>
      </c>
      <c r="N1405" s="1">
        <f t="shared" si="174"/>
        <v>8.9374999999999996E-2</v>
      </c>
      <c r="O1405" s="1">
        <v>8.9375</v>
      </c>
      <c r="P1405">
        <f t="shared" si="177"/>
        <v>1.43</v>
      </c>
    </row>
    <row r="1406" spans="1:16" x14ac:dyDescent="0.2">
      <c r="A1406" t="s">
        <v>245</v>
      </c>
      <c r="B1406" t="s">
        <v>244</v>
      </c>
      <c r="D1406" t="str" cm="1">
        <f t="array" ref="D1406">_xlfn.TEXTJOIN("", TRUE, IF(ISNUMBER(SEARCH($R$1480:$R$1524, B1406)), $R$1480:$R$1524, ""))</f>
        <v>Sparkling Ice</v>
      </c>
      <c r="E1406" t="str">
        <f t="shared" si="169"/>
        <v>Beverages</v>
      </c>
      <c r="F1406" t="str">
        <f t="shared" si="170"/>
        <v>Beverages</v>
      </c>
      <c r="G1406" t="s">
        <v>241</v>
      </c>
      <c r="H1406" t="str" cm="1">
        <f t="array" ref="H1406">_xlfn.LET(
  _xlpm.txt, LOWER(TRIM(SUBSTITUTE(B1406,"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1406" t="e">
        <f t="shared" si="171"/>
        <v>#VALUE!</v>
      </c>
      <c r="K1406" t="str">
        <f t="shared" si="172"/>
        <v/>
      </c>
      <c r="L1406" t="str">
        <f t="shared" si="173"/>
        <v/>
      </c>
      <c r="M1406" s="1" t="e">
        <f t="shared" si="175"/>
        <v>#VALUE!</v>
      </c>
      <c r="N1406" s="1">
        <f t="shared" si="174"/>
        <v>0</v>
      </c>
      <c r="P1406">
        <f t="shared" si="177"/>
        <v>1.25</v>
      </c>
    </row>
    <row r="1407" spans="1:16" x14ac:dyDescent="0.2">
      <c r="A1407" t="s">
        <v>243</v>
      </c>
      <c r="B1407" t="s">
        <v>242</v>
      </c>
      <c r="D1407" t="str" cm="1">
        <f t="array" ref="D1407">_xlfn.TEXTJOIN("", TRUE, IF(ISNUMBER(SEARCH($R$1480:$R$1524, B1407)), $R$1480:$R$1524, ""))</f>
        <v>Sparkling Ice</v>
      </c>
      <c r="E1407" t="str">
        <f t="shared" si="169"/>
        <v>Beverages</v>
      </c>
      <c r="F1407" t="str">
        <f t="shared" si="170"/>
        <v>Beverages</v>
      </c>
      <c r="G1407" t="s">
        <v>241</v>
      </c>
      <c r="H1407" cm="1">
        <f t="array" ref="H1407">_xlfn.LET(
  _xlpm.txt, LOWER(TRIM(SUBSTITUTE(B1407,"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16</v>
      </c>
      <c r="I1407" s="1">
        <f t="shared" si="171"/>
        <v>7.8125E-2</v>
      </c>
      <c r="K1407" t="str">
        <f t="shared" si="172"/>
        <v/>
      </c>
      <c r="L1407" s="1" t="str">
        <f t="shared" si="173"/>
        <v/>
      </c>
      <c r="M1407" s="2">
        <f t="shared" si="175"/>
        <v>7.8125</v>
      </c>
      <c r="N1407" s="1">
        <f t="shared" si="174"/>
        <v>7.8125E-2</v>
      </c>
      <c r="O1407" s="1">
        <v>7.8125</v>
      </c>
      <c r="P1407">
        <f t="shared" si="177"/>
        <v>1.25</v>
      </c>
    </row>
    <row r="1408" spans="1:16" x14ac:dyDescent="0.2">
      <c r="A1408" t="s">
        <v>240</v>
      </c>
      <c r="B1408" t="s">
        <v>239</v>
      </c>
      <c r="D1408" t="str" cm="1">
        <f t="array" ref="D1408">_xlfn.TEXTJOIN("", TRUE, IF(ISNUMBER(SEARCH($R$1480:$R$1524, B1408)), $R$1480:$R$1524, ""))</f>
        <v>Sparkling Ice</v>
      </c>
      <c r="E1408" t="str">
        <f t="shared" si="169"/>
        <v>Beverages</v>
      </c>
      <c r="F1408" t="str">
        <f t="shared" si="170"/>
        <v>Beverages</v>
      </c>
      <c r="G1408" t="s">
        <v>191</v>
      </c>
      <c r="H1408" t="str" cm="1">
        <f t="array" ref="H1408">_xlfn.LET(
  _xlpm.txt, LOWER(TRIM(SUBSTITUTE(B1408,"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1408" t="e">
        <f t="shared" si="171"/>
        <v>#VALUE!</v>
      </c>
      <c r="K1408" t="str">
        <f t="shared" si="172"/>
        <v/>
      </c>
      <c r="L1408" t="str">
        <f t="shared" si="173"/>
        <v/>
      </c>
      <c r="M1408" s="1" t="e">
        <f t="shared" si="175"/>
        <v>#VALUE!</v>
      </c>
      <c r="N1408" s="1">
        <f t="shared" si="174"/>
        <v>0</v>
      </c>
      <c r="P1408">
        <f t="shared" si="177"/>
        <v>0.97</v>
      </c>
    </row>
    <row r="1409" spans="1:16" x14ac:dyDescent="0.2">
      <c r="A1409" t="s">
        <v>238</v>
      </c>
      <c r="B1409" t="s">
        <v>237</v>
      </c>
      <c r="C1409">
        <v>12</v>
      </c>
      <c r="D1409" t="str" cm="1">
        <f t="array" ref="D1409">_xlfn.TEXTJOIN("", TRUE, IF(ISNUMBER(SEARCH($R$1480:$R$1524, B1409)), $R$1480:$R$1524, ""))</f>
        <v>Sparkling Ice</v>
      </c>
      <c r="E1409" t="str">
        <f t="shared" si="169"/>
        <v>Beverages</v>
      </c>
      <c r="F1409" t="str">
        <f t="shared" si="170"/>
        <v>Beverages</v>
      </c>
      <c r="G1409" t="s">
        <v>188</v>
      </c>
      <c r="H1409" cm="1">
        <f t="array" ref="H1409">_xlfn.LET(
  _xlpm.txt, LOWER(TRIM(SUBSTITUTE(B1409,"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17</v>
      </c>
      <c r="I1409" s="1">
        <f t="shared" si="171"/>
        <v>0.64588235294117646</v>
      </c>
      <c r="K1409" t="str">
        <f t="shared" si="172"/>
        <v/>
      </c>
      <c r="L1409" s="1" t="str">
        <f t="shared" si="173"/>
        <v/>
      </c>
      <c r="M1409" s="2">
        <f t="shared" si="175"/>
        <v>64.588235294117652</v>
      </c>
      <c r="N1409" s="1">
        <f t="shared" si="174"/>
        <v>0.64588235294117657</v>
      </c>
      <c r="O1409" s="1">
        <v>64.588235294117652</v>
      </c>
      <c r="P1409">
        <f t="shared" si="177"/>
        <v>10.98</v>
      </c>
    </row>
    <row r="1410" spans="1:16" x14ac:dyDescent="0.2">
      <c r="A1410" t="s">
        <v>236</v>
      </c>
      <c r="B1410" t="s">
        <v>235</v>
      </c>
      <c r="D1410" t="str" cm="1">
        <f t="array" ref="D1410">_xlfn.TEXTJOIN("", TRUE, IF(ISNUMBER(SEARCH($R$1480:$R$1524, B1410)), $R$1480:$R$1524, ""))</f>
        <v>Sparkling Ice</v>
      </c>
      <c r="E1410" t="str">
        <f t="shared" ref="E1410:E1473" si="178">IF(OR(D1410="Mission",D1410="Nature's Own",D1410="Sara Lee"),"Bread",
IF(OR(D1410="Del Monte",D1410="Dole",D1410="Mott's"),"Canned Fruit",
IF(OR(D1410="Goya",D1410="Hunt's",D1410="Birds Eye"),"Canned Vegetables",
IF(OR(D1410="Fairlife",D1410="Horizon Organic",D1410="Lactaid",D1410="Ben &amp; Jerry's"),"Milk",
IF(OR(D1410="BelGioioso",D1410="Kraft",D1410="Philadelphia"),"Cheese",
IF(OR(D1410="Chobani",D1410="Oikos",D1410="=Light + Fit"),"Yogurt",
IF(OR(D1410="Barilla",D1410="Annie's",D1410="Rao's Homemade"),"Pasta",
IF(OR(D1410="Hershey's",D1410="Lay's",D1410="Totino's",D1410="Cheerios",D1410="Jif",D1410="Skippy",D1410="Nature Valley",D1410="OREO",D1410="DiGiorno",D1410="Eggo"),"Prepared Food",
IF(OR(D1410="Ben's Original",D1410="Lundberg",D1410="Quaker"),"Rice",
IF(OR(D1410="Bush's",D1410="Hillshire Farm",D1410="Oscar Mayer",D1410="SPAM"),"Protein",
IF(OR(D1410="Starbucks",D1410="Sparkling Ice",D1410="Coca-Cola",D1410="San Pellegrino",D1410="Gatorade",D1410="Arizona"),"Beverages",
"Other")))))))))))</f>
        <v>Beverages</v>
      </c>
      <c r="F1410" t="str">
        <f t="shared" ref="F1410:F1473" si="179">IF(OR(E1410="Bread",E1410="Rice",E1410="Pasta"), "Grain",
IF(OR(E1410="Milk",E1410="Cheese",E1410="Yogurt"), "Dairy",
IF(OR(E1410="Canned Fruit",E1410="Canned Vegetables"), "Fruit &amp; Vegetables",
IF(E1410="Prepared Food", "Prepared Food",
IF(E1410="Protein", "Protein",
IF(E1410="Beverages", "Beverages",
"Other"))))))</f>
        <v>Beverages</v>
      </c>
      <c r="G1410" t="s">
        <v>191</v>
      </c>
      <c r="H1410" cm="1">
        <f t="array" ref="H1410">_xlfn.LET(
  _xlpm.txt, LOWER(TRIM(SUBSTITUTE(B1410,"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17</v>
      </c>
      <c r="I1410" s="1">
        <f t="shared" ref="I1410:I1473" si="180">P1410/H1410</f>
        <v>5.7058823529411766E-2</v>
      </c>
      <c r="K1410" t="str">
        <f t="shared" ref="K1410:K1473" si="181">IF(J1410="", "", IFERROR(LEFT(SUBSTITUTE(J1410,"$",""), FIND("/", SUBSTITUTE(J1410,"$","")) - 1), ""))</f>
        <v/>
      </c>
      <c r="L1410" s="1" t="str">
        <f t="shared" ref="L1410:L1473" si="182">IF(K1410="", "", SUBSTITUTE(K1410, "¢", ""))</f>
        <v/>
      </c>
      <c r="M1410" s="2">
        <f t="shared" si="175"/>
        <v>5.7058823529411766</v>
      </c>
      <c r="N1410" s="1">
        <f t="shared" ref="N1410:N1473" si="183">O1410/100</f>
        <v>5.7099999999999998E-2</v>
      </c>
      <c r="O1410" s="1">
        <v>5.71</v>
      </c>
      <c r="P1410">
        <f t="shared" si="177"/>
        <v>0.97</v>
      </c>
    </row>
    <row r="1411" spans="1:16" x14ac:dyDescent="0.2">
      <c r="A1411" t="s">
        <v>234</v>
      </c>
      <c r="B1411" t="s">
        <v>233</v>
      </c>
      <c r="C1411">
        <v>12</v>
      </c>
      <c r="D1411" t="str" cm="1">
        <f t="array" ref="D1411">_xlfn.TEXTJOIN("", TRUE, IF(ISNUMBER(SEARCH($R$1480:$R$1524, B1411)), $R$1480:$R$1524, ""))</f>
        <v>Sparkling Ice</v>
      </c>
      <c r="E1411" t="str">
        <f t="shared" si="178"/>
        <v>Beverages</v>
      </c>
      <c r="F1411" t="str">
        <f t="shared" si="179"/>
        <v>Beverages</v>
      </c>
      <c r="G1411" t="s">
        <v>188</v>
      </c>
      <c r="H1411" cm="1">
        <f t="array" ref="H1411">_xlfn.LET(
  _xlpm.txt, LOWER(TRIM(SUBSTITUTE(B1411,"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17</v>
      </c>
      <c r="I1411" s="1">
        <f t="shared" si="180"/>
        <v>0.64588235294117646</v>
      </c>
      <c r="K1411" t="str">
        <f t="shared" si="181"/>
        <v/>
      </c>
      <c r="L1411" s="1" t="str">
        <f t="shared" si="182"/>
        <v/>
      </c>
      <c r="M1411" s="2">
        <f t="shared" si="175"/>
        <v>64.588235294117652</v>
      </c>
      <c r="N1411" s="1">
        <f t="shared" si="183"/>
        <v>0.64588235294117657</v>
      </c>
      <c r="O1411" s="1">
        <v>64.588235294117652</v>
      </c>
      <c r="P1411">
        <f t="shared" si="177"/>
        <v>10.98</v>
      </c>
    </row>
    <row r="1412" spans="1:16" x14ac:dyDescent="0.2">
      <c r="A1412" t="s">
        <v>232</v>
      </c>
      <c r="B1412" t="s">
        <v>231</v>
      </c>
      <c r="D1412" t="str" cm="1">
        <f t="array" ref="D1412">_xlfn.TEXTJOIN("", TRUE, IF(ISNUMBER(SEARCH($R$1480:$R$1524, B1412)), $R$1480:$R$1524, ""))</f>
        <v>Sparkling Ice</v>
      </c>
      <c r="E1412" t="str">
        <f t="shared" si="178"/>
        <v>Beverages</v>
      </c>
      <c r="F1412" t="str">
        <f t="shared" si="179"/>
        <v>Beverages</v>
      </c>
      <c r="G1412" t="s">
        <v>191</v>
      </c>
      <c r="H1412" cm="1">
        <f t="array" ref="H1412">_xlfn.LET(
  _xlpm.txt, LOWER(TRIM(SUBSTITUTE(B1412,"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17</v>
      </c>
      <c r="I1412" s="1">
        <f t="shared" si="180"/>
        <v>5.7058823529411766E-2</v>
      </c>
      <c r="K1412" t="str">
        <f t="shared" si="181"/>
        <v/>
      </c>
      <c r="L1412" s="1" t="str">
        <f t="shared" si="182"/>
        <v/>
      </c>
      <c r="M1412" s="2">
        <f t="shared" si="175"/>
        <v>5.7058823529411766</v>
      </c>
      <c r="N1412" s="1">
        <f t="shared" si="183"/>
        <v>5.7058823529411766E-2</v>
      </c>
      <c r="O1412" s="1">
        <v>5.7058823529411766</v>
      </c>
      <c r="P1412">
        <f t="shared" si="177"/>
        <v>0.97</v>
      </c>
    </row>
    <row r="1413" spans="1:16" x14ac:dyDescent="0.2">
      <c r="A1413" t="s">
        <v>230</v>
      </c>
      <c r="B1413" t="s">
        <v>229</v>
      </c>
      <c r="D1413" t="str" cm="1">
        <f t="array" ref="D1413">_xlfn.TEXTJOIN("", TRUE, IF(ISNUMBER(SEARCH($R$1480:$R$1524, B1413)), $R$1480:$R$1524, ""))</f>
        <v>Sparkling Ice</v>
      </c>
      <c r="E1413" t="str">
        <f t="shared" si="178"/>
        <v>Beverages</v>
      </c>
      <c r="F1413" t="str">
        <f t="shared" si="179"/>
        <v>Beverages</v>
      </c>
      <c r="G1413" t="s">
        <v>188</v>
      </c>
      <c r="H1413" cm="1">
        <f t="array" ref="H1413">_xlfn.LET(
  _xlpm.txt, LOWER(TRIM(SUBSTITUTE(B1413,"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17</v>
      </c>
      <c r="I1413" s="1">
        <f t="shared" si="180"/>
        <v>0.64588235294117646</v>
      </c>
      <c r="K1413" t="str">
        <f t="shared" si="181"/>
        <v/>
      </c>
      <c r="L1413" s="1" t="str">
        <f t="shared" si="182"/>
        <v/>
      </c>
      <c r="M1413" s="2">
        <f t="shared" si="175"/>
        <v>64.588235294117652</v>
      </c>
      <c r="N1413" s="1">
        <f t="shared" si="183"/>
        <v>0.64588235294117657</v>
      </c>
      <c r="O1413" s="1">
        <v>64.588235294117652</v>
      </c>
      <c r="P1413">
        <f t="shared" si="177"/>
        <v>10.98</v>
      </c>
    </row>
    <row r="1414" spans="1:16" x14ac:dyDescent="0.2">
      <c r="A1414" t="s">
        <v>228</v>
      </c>
      <c r="B1414" t="s">
        <v>227</v>
      </c>
      <c r="D1414" t="str" cm="1">
        <f t="array" ref="D1414">_xlfn.TEXTJOIN("", TRUE, IF(ISNUMBER(SEARCH($R$1480:$R$1524, B1414)), $R$1480:$R$1524, ""))</f>
        <v>Sparkling Ice</v>
      </c>
      <c r="E1414" t="str">
        <f t="shared" si="178"/>
        <v>Beverages</v>
      </c>
      <c r="F1414" t="str">
        <f t="shared" si="179"/>
        <v>Beverages</v>
      </c>
      <c r="G1414" t="s">
        <v>191</v>
      </c>
      <c r="H1414" cm="1">
        <f t="array" ref="H1414">_xlfn.LET(
  _xlpm.txt, LOWER(TRIM(SUBSTITUTE(B1414,"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17</v>
      </c>
      <c r="I1414" s="1">
        <f t="shared" si="180"/>
        <v>5.7058823529411766E-2</v>
      </c>
      <c r="K1414" t="str">
        <f t="shared" si="181"/>
        <v/>
      </c>
      <c r="L1414" s="1" t="str">
        <f t="shared" si="182"/>
        <v/>
      </c>
      <c r="M1414" s="2">
        <f t="shared" si="175"/>
        <v>5.7058823529411766</v>
      </c>
      <c r="N1414" s="1">
        <f t="shared" si="183"/>
        <v>5.7058823529411766E-2</v>
      </c>
      <c r="O1414" s="1">
        <v>5.7058823529411766</v>
      </c>
      <c r="P1414">
        <f t="shared" si="177"/>
        <v>0.97</v>
      </c>
    </row>
    <row r="1415" spans="1:16" x14ac:dyDescent="0.2">
      <c r="A1415" t="s">
        <v>226</v>
      </c>
      <c r="B1415" t="s">
        <v>225</v>
      </c>
      <c r="D1415" t="str" cm="1">
        <f t="array" ref="D1415">_xlfn.TEXTJOIN("", TRUE, IF(ISNUMBER(SEARCH($R$1480:$R$1524, B1415)), $R$1480:$R$1524, ""))</f>
        <v>Sparkling Ice</v>
      </c>
      <c r="E1415" t="str">
        <f t="shared" si="178"/>
        <v>Beverages</v>
      </c>
      <c r="F1415" t="str">
        <f t="shared" si="179"/>
        <v>Beverages</v>
      </c>
      <c r="G1415" t="s">
        <v>191</v>
      </c>
      <c r="H1415" cm="1">
        <f t="array" ref="H1415">_xlfn.LET(
  _xlpm.txt, LOWER(TRIM(SUBSTITUTE(B1415,"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17</v>
      </c>
      <c r="I1415" s="1">
        <f t="shared" si="180"/>
        <v>5.7058823529411766E-2</v>
      </c>
      <c r="K1415" t="str">
        <f t="shared" si="181"/>
        <v/>
      </c>
      <c r="L1415" s="1" t="str">
        <f t="shared" si="182"/>
        <v/>
      </c>
      <c r="M1415" s="2">
        <f t="shared" ref="M1415:M1477" si="184">I1415*100</f>
        <v>5.7058823529411766</v>
      </c>
      <c r="N1415" s="1">
        <f t="shared" si="183"/>
        <v>5.7058823529411766E-2</v>
      </c>
      <c r="O1415" s="1">
        <v>5.7058823529411766</v>
      </c>
      <c r="P1415">
        <f t="shared" si="177"/>
        <v>0.97</v>
      </c>
    </row>
    <row r="1416" spans="1:16" ht="15" customHeight="1" x14ac:dyDescent="0.2">
      <c r="A1416" t="s">
        <v>224</v>
      </c>
      <c r="B1416" t="s">
        <v>223</v>
      </c>
      <c r="D1416" t="str" cm="1">
        <f t="array" ref="D1416">_xlfn.TEXTJOIN("", TRUE, IF(ISNUMBER(SEARCH($R$1480:$R$1524, B1416)), $R$1480:$R$1524, ""))</f>
        <v>Sparkling Ice</v>
      </c>
      <c r="E1416" t="str">
        <f t="shared" si="178"/>
        <v>Beverages</v>
      </c>
      <c r="F1416" t="str">
        <f t="shared" si="179"/>
        <v>Beverages</v>
      </c>
      <c r="G1416" t="s">
        <v>222</v>
      </c>
      <c r="H1416" cm="1">
        <f t="array" ref="H1416">_xlfn.LET(
  _xlpm.txt, LOWER(TRIM(SUBSTITUTE(B1416,"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17</v>
      </c>
      <c r="I1416" s="1">
        <f t="shared" si="180"/>
        <v>5.7647058823529412E-2</v>
      </c>
      <c r="K1416" t="str">
        <f t="shared" si="181"/>
        <v/>
      </c>
      <c r="L1416" s="1" t="str">
        <f t="shared" si="182"/>
        <v/>
      </c>
      <c r="M1416" s="2">
        <f t="shared" si="184"/>
        <v>5.7647058823529411</v>
      </c>
      <c r="N1416" s="1">
        <f t="shared" si="183"/>
        <v>5.7647058823529412E-2</v>
      </c>
      <c r="O1416" s="1">
        <v>5.7647058823529411</v>
      </c>
      <c r="P1416">
        <f t="shared" si="177"/>
        <v>0.98</v>
      </c>
    </row>
    <row r="1417" spans="1:16" x14ac:dyDescent="0.2">
      <c r="A1417" t="s">
        <v>221</v>
      </c>
      <c r="B1417" t="s">
        <v>220</v>
      </c>
      <c r="D1417" t="str" cm="1">
        <f t="array" ref="D1417">_xlfn.TEXTJOIN("", TRUE, IF(ISNUMBER(SEARCH($R$1480:$R$1524, B1417)), $R$1480:$R$1524, ""))</f>
        <v>Sparkling Ice</v>
      </c>
      <c r="E1417" t="str">
        <f t="shared" si="178"/>
        <v>Beverages</v>
      </c>
      <c r="F1417" t="str">
        <f t="shared" si="179"/>
        <v>Beverages</v>
      </c>
      <c r="G1417" t="s">
        <v>191</v>
      </c>
      <c r="H1417" cm="1">
        <f t="array" ref="H1417">_xlfn.LET(
  _xlpm.txt, LOWER(TRIM(SUBSTITUTE(B1417,"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17</v>
      </c>
      <c r="I1417" s="1">
        <f t="shared" si="180"/>
        <v>5.7058823529411766E-2</v>
      </c>
      <c r="K1417" t="str">
        <f t="shared" si="181"/>
        <v/>
      </c>
      <c r="L1417" s="1" t="str">
        <f t="shared" si="182"/>
        <v/>
      </c>
      <c r="M1417" s="2">
        <f t="shared" si="184"/>
        <v>5.7058823529411766</v>
      </c>
      <c r="N1417" s="1">
        <f t="shared" si="183"/>
        <v>5.7058823529411766E-2</v>
      </c>
      <c r="O1417" s="1">
        <v>5.7058823529411766</v>
      </c>
      <c r="P1417">
        <f t="shared" si="177"/>
        <v>0.97</v>
      </c>
    </row>
    <row r="1418" spans="1:16" x14ac:dyDescent="0.2">
      <c r="A1418" t="s">
        <v>219</v>
      </c>
      <c r="B1418" t="s">
        <v>218</v>
      </c>
      <c r="D1418" t="str" cm="1">
        <f t="array" ref="D1418">_xlfn.TEXTJOIN("", TRUE, IF(ISNUMBER(SEARCH($R$1480:$R$1524, B1418)), $R$1480:$R$1524, ""))</f>
        <v>Sparkling Ice</v>
      </c>
      <c r="E1418" t="str">
        <f t="shared" si="178"/>
        <v>Beverages</v>
      </c>
      <c r="F1418" t="str">
        <f t="shared" si="179"/>
        <v>Beverages</v>
      </c>
      <c r="G1418" t="s">
        <v>217</v>
      </c>
      <c r="H1418" cm="1">
        <f t="array" ref="H1418">_xlfn.LET(
  _xlpm.txt, LOWER(TRIM(SUBSTITUTE(B1418,"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17</v>
      </c>
      <c r="I1418" s="1">
        <f t="shared" si="180"/>
        <v>7.0588235294117646E-2</v>
      </c>
      <c r="K1418" t="str">
        <f t="shared" si="181"/>
        <v/>
      </c>
      <c r="L1418" s="1" t="str">
        <f t="shared" si="182"/>
        <v/>
      </c>
      <c r="M1418" s="2">
        <f t="shared" si="184"/>
        <v>7.0588235294117645</v>
      </c>
      <c r="N1418" s="1">
        <f t="shared" si="183"/>
        <v>7.0588235294117646E-2</v>
      </c>
      <c r="O1418" s="1">
        <v>7.0588235294117645</v>
      </c>
      <c r="P1418">
        <f t="shared" si="177"/>
        <v>1.2</v>
      </c>
    </row>
    <row r="1419" spans="1:16" x14ac:dyDescent="0.2">
      <c r="A1419" t="s">
        <v>216</v>
      </c>
      <c r="B1419" t="s">
        <v>215</v>
      </c>
      <c r="D1419" t="str" cm="1">
        <f t="array" ref="D1419">_xlfn.TEXTJOIN("", TRUE, IF(ISNUMBER(SEARCH($R$1480:$R$1524, B1419)), $R$1480:$R$1524, ""))</f>
        <v>Sparkling Ice</v>
      </c>
      <c r="E1419" t="str">
        <f t="shared" si="178"/>
        <v>Beverages</v>
      </c>
      <c r="F1419" t="str">
        <f t="shared" si="179"/>
        <v>Beverages</v>
      </c>
      <c r="G1419" t="s">
        <v>191</v>
      </c>
      <c r="H1419" cm="1">
        <f t="array" ref="H1419">_xlfn.LET(
  _xlpm.txt, LOWER(TRIM(SUBSTITUTE(B1419,"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17</v>
      </c>
      <c r="I1419" s="1">
        <f t="shared" si="180"/>
        <v>5.7058823529411766E-2</v>
      </c>
      <c r="K1419" t="str">
        <f t="shared" si="181"/>
        <v/>
      </c>
      <c r="L1419" s="1" t="str">
        <f t="shared" si="182"/>
        <v/>
      </c>
      <c r="M1419" s="2">
        <f t="shared" si="184"/>
        <v>5.7058823529411766</v>
      </c>
      <c r="N1419" s="1">
        <f t="shared" si="183"/>
        <v>5.7058823529411766E-2</v>
      </c>
      <c r="O1419" s="1">
        <v>5.7058823529411766</v>
      </c>
      <c r="P1419">
        <f t="shared" si="177"/>
        <v>0.97</v>
      </c>
    </row>
    <row r="1420" spans="1:16" x14ac:dyDescent="0.2">
      <c r="A1420" t="s">
        <v>214</v>
      </c>
      <c r="B1420" t="s">
        <v>213</v>
      </c>
      <c r="D1420" t="str" cm="1">
        <f t="array" ref="D1420">_xlfn.TEXTJOIN("", TRUE, IF(ISNUMBER(SEARCH($R$1480:$R$1524, B1420)), $R$1480:$R$1524, ""))</f>
        <v>Sparkling Ice</v>
      </c>
      <c r="E1420" t="str">
        <f t="shared" si="178"/>
        <v>Beverages</v>
      </c>
      <c r="F1420" t="str">
        <f t="shared" si="179"/>
        <v>Beverages</v>
      </c>
      <c r="G1420" t="s">
        <v>191</v>
      </c>
      <c r="H1420" cm="1">
        <f t="array" ref="H1420">_xlfn.LET(
  _xlpm.txt, LOWER(TRIM(SUBSTITUTE(B1420,"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17</v>
      </c>
      <c r="I1420" s="1">
        <f t="shared" si="180"/>
        <v>5.7058823529411766E-2</v>
      </c>
      <c r="K1420" t="str">
        <f t="shared" si="181"/>
        <v/>
      </c>
      <c r="L1420" s="1" t="str">
        <f t="shared" si="182"/>
        <v/>
      </c>
      <c r="M1420" s="2">
        <f t="shared" si="184"/>
        <v>5.7058823529411766</v>
      </c>
      <c r="N1420" s="1">
        <f t="shared" si="183"/>
        <v>5.7058823529411766E-2</v>
      </c>
      <c r="O1420" s="1">
        <v>5.7058823529411766</v>
      </c>
      <c r="P1420">
        <f t="shared" si="177"/>
        <v>0.97</v>
      </c>
    </row>
    <row r="1421" spans="1:16" x14ac:dyDescent="0.2">
      <c r="A1421" t="s">
        <v>212</v>
      </c>
      <c r="B1421" t="s">
        <v>211</v>
      </c>
      <c r="D1421" t="str" cm="1">
        <f t="array" ref="D1421">_xlfn.TEXTJOIN("", TRUE, IF(ISNUMBER(SEARCH($R$1480:$R$1524, B1421)), $R$1480:$R$1524, ""))</f>
        <v>Sparkling Ice</v>
      </c>
      <c r="E1421" t="str">
        <f t="shared" si="178"/>
        <v>Beverages</v>
      </c>
      <c r="F1421" t="str">
        <f t="shared" si="179"/>
        <v>Beverages</v>
      </c>
      <c r="G1421" t="s">
        <v>210</v>
      </c>
      <c r="H1421" cm="1">
        <f t="array" ref="H1421">_xlfn.LET(
  _xlpm.txt, LOWER(TRIM(SUBSTITUTE(B1421,"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17</v>
      </c>
      <c r="I1421" s="1">
        <f t="shared" si="180"/>
        <v>5.8235294117647059E-2</v>
      </c>
      <c r="K1421" t="str">
        <f t="shared" si="181"/>
        <v/>
      </c>
      <c r="L1421" s="1" t="str">
        <f t="shared" si="182"/>
        <v/>
      </c>
      <c r="M1421" s="2">
        <f t="shared" si="184"/>
        <v>5.8235294117647056</v>
      </c>
      <c r="N1421" s="1">
        <f t="shared" si="183"/>
        <v>5.8235294117647059E-2</v>
      </c>
      <c r="O1421" s="1">
        <v>5.8235294117647056</v>
      </c>
      <c r="P1421">
        <f t="shared" si="177"/>
        <v>0.99</v>
      </c>
    </row>
    <row r="1422" spans="1:16" x14ac:dyDescent="0.2">
      <c r="A1422" t="s">
        <v>209</v>
      </c>
      <c r="B1422" t="s">
        <v>208</v>
      </c>
      <c r="D1422" t="str" cm="1">
        <f t="array" ref="D1422">_xlfn.TEXTJOIN("", TRUE, IF(ISNUMBER(SEARCH($R$1480:$R$1524, B1422)), $R$1480:$R$1524, ""))</f>
        <v>Sparkling Ice</v>
      </c>
      <c r="E1422" t="str">
        <f t="shared" si="178"/>
        <v>Beverages</v>
      </c>
      <c r="F1422" t="str">
        <f t="shared" si="179"/>
        <v>Beverages</v>
      </c>
      <c r="G1422" t="s">
        <v>191</v>
      </c>
      <c r="H1422" cm="1">
        <f t="array" ref="H1422">_xlfn.LET(
  _xlpm.txt, LOWER(TRIM(SUBSTITUTE(B1422,"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17</v>
      </c>
      <c r="I1422" s="1">
        <f t="shared" si="180"/>
        <v>5.7058823529411766E-2</v>
      </c>
      <c r="K1422" t="str">
        <f t="shared" si="181"/>
        <v/>
      </c>
      <c r="L1422" s="1" t="str">
        <f t="shared" si="182"/>
        <v/>
      </c>
      <c r="M1422" s="2">
        <f t="shared" si="184"/>
        <v>5.7058823529411766</v>
      </c>
      <c r="N1422" s="1">
        <f t="shared" si="183"/>
        <v>5.7058823529411766E-2</v>
      </c>
      <c r="O1422" s="1">
        <v>5.7058823529411766</v>
      </c>
      <c r="P1422">
        <f t="shared" si="177"/>
        <v>0.97</v>
      </c>
    </row>
    <row r="1423" spans="1:16" x14ac:dyDescent="0.2">
      <c r="A1423" t="s">
        <v>207</v>
      </c>
      <c r="B1423" t="s">
        <v>206</v>
      </c>
      <c r="D1423" t="str" cm="1">
        <f t="array" ref="D1423">_xlfn.TEXTJOIN("", TRUE, IF(ISNUMBER(SEARCH($R$1480:$R$1524, B1423)), $R$1480:$R$1524, ""))</f>
        <v>Sparkling Ice</v>
      </c>
      <c r="E1423" t="str">
        <f t="shared" si="178"/>
        <v>Beverages</v>
      </c>
      <c r="F1423" t="str">
        <f t="shared" si="179"/>
        <v>Beverages</v>
      </c>
      <c r="G1423" t="s">
        <v>205</v>
      </c>
      <c r="H1423" t="str" cm="1">
        <f t="array" ref="H1423">_xlfn.LET(
  _xlpm.txt, LOWER(TRIM(SUBSTITUTE(B1423,"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1423" t="e">
        <f t="shared" si="180"/>
        <v>#VALUE!</v>
      </c>
      <c r="K1423" t="str">
        <f t="shared" si="181"/>
        <v/>
      </c>
      <c r="L1423" t="str">
        <f t="shared" si="182"/>
        <v/>
      </c>
      <c r="M1423" s="1" t="e">
        <f t="shared" si="184"/>
        <v>#VALUE!</v>
      </c>
      <c r="N1423" s="1">
        <f t="shared" si="183"/>
        <v>0</v>
      </c>
      <c r="P1423">
        <f t="shared" ref="P1423:P1454" si="185">VALUE(MID(G1423, FIND("$", G1423) + 1, LEN(G1423)))</f>
        <v>1.1000000000000001</v>
      </c>
    </row>
    <row r="1424" spans="1:16" x14ac:dyDescent="0.2">
      <c r="A1424" t="s">
        <v>204</v>
      </c>
      <c r="B1424" t="s">
        <v>203</v>
      </c>
      <c r="D1424" t="str" cm="1">
        <f t="array" ref="D1424">_xlfn.TEXTJOIN("", TRUE, IF(ISNUMBER(SEARCH($R$1480:$R$1524, B1424)), $R$1480:$R$1524, ""))</f>
        <v>Sparkling Ice</v>
      </c>
      <c r="E1424" t="str">
        <f t="shared" si="178"/>
        <v>Beverages</v>
      </c>
      <c r="F1424" t="str">
        <f t="shared" si="179"/>
        <v>Beverages</v>
      </c>
      <c r="G1424" t="s">
        <v>191</v>
      </c>
      <c r="H1424" cm="1">
        <f t="array" ref="H1424">_xlfn.LET(
  _xlpm.txt, LOWER(TRIM(SUBSTITUTE(B1424,"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17</v>
      </c>
      <c r="I1424" s="1">
        <f t="shared" si="180"/>
        <v>5.7058823529411766E-2</v>
      </c>
      <c r="K1424" t="str">
        <f t="shared" si="181"/>
        <v/>
      </c>
      <c r="L1424" s="1" t="str">
        <f t="shared" si="182"/>
        <v/>
      </c>
      <c r="M1424" s="2">
        <f t="shared" si="184"/>
        <v>5.7058823529411766</v>
      </c>
      <c r="N1424" s="1">
        <f t="shared" si="183"/>
        <v>5.7058823529411766E-2</v>
      </c>
      <c r="O1424" s="1">
        <v>5.7058823529411766</v>
      </c>
      <c r="P1424">
        <f t="shared" si="185"/>
        <v>0.97</v>
      </c>
    </row>
    <row r="1425" spans="1:16" x14ac:dyDescent="0.2">
      <c r="A1425" t="s">
        <v>202</v>
      </c>
      <c r="B1425" t="s">
        <v>201</v>
      </c>
      <c r="D1425" t="str" cm="1">
        <f t="array" ref="D1425">_xlfn.TEXTJOIN("", TRUE, IF(ISNUMBER(SEARCH($R$1480:$R$1524, B1425)), $R$1480:$R$1524, ""))</f>
        <v>Sparkling Ice</v>
      </c>
      <c r="E1425" t="str">
        <f t="shared" si="178"/>
        <v>Beverages</v>
      </c>
      <c r="F1425" t="str">
        <f t="shared" si="179"/>
        <v>Beverages</v>
      </c>
      <c r="G1425" t="s">
        <v>191</v>
      </c>
      <c r="H1425" cm="1">
        <f t="array" ref="H1425">_xlfn.LET(
  _xlpm.txt, LOWER(TRIM(SUBSTITUTE(B1425,"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17</v>
      </c>
      <c r="I1425" s="1">
        <f t="shared" si="180"/>
        <v>5.7058823529411766E-2</v>
      </c>
      <c r="K1425" t="str">
        <f t="shared" si="181"/>
        <v/>
      </c>
      <c r="L1425" s="1" t="str">
        <f t="shared" si="182"/>
        <v/>
      </c>
      <c r="M1425" s="2">
        <f t="shared" si="184"/>
        <v>5.7058823529411766</v>
      </c>
      <c r="N1425" s="1">
        <f t="shared" si="183"/>
        <v>5.7058823529411766E-2</v>
      </c>
      <c r="O1425" s="1">
        <v>5.7058823529411766</v>
      </c>
      <c r="P1425">
        <f t="shared" si="185"/>
        <v>0.97</v>
      </c>
    </row>
    <row r="1426" spans="1:16" x14ac:dyDescent="0.2">
      <c r="A1426" t="s">
        <v>200</v>
      </c>
      <c r="B1426" t="s">
        <v>199</v>
      </c>
      <c r="D1426" t="str" cm="1">
        <f t="array" ref="D1426">_xlfn.TEXTJOIN("", TRUE, IF(ISNUMBER(SEARCH($R$1480:$R$1524, B1426)), $R$1480:$R$1524, ""))</f>
        <v>Sparkling Ice</v>
      </c>
      <c r="E1426" t="str">
        <f t="shared" si="178"/>
        <v>Beverages</v>
      </c>
      <c r="F1426" t="str">
        <f t="shared" si="179"/>
        <v>Beverages</v>
      </c>
      <c r="G1426" t="s">
        <v>191</v>
      </c>
      <c r="H1426" cm="1">
        <f t="array" ref="H1426">_xlfn.LET(
  _xlpm.txt, LOWER(TRIM(SUBSTITUTE(B1426,"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17</v>
      </c>
      <c r="I1426" s="1">
        <f t="shared" si="180"/>
        <v>5.7058823529411766E-2</v>
      </c>
      <c r="K1426" t="str">
        <f t="shared" si="181"/>
        <v/>
      </c>
      <c r="L1426" s="1" t="str">
        <f t="shared" si="182"/>
        <v/>
      </c>
      <c r="M1426" s="2">
        <f t="shared" si="184"/>
        <v>5.7058823529411766</v>
      </c>
      <c r="N1426" s="1">
        <f t="shared" si="183"/>
        <v>5.7058823529411766E-2</v>
      </c>
      <c r="O1426" s="1">
        <v>5.7058823529411766</v>
      </c>
      <c r="P1426">
        <f t="shared" si="185"/>
        <v>0.97</v>
      </c>
    </row>
    <row r="1427" spans="1:16" x14ac:dyDescent="0.2">
      <c r="A1427" t="s">
        <v>198</v>
      </c>
      <c r="B1427" t="s">
        <v>197</v>
      </c>
      <c r="C1427">
        <v>12</v>
      </c>
      <c r="D1427" t="str" cm="1">
        <f t="array" ref="D1427">_xlfn.TEXTJOIN("", TRUE, IF(ISNUMBER(SEARCH($R$1480:$R$1524, B1427)), $R$1480:$R$1524, ""))</f>
        <v>Sparkling Ice</v>
      </c>
      <c r="E1427" t="str">
        <f t="shared" si="178"/>
        <v>Beverages</v>
      </c>
      <c r="F1427" t="str">
        <f t="shared" si="179"/>
        <v>Beverages</v>
      </c>
      <c r="G1427" t="s">
        <v>196</v>
      </c>
      <c r="H1427" cm="1">
        <f t="array" ref="H1427">_xlfn.LET(
  _xlpm.txt, LOWER(TRIM(SUBSTITUTE(B1427,"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17</v>
      </c>
      <c r="I1427" s="1">
        <f t="shared" si="180"/>
        <v>0.76235294117647068</v>
      </c>
      <c r="K1427" t="str">
        <f t="shared" si="181"/>
        <v/>
      </c>
      <c r="L1427" s="1" t="str">
        <f t="shared" si="182"/>
        <v/>
      </c>
      <c r="M1427" s="2">
        <f t="shared" si="184"/>
        <v>76.235294117647072</v>
      </c>
      <c r="N1427" s="1">
        <f t="shared" si="183"/>
        <v>0.76235294117647068</v>
      </c>
      <c r="O1427" s="1">
        <v>76.235294117647072</v>
      </c>
      <c r="P1427">
        <f t="shared" si="185"/>
        <v>12.96</v>
      </c>
    </row>
    <row r="1428" spans="1:16" x14ac:dyDescent="0.2">
      <c r="A1428" t="s">
        <v>195</v>
      </c>
      <c r="B1428" t="s">
        <v>194</v>
      </c>
      <c r="D1428" t="str" cm="1">
        <f t="array" ref="D1428">_xlfn.TEXTJOIN("", TRUE, IF(ISNUMBER(SEARCH($R$1480:$R$1524, B1428)), $R$1480:$R$1524, ""))</f>
        <v>Sparkling Ice</v>
      </c>
      <c r="E1428" t="str">
        <f t="shared" si="178"/>
        <v>Beverages</v>
      </c>
      <c r="F1428" t="str">
        <f t="shared" si="179"/>
        <v>Beverages</v>
      </c>
      <c r="G1428" t="s">
        <v>191</v>
      </c>
      <c r="H1428" t="str" cm="1">
        <f t="array" ref="H1428">_xlfn.LET(
  _xlpm.txt, LOWER(TRIM(SUBSTITUTE(B1428,"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1428" t="e">
        <f t="shared" si="180"/>
        <v>#VALUE!</v>
      </c>
      <c r="K1428" t="str">
        <f t="shared" si="181"/>
        <v/>
      </c>
      <c r="L1428" t="str">
        <f t="shared" si="182"/>
        <v/>
      </c>
      <c r="M1428" s="1" t="e">
        <f t="shared" si="184"/>
        <v>#VALUE!</v>
      </c>
      <c r="N1428" s="1">
        <f t="shared" si="183"/>
        <v>0</v>
      </c>
      <c r="P1428">
        <f t="shared" si="185"/>
        <v>0.97</v>
      </c>
    </row>
    <row r="1429" spans="1:16" x14ac:dyDescent="0.2">
      <c r="A1429" t="s">
        <v>193</v>
      </c>
      <c r="B1429" t="s">
        <v>192</v>
      </c>
      <c r="D1429" t="str" cm="1">
        <f t="array" ref="D1429">_xlfn.TEXTJOIN("", TRUE, IF(ISNUMBER(SEARCH($R$1480:$R$1524, B1429)), $R$1480:$R$1524, ""))</f>
        <v>Sparkling Ice</v>
      </c>
      <c r="E1429" t="str">
        <f t="shared" si="178"/>
        <v>Beverages</v>
      </c>
      <c r="F1429" t="str">
        <f t="shared" si="179"/>
        <v>Beverages</v>
      </c>
      <c r="G1429" t="s">
        <v>191</v>
      </c>
      <c r="H1429" cm="1">
        <f t="array" ref="H1429">_xlfn.LET(
  _xlpm.txt, LOWER(TRIM(SUBSTITUTE(B1429,"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17</v>
      </c>
      <c r="I1429" s="1">
        <f t="shared" si="180"/>
        <v>5.7058823529411766E-2</v>
      </c>
      <c r="K1429" t="str">
        <f t="shared" si="181"/>
        <v/>
      </c>
      <c r="L1429" s="1" t="str">
        <f t="shared" si="182"/>
        <v/>
      </c>
      <c r="M1429" s="2">
        <f t="shared" si="184"/>
        <v>5.7058823529411766</v>
      </c>
      <c r="N1429" s="1">
        <f t="shared" si="183"/>
        <v>5.7058823529411766E-2</v>
      </c>
      <c r="O1429" s="1">
        <v>5.7058823529411766</v>
      </c>
      <c r="P1429">
        <f t="shared" si="185"/>
        <v>0.97</v>
      </c>
    </row>
    <row r="1430" spans="1:16" x14ac:dyDescent="0.2">
      <c r="A1430" t="s">
        <v>190</v>
      </c>
      <c r="B1430" t="s">
        <v>189</v>
      </c>
      <c r="D1430" t="str" cm="1">
        <f t="array" ref="D1430">_xlfn.TEXTJOIN("", TRUE, IF(ISNUMBER(SEARCH($R$1480:$R$1524, B1430)), $R$1480:$R$1524, ""))</f>
        <v>Sparkling Ice</v>
      </c>
      <c r="E1430" t="str">
        <f t="shared" si="178"/>
        <v>Beverages</v>
      </c>
      <c r="F1430" t="str">
        <f t="shared" si="179"/>
        <v>Beverages</v>
      </c>
      <c r="G1430" t="s">
        <v>188</v>
      </c>
      <c r="H1430" cm="1">
        <f t="array" ref="H1430">_xlfn.LET(
  _xlpm.txt, LOWER(TRIM(SUBSTITUTE(B1430,"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17</v>
      </c>
      <c r="I1430" s="1">
        <f t="shared" si="180"/>
        <v>0.64588235294117646</v>
      </c>
      <c r="K1430" t="str">
        <f t="shared" si="181"/>
        <v/>
      </c>
      <c r="L1430" s="1" t="str">
        <f t="shared" si="182"/>
        <v/>
      </c>
      <c r="M1430" s="2">
        <f t="shared" si="184"/>
        <v>64.588235294117652</v>
      </c>
      <c r="N1430" s="1">
        <f t="shared" si="183"/>
        <v>0.64588235294117657</v>
      </c>
      <c r="O1430" s="1">
        <v>64.588235294117652</v>
      </c>
      <c r="P1430">
        <f t="shared" si="185"/>
        <v>10.98</v>
      </c>
    </row>
    <row r="1431" spans="1:16" x14ac:dyDescent="0.2">
      <c r="A1431" t="s">
        <v>187</v>
      </c>
      <c r="B1431" t="s">
        <v>186</v>
      </c>
      <c r="D1431" t="str" cm="1">
        <f t="array" ref="D1431">_xlfn.TEXTJOIN("", TRUE, IF(ISNUMBER(SEARCH($R$1480:$R$1524, B1431)), $R$1480:$R$1524, ""))</f>
        <v>Sparkling Ice</v>
      </c>
      <c r="E1431" t="str">
        <f t="shared" si="178"/>
        <v>Beverages</v>
      </c>
      <c r="F1431" t="str">
        <f t="shared" si="179"/>
        <v>Beverages</v>
      </c>
      <c r="G1431" t="s">
        <v>185</v>
      </c>
      <c r="H1431" cm="1">
        <f t="array" ref="H1431">_xlfn.LET(
  _xlpm.txt, LOWER(TRIM(SUBSTITUTE(B1431,"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17</v>
      </c>
      <c r="I1431" s="1">
        <f t="shared" si="180"/>
        <v>0.76882352941176468</v>
      </c>
      <c r="K1431" t="str">
        <f t="shared" si="181"/>
        <v/>
      </c>
      <c r="L1431" s="1" t="str">
        <f t="shared" si="182"/>
        <v/>
      </c>
      <c r="M1431" s="2">
        <f t="shared" si="184"/>
        <v>76.882352941176464</v>
      </c>
      <c r="N1431" s="1">
        <f t="shared" si="183"/>
        <v>0.76882352941176468</v>
      </c>
      <c r="O1431" s="1">
        <v>76.882352941176464</v>
      </c>
      <c r="P1431">
        <f t="shared" si="185"/>
        <v>13.07</v>
      </c>
    </row>
    <row r="1432" spans="1:16" x14ac:dyDescent="0.2">
      <c r="A1432" t="s">
        <v>184</v>
      </c>
      <c r="B1432" t="s">
        <v>183</v>
      </c>
      <c r="D1432" t="str" cm="1">
        <f t="array" ref="D1432">_xlfn.TEXTJOIN("", TRUE, IF(ISNUMBER(SEARCH($R$1480:$R$1524, B1432)), $R$1480:$R$1524, ""))</f>
        <v>Sparkling Ice</v>
      </c>
      <c r="E1432" t="str">
        <f t="shared" si="178"/>
        <v>Beverages</v>
      </c>
      <c r="F1432" t="str">
        <f t="shared" si="179"/>
        <v>Beverages</v>
      </c>
      <c r="G1432" t="s">
        <v>182</v>
      </c>
      <c r="H1432" cm="1">
        <f t="array" ref="H1432">_xlfn.LET(
  _xlpm.txt, LOWER(TRIM(SUBSTITUTE(B1432,"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17</v>
      </c>
      <c r="I1432" s="1">
        <f t="shared" si="180"/>
        <v>0.76882352941176468</v>
      </c>
      <c r="K1432" t="str">
        <f t="shared" si="181"/>
        <v/>
      </c>
      <c r="L1432" s="1" t="str">
        <f t="shared" si="182"/>
        <v/>
      </c>
      <c r="M1432" s="2">
        <f t="shared" si="184"/>
        <v>76.882352941176464</v>
      </c>
      <c r="N1432" s="1">
        <f t="shared" si="183"/>
        <v>0.76882352941176468</v>
      </c>
      <c r="O1432" s="1">
        <v>76.882352941176464</v>
      </c>
      <c r="P1432">
        <f t="shared" si="185"/>
        <v>13.07</v>
      </c>
    </row>
    <row r="1433" spans="1:16" x14ac:dyDescent="0.2">
      <c r="A1433" t="s">
        <v>181</v>
      </c>
      <c r="B1433" t="s">
        <v>180</v>
      </c>
      <c r="D1433" t="str" cm="1">
        <f t="array" ref="D1433">_xlfn.TEXTJOIN("", TRUE, IF(ISNUMBER(SEARCH($R$1480:$R$1524, B1433)), $R$1480:$R$1524, ""))</f>
        <v>Starbucks</v>
      </c>
      <c r="E1433" t="str">
        <f t="shared" si="178"/>
        <v>Beverages</v>
      </c>
      <c r="F1433" t="str">
        <f t="shared" si="179"/>
        <v>Beverages</v>
      </c>
      <c r="G1433" t="s">
        <v>179</v>
      </c>
      <c r="H1433" cm="1">
        <f t="array" ref="H1433">_xlfn.LET(
  _xlpm.txt, LOWER(TRIM(SUBSTITUTE(B1433,"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48</v>
      </c>
      <c r="I1433" s="1">
        <f t="shared" si="180"/>
        <v>0.81208333333333327</v>
      </c>
      <c r="K1433" t="str">
        <f t="shared" si="181"/>
        <v/>
      </c>
      <c r="L1433" s="1" t="str">
        <f t="shared" si="182"/>
        <v/>
      </c>
      <c r="M1433" s="2">
        <f t="shared" si="184"/>
        <v>81.208333333333329</v>
      </c>
      <c r="N1433" s="1">
        <f t="shared" si="183"/>
        <v>0.81208333333333327</v>
      </c>
      <c r="O1433" s="1">
        <v>81.208333333333329</v>
      </c>
      <c r="P1433">
        <f t="shared" si="185"/>
        <v>38.979999999999997</v>
      </c>
    </row>
    <row r="1434" spans="1:16" x14ac:dyDescent="0.2">
      <c r="A1434" t="s">
        <v>178</v>
      </c>
      <c r="B1434" t="s">
        <v>177</v>
      </c>
      <c r="D1434" t="str" cm="1">
        <f t="array" ref="D1434">_xlfn.TEXTJOIN("", TRUE, IF(ISNUMBER(SEARCH($R$1480:$R$1524, B1434)), $R$1480:$R$1524, ""))</f>
        <v>Starbucks</v>
      </c>
      <c r="E1434" t="str">
        <f t="shared" si="178"/>
        <v>Beverages</v>
      </c>
      <c r="F1434" t="str">
        <f t="shared" si="179"/>
        <v>Beverages</v>
      </c>
      <c r="G1434" t="s">
        <v>176</v>
      </c>
      <c r="H1434" cm="1">
        <f t="array" ref="H1434">_xlfn.LET(
  _xlpm.txt, LOWER(TRIM(SUBSTITUTE(B1434,"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6.5</v>
      </c>
      <c r="I1434" s="1">
        <f t="shared" si="180"/>
        <v>4.0738461538461541</v>
      </c>
      <c r="K1434" t="str">
        <f t="shared" si="181"/>
        <v/>
      </c>
      <c r="L1434" s="1" t="str">
        <f t="shared" si="182"/>
        <v/>
      </c>
      <c r="M1434" s="2">
        <f t="shared" si="184"/>
        <v>407.38461538461542</v>
      </c>
      <c r="N1434" s="1">
        <f t="shared" si="183"/>
        <v>4.0738461538461541</v>
      </c>
      <c r="O1434" s="1">
        <v>407.38461538461542</v>
      </c>
      <c r="P1434">
        <f t="shared" si="185"/>
        <v>26.48</v>
      </c>
    </row>
    <row r="1435" spans="1:16" x14ac:dyDescent="0.2">
      <c r="A1435" t="s">
        <v>175</v>
      </c>
      <c r="B1435" t="s">
        <v>174</v>
      </c>
      <c r="D1435" t="str" cm="1">
        <f t="array" ref="D1435">_xlfn.TEXTJOIN("", TRUE, IF(ISNUMBER(SEARCH($R$1480:$R$1524, B1435)), $R$1480:$R$1524, ""))</f>
        <v>Starbucks</v>
      </c>
      <c r="E1435" t="str">
        <f t="shared" si="178"/>
        <v>Beverages</v>
      </c>
      <c r="F1435" t="str">
        <f t="shared" si="179"/>
        <v>Beverages</v>
      </c>
      <c r="G1435" t="s">
        <v>171</v>
      </c>
      <c r="H1435" cm="1">
        <f t="array" ref="H1435">_xlfn.LET(
  _xlpm.txt, LOWER(TRIM(SUBSTITUTE(B1435,"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9.5</v>
      </c>
      <c r="I1435" s="1">
        <f t="shared" si="180"/>
        <v>0.81894736842105265</v>
      </c>
      <c r="J1435" t="s">
        <v>170</v>
      </c>
      <c r="K1435" t="str">
        <f t="shared" si="181"/>
        <v>20.5 ¢</v>
      </c>
      <c r="L1435" s="1" t="str">
        <f t="shared" si="182"/>
        <v xml:space="preserve">20.5 </v>
      </c>
      <c r="M1435" s="2">
        <f t="shared" si="184"/>
        <v>81.89473684210526</v>
      </c>
      <c r="N1435" s="1">
        <f t="shared" si="183"/>
        <v>0.20499999999999999</v>
      </c>
      <c r="O1435" s="1">
        <v>20.5</v>
      </c>
      <c r="P1435">
        <f t="shared" si="185"/>
        <v>7.78</v>
      </c>
    </row>
    <row r="1436" spans="1:16" x14ac:dyDescent="0.2">
      <c r="A1436" t="s">
        <v>173</v>
      </c>
      <c r="B1436" t="s">
        <v>172</v>
      </c>
      <c r="D1436" t="str" cm="1">
        <f t="array" ref="D1436">_xlfn.TEXTJOIN("", TRUE, IF(ISNUMBER(SEARCH($R$1480:$R$1524, B1436)), $R$1480:$R$1524, ""))</f>
        <v>Starbucks</v>
      </c>
      <c r="E1436" t="str">
        <f t="shared" si="178"/>
        <v>Beverages</v>
      </c>
      <c r="F1436" t="str">
        <f t="shared" si="179"/>
        <v>Beverages</v>
      </c>
      <c r="G1436" t="s">
        <v>171</v>
      </c>
      <c r="H1436" cm="1">
        <f t="array" ref="H1436">_xlfn.LET(
  _xlpm.txt, LOWER(TRIM(SUBSTITUTE(B1436,"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9.5</v>
      </c>
      <c r="I1436" s="1">
        <f t="shared" si="180"/>
        <v>0.81894736842105265</v>
      </c>
      <c r="J1436" t="s">
        <v>170</v>
      </c>
      <c r="K1436" t="str">
        <f t="shared" si="181"/>
        <v>20.5 ¢</v>
      </c>
      <c r="L1436" s="1" t="str">
        <f t="shared" si="182"/>
        <v xml:space="preserve">20.5 </v>
      </c>
      <c r="M1436" s="2">
        <f t="shared" si="184"/>
        <v>81.89473684210526</v>
      </c>
      <c r="N1436" s="1">
        <f t="shared" si="183"/>
        <v>0.20499999999999999</v>
      </c>
      <c r="O1436" s="1">
        <v>20.5</v>
      </c>
      <c r="P1436">
        <f t="shared" si="185"/>
        <v>7.78</v>
      </c>
    </row>
    <row r="1437" spans="1:16" x14ac:dyDescent="0.2">
      <c r="A1437" t="s">
        <v>169</v>
      </c>
      <c r="B1437" t="s">
        <v>168</v>
      </c>
      <c r="D1437" t="str" cm="1">
        <f t="array" ref="D1437">_xlfn.TEXTJOIN("", TRUE, IF(ISNUMBER(SEARCH($R$1480:$R$1524, B1437)), $R$1480:$R$1524, ""))</f>
        <v>Starbucks</v>
      </c>
      <c r="E1437" t="str">
        <f t="shared" si="178"/>
        <v>Beverages</v>
      </c>
      <c r="F1437" t="str">
        <f t="shared" si="179"/>
        <v>Beverages</v>
      </c>
      <c r="G1437" t="s">
        <v>167</v>
      </c>
      <c r="H1437" cm="1">
        <f t="array" ref="H1437">_xlfn.LET(
  _xlpm.txt, LOWER(TRIM(SUBSTITUTE(B1437,"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9.5</v>
      </c>
      <c r="I1437" s="1">
        <f t="shared" si="180"/>
        <v>0.50315789473684214</v>
      </c>
      <c r="K1437" t="str">
        <f t="shared" si="181"/>
        <v/>
      </c>
      <c r="L1437" s="1" t="str">
        <f t="shared" si="182"/>
        <v/>
      </c>
      <c r="M1437" s="2">
        <f t="shared" si="184"/>
        <v>50.315789473684212</v>
      </c>
      <c r="N1437" s="1">
        <f t="shared" si="183"/>
        <v>0.50315789473684214</v>
      </c>
      <c r="O1437" s="1">
        <v>50.315789473684212</v>
      </c>
      <c r="P1437">
        <f t="shared" si="185"/>
        <v>4.78</v>
      </c>
    </row>
    <row r="1438" spans="1:16" x14ac:dyDescent="0.2">
      <c r="A1438" t="s">
        <v>166</v>
      </c>
      <c r="B1438" t="s">
        <v>165</v>
      </c>
      <c r="D1438" t="str" cm="1">
        <f t="array" ref="D1438">_xlfn.TEXTJOIN("", TRUE, IF(ISNUMBER(SEARCH($R$1480:$R$1524, B1438)), $R$1480:$R$1524, ""))</f>
        <v>Starbucks</v>
      </c>
      <c r="E1438" t="str">
        <f t="shared" si="178"/>
        <v>Beverages</v>
      </c>
      <c r="F1438" t="str">
        <f t="shared" si="179"/>
        <v>Beverages</v>
      </c>
      <c r="G1438" t="s">
        <v>164</v>
      </c>
      <c r="H1438" cm="1">
        <f t="array" ref="H1438">_xlfn.LET(
  _xlpm.txt, LOWER(TRIM(SUBSTITUTE(B1438,"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38</v>
      </c>
      <c r="I1438" s="1">
        <f t="shared" si="180"/>
        <v>0.39500000000000002</v>
      </c>
      <c r="K1438" t="str">
        <f t="shared" si="181"/>
        <v/>
      </c>
      <c r="L1438" s="1" t="str">
        <f t="shared" si="182"/>
        <v/>
      </c>
      <c r="M1438" s="2">
        <f t="shared" si="184"/>
        <v>39.5</v>
      </c>
      <c r="N1438" s="1">
        <f t="shared" si="183"/>
        <v>0.39500000000000002</v>
      </c>
      <c r="O1438" s="1">
        <v>39.5</v>
      </c>
      <c r="P1438">
        <f t="shared" si="185"/>
        <v>15.01</v>
      </c>
    </row>
    <row r="1439" spans="1:16" x14ac:dyDescent="0.2">
      <c r="A1439" t="s">
        <v>163</v>
      </c>
      <c r="B1439" t="s">
        <v>162</v>
      </c>
      <c r="D1439" t="str" cm="1">
        <f t="array" ref="D1439">_xlfn.TEXTJOIN("", TRUE, IF(ISNUMBER(SEARCH($R$1480:$R$1524, B1439)), $R$1480:$R$1524, ""))</f>
        <v>Starbucks</v>
      </c>
      <c r="E1439" t="str">
        <f t="shared" si="178"/>
        <v>Beverages</v>
      </c>
      <c r="F1439" t="str">
        <f t="shared" si="179"/>
        <v>Beverages</v>
      </c>
      <c r="G1439" t="s">
        <v>161</v>
      </c>
      <c r="H1439" cm="1">
        <f t="array" ref="H1439">_xlfn.LET(
  _xlpm.txt, LOWER(TRIM(SUBSTITUTE(B1439,"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38</v>
      </c>
      <c r="I1439" s="1">
        <f t="shared" si="180"/>
        <v>0.26289473684210529</v>
      </c>
      <c r="K1439" t="str">
        <f t="shared" si="181"/>
        <v/>
      </c>
      <c r="L1439" s="1" t="str">
        <f t="shared" si="182"/>
        <v/>
      </c>
      <c r="M1439" s="2">
        <f t="shared" si="184"/>
        <v>26.289473684210527</v>
      </c>
      <c r="N1439" s="1">
        <f t="shared" si="183"/>
        <v>0.26289473684210529</v>
      </c>
      <c r="O1439" s="1">
        <v>26.289473684210527</v>
      </c>
      <c r="P1439">
        <f t="shared" si="185"/>
        <v>9.99</v>
      </c>
    </row>
    <row r="1440" spans="1:16" x14ac:dyDescent="0.2">
      <c r="A1440" t="s">
        <v>160</v>
      </c>
      <c r="B1440" t="s">
        <v>159</v>
      </c>
      <c r="D1440" t="str" cm="1">
        <f t="array" ref="D1440">_xlfn.TEXTJOIN("", TRUE, IF(ISNUMBER(SEARCH($R$1480:$R$1524, B1440)), $R$1480:$R$1524, ""))</f>
        <v>Starbucks</v>
      </c>
      <c r="E1440" t="str">
        <f t="shared" si="178"/>
        <v>Beverages</v>
      </c>
      <c r="F1440" t="str">
        <f t="shared" si="179"/>
        <v>Beverages</v>
      </c>
      <c r="G1440" t="s">
        <v>158</v>
      </c>
      <c r="H1440" t="str" cm="1">
        <f t="array" ref="H1440">_xlfn.LET(
  _xlpm.txt, LOWER(TRIM(SUBSTITUTE(B1440,"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1440" t="e">
        <f t="shared" si="180"/>
        <v>#VALUE!</v>
      </c>
      <c r="K1440" t="str">
        <f t="shared" si="181"/>
        <v/>
      </c>
      <c r="L1440" t="str">
        <f t="shared" si="182"/>
        <v/>
      </c>
      <c r="M1440" s="1" t="e">
        <f t="shared" si="184"/>
        <v>#VALUE!</v>
      </c>
      <c r="N1440" s="1">
        <f t="shared" si="183"/>
        <v>0</v>
      </c>
      <c r="P1440">
        <f t="shared" si="185"/>
        <v>12.73</v>
      </c>
    </row>
    <row r="1441" spans="1:16" x14ac:dyDescent="0.2">
      <c r="A1441" t="s">
        <v>157</v>
      </c>
      <c r="B1441" t="s">
        <v>156</v>
      </c>
      <c r="D1441" t="str" cm="1">
        <f t="array" ref="D1441">_xlfn.TEXTJOIN("", TRUE, IF(ISNUMBER(SEARCH($R$1480:$R$1524, B1441)), $R$1480:$R$1524, ""))</f>
        <v>Starbucks</v>
      </c>
      <c r="E1441" t="str">
        <f t="shared" si="178"/>
        <v>Beverages</v>
      </c>
      <c r="F1441" t="str">
        <f t="shared" si="179"/>
        <v>Beverages</v>
      </c>
      <c r="G1441" t="s">
        <v>155</v>
      </c>
      <c r="H1441" cm="1">
        <f t="array" ref="H1441">_xlfn.LET(
  _xlpm.txt, LOWER(TRIM(SUBSTITUTE(B1441,"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9.5</v>
      </c>
      <c r="I1441" s="1">
        <f t="shared" si="180"/>
        <v>0.78842105263157902</v>
      </c>
      <c r="K1441" t="str">
        <f t="shared" si="181"/>
        <v/>
      </c>
      <c r="L1441" s="1" t="str">
        <f t="shared" si="182"/>
        <v/>
      </c>
      <c r="M1441" s="2">
        <f t="shared" si="184"/>
        <v>78.842105263157904</v>
      </c>
      <c r="N1441" s="1">
        <f t="shared" si="183"/>
        <v>0.78842105263157902</v>
      </c>
      <c r="O1441" s="1">
        <v>78.842105263157904</v>
      </c>
      <c r="P1441">
        <f t="shared" si="185"/>
        <v>7.49</v>
      </c>
    </row>
    <row r="1442" spans="1:16" x14ac:dyDescent="0.2">
      <c r="A1442" t="s">
        <v>154</v>
      </c>
      <c r="B1442" t="s">
        <v>153</v>
      </c>
      <c r="D1442" t="str" cm="1">
        <f t="array" ref="D1442">_xlfn.TEXTJOIN("", TRUE, IF(ISNUMBER(SEARCH($R$1480:$R$1524, B1442)), $R$1480:$R$1524, ""))</f>
        <v>Starbucks</v>
      </c>
      <c r="E1442" t="str">
        <f t="shared" si="178"/>
        <v>Beverages</v>
      </c>
      <c r="F1442" t="str">
        <f t="shared" si="179"/>
        <v>Beverages</v>
      </c>
      <c r="G1442" t="s">
        <v>152</v>
      </c>
      <c r="H1442" cm="1">
        <f t="array" ref="H1442">_xlfn.LET(
  _xlpm.txt, LOWER(TRIM(SUBSTITUTE(B1442,"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13.7</v>
      </c>
      <c r="I1442" s="1">
        <f t="shared" si="180"/>
        <v>1.5394160583941607</v>
      </c>
      <c r="K1442" t="str">
        <f t="shared" si="181"/>
        <v/>
      </c>
      <c r="L1442" s="1" t="str">
        <f t="shared" si="182"/>
        <v/>
      </c>
      <c r="M1442" s="2">
        <f t="shared" si="184"/>
        <v>153.94160583941607</v>
      </c>
      <c r="N1442" s="1">
        <f t="shared" si="183"/>
        <v>1.5394160583941607</v>
      </c>
      <c r="O1442" s="1">
        <v>153.94160583941607</v>
      </c>
      <c r="P1442">
        <f t="shared" si="185"/>
        <v>21.09</v>
      </c>
    </row>
    <row r="1443" spans="1:16" x14ac:dyDescent="0.2">
      <c r="A1443" t="s">
        <v>151</v>
      </c>
      <c r="B1443" t="s">
        <v>150</v>
      </c>
      <c r="D1443" t="str" cm="1">
        <f t="array" ref="D1443">_xlfn.TEXTJOIN("", TRUE, IF(ISNUMBER(SEARCH($R$1480:$R$1524, B1443)), $R$1480:$R$1524, ""))</f>
        <v>Starbucks</v>
      </c>
      <c r="E1443" t="str">
        <f t="shared" si="178"/>
        <v>Beverages</v>
      </c>
      <c r="F1443" t="str">
        <f t="shared" si="179"/>
        <v>Beverages</v>
      </c>
      <c r="G1443" t="s">
        <v>149</v>
      </c>
      <c r="H1443" cm="1">
        <f t="array" ref="H1443">_xlfn.LET(
  _xlpm.txt, LOWER(TRIM(SUBSTITUTE(B1443,"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9.6</v>
      </c>
      <c r="I1443" s="1">
        <f t="shared" si="180"/>
        <v>0.9375</v>
      </c>
      <c r="K1443" t="str">
        <f t="shared" si="181"/>
        <v/>
      </c>
      <c r="L1443" s="1" t="str">
        <f t="shared" si="182"/>
        <v/>
      </c>
      <c r="M1443" s="2">
        <f t="shared" si="184"/>
        <v>93.75</v>
      </c>
      <c r="N1443" s="1">
        <f t="shared" si="183"/>
        <v>0.9375</v>
      </c>
      <c r="O1443" s="1">
        <v>93.75</v>
      </c>
      <c r="P1443">
        <f t="shared" si="185"/>
        <v>9</v>
      </c>
    </row>
    <row r="1444" spans="1:16" x14ac:dyDescent="0.2">
      <c r="A1444" s="4" t="s">
        <v>148</v>
      </c>
      <c r="B1444" t="s">
        <v>147</v>
      </c>
      <c r="C1444">
        <v>4</v>
      </c>
      <c r="D1444" t="str" cm="1">
        <f t="array" ref="D1444">_xlfn.TEXTJOIN("", TRUE, IF(ISNUMBER(SEARCH($R$1480:$R$1524, B1444)), $R$1480:$R$1524, ""))</f>
        <v>Starbucks</v>
      </c>
      <c r="E1444" t="str">
        <f t="shared" si="178"/>
        <v>Beverages</v>
      </c>
      <c r="F1444" t="str">
        <f t="shared" si="179"/>
        <v>Beverages</v>
      </c>
      <c r="G1444" t="s">
        <v>146</v>
      </c>
      <c r="H1444" cm="1">
        <f t="array" ref="H1444">_xlfn.LET(
  _xlpm.txt, LOWER(TRIM(SUBSTITUTE(B1444,"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13.7</v>
      </c>
      <c r="I1444" s="1">
        <f t="shared" si="180"/>
        <v>0.25401459854014602</v>
      </c>
      <c r="K1444" t="str">
        <f t="shared" si="181"/>
        <v/>
      </c>
      <c r="L1444" s="1" t="str">
        <f t="shared" si="182"/>
        <v/>
      </c>
      <c r="M1444" s="2">
        <f t="shared" si="184"/>
        <v>25.4014598540146</v>
      </c>
      <c r="N1444" s="1">
        <f t="shared" si="183"/>
        <v>0.25401459854014602</v>
      </c>
      <c r="O1444" s="1">
        <v>25.4014598540146</v>
      </c>
      <c r="P1444">
        <f t="shared" si="185"/>
        <v>3.48</v>
      </c>
    </row>
    <row r="1445" spans="1:16" x14ac:dyDescent="0.2">
      <c r="A1445" t="s">
        <v>145</v>
      </c>
      <c r="B1445" t="s">
        <v>144</v>
      </c>
      <c r="D1445" t="str" cm="1">
        <f t="array" ref="D1445">_xlfn.TEXTJOIN("", TRUE, IF(ISNUMBER(SEARCH($R$1480:$R$1524, B1445)), $R$1480:$R$1524, ""))</f>
        <v>Cheerios</v>
      </c>
      <c r="E1445" t="str">
        <f t="shared" si="178"/>
        <v>Prepared Food</v>
      </c>
      <c r="F1445" t="str">
        <f t="shared" si="179"/>
        <v>Prepared Food</v>
      </c>
      <c r="G1445" t="s">
        <v>57</v>
      </c>
      <c r="H1445" cm="1">
        <f t="array" ref="H1445">_xlfn.LET(
  _xlpm.txt, LOWER(TRIM(SUBSTITUTE(B1445,"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19</v>
      </c>
      <c r="I1445" s="1">
        <f t="shared" si="180"/>
        <v>0.2594736842105263</v>
      </c>
      <c r="J1445" t="s">
        <v>143</v>
      </c>
      <c r="K1445" t="str">
        <f t="shared" si="181"/>
        <v>25.9 ¢</v>
      </c>
      <c r="L1445" s="1" t="str">
        <f t="shared" si="182"/>
        <v xml:space="preserve">25.9 </v>
      </c>
      <c r="M1445" s="2">
        <f t="shared" si="184"/>
        <v>25.94736842105263</v>
      </c>
      <c r="N1445" s="1">
        <f t="shared" si="183"/>
        <v>0.25900000000000001</v>
      </c>
      <c r="O1445" s="1">
        <v>25.9</v>
      </c>
      <c r="P1445">
        <f t="shared" si="185"/>
        <v>4.93</v>
      </c>
    </row>
    <row r="1446" spans="1:16" x14ac:dyDescent="0.2">
      <c r="A1446" t="s">
        <v>142</v>
      </c>
      <c r="B1446" t="s">
        <v>141</v>
      </c>
      <c r="D1446" t="str" cm="1">
        <f t="array" ref="D1446">_xlfn.TEXTJOIN("", TRUE, IF(ISNUMBER(SEARCH($R$1480:$R$1524, B1446)), $R$1480:$R$1524, ""))</f>
        <v>Totino's</v>
      </c>
      <c r="E1446" t="str">
        <f t="shared" si="178"/>
        <v>Prepared Food</v>
      </c>
      <c r="F1446" t="str">
        <f t="shared" si="179"/>
        <v>Prepared Food</v>
      </c>
      <c r="G1446" t="s">
        <v>64</v>
      </c>
      <c r="H1446" t="str" cm="1">
        <f t="array" ref="H1446">_xlfn.LET(
  _xlpm.txt, LOWER(TRIM(SUBSTITUTE(B1446,"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1446" t="e">
        <f t="shared" si="180"/>
        <v>#VALUE!</v>
      </c>
      <c r="J1446" t="s">
        <v>63</v>
      </c>
      <c r="K1446" t="str">
        <f t="shared" si="181"/>
        <v>25.0 ¢</v>
      </c>
      <c r="L1446" t="str">
        <f t="shared" si="182"/>
        <v xml:space="preserve">25.0 </v>
      </c>
      <c r="M1446" s="1" t="e">
        <f t="shared" si="184"/>
        <v>#VALUE!</v>
      </c>
      <c r="N1446" s="1">
        <f t="shared" si="183"/>
        <v>0.25</v>
      </c>
      <c r="O1446" s="1">
        <v>25</v>
      </c>
      <c r="P1446">
        <f t="shared" si="185"/>
        <v>4.87</v>
      </c>
    </row>
    <row r="1447" spans="1:16" x14ac:dyDescent="0.2">
      <c r="A1447" t="s">
        <v>140</v>
      </c>
      <c r="B1447" t="s">
        <v>139</v>
      </c>
      <c r="C1447">
        <v>4</v>
      </c>
      <c r="D1447" t="str" cm="1">
        <f t="array" ref="D1447">_xlfn.TEXTJOIN("", TRUE, IF(ISNUMBER(SEARCH($R$1480:$R$1524, B1447)), $R$1480:$R$1524, ""))</f>
        <v>Totino's</v>
      </c>
      <c r="E1447" t="str">
        <f t="shared" si="178"/>
        <v>Prepared Food</v>
      </c>
      <c r="F1447" t="str">
        <f t="shared" si="179"/>
        <v>Prepared Food</v>
      </c>
      <c r="G1447" t="s">
        <v>121</v>
      </c>
      <c r="H1447" t="str" cm="1">
        <f t="array" ref="H1447">_xlfn.LET(
  _xlpm.txt, LOWER(TRIM(SUBSTITUTE(B1447,"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1447" t="e">
        <f t="shared" si="180"/>
        <v>#VALUE!</v>
      </c>
      <c r="J1447" t="s">
        <v>138</v>
      </c>
      <c r="K1447" t="str">
        <f t="shared" si="181"/>
        <v>17.9 ¢</v>
      </c>
      <c r="L1447" t="str">
        <f t="shared" si="182"/>
        <v xml:space="preserve">17.9 </v>
      </c>
      <c r="M1447" s="1" t="e">
        <f t="shared" si="184"/>
        <v>#VALUE!</v>
      </c>
      <c r="N1447" s="1">
        <f t="shared" si="183"/>
        <v>0.17899999999999999</v>
      </c>
      <c r="O1447" s="1">
        <v>17.899999999999999</v>
      </c>
      <c r="P1447">
        <f t="shared" si="185"/>
        <v>7.64</v>
      </c>
    </row>
    <row r="1448" spans="1:16" x14ac:dyDescent="0.2">
      <c r="A1448" t="s">
        <v>137</v>
      </c>
      <c r="B1448" t="s">
        <v>136</v>
      </c>
      <c r="D1448" t="str" cm="1">
        <f t="array" ref="D1448">_xlfn.TEXTJOIN("", TRUE, IF(ISNUMBER(SEARCH($R$1480:$R$1524, B1448)), $R$1480:$R$1524, ""))</f>
        <v>Totino's</v>
      </c>
      <c r="E1448" t="str">
        <f t="shared" si="178"/>
        <v>Prepared Food</v>
      </c>
      <c r="F1448" t="str">
        <f t="shared" si="179"/>
        <v>Prepared Food</v>
      </c>
      <c r="G1448" t="s">
        <v>95</v>
      </c>
      <c r="H1448" t="str" cm="1">
        <f t="array" ref="H1448">_xlfn.LET(
  _xlpm.txt, LOWER(TRIM(SUBSTITUTE(B1448,"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1448" t="e">
        <f t="shared" si="180"/>
        <v>#VALUE!</v>
      </c>
      <c r="J1448" t="s">
        <v>117</v>
      </c>
      <c r="K1448" t="str">
        <f t="shared" si="181"/>
        <v>19.3 ¢</v>
      </c>
      <c r="L1448" t="str">
        <f t="shared" si="182"/>
        <v xml:space="preserve">19.3 </v>
      </c>
      <c r="M1448" s="1" t="e">
        <f t="shared" si="184"/>
        <v>#VALUE!</v>
      </c>
      <c r="N1448" s="1">
        <f t="shared" si="183"/>
        <v>0.193</v>
      </c>
      <c r="O1448" s="1">
        <v>19.3</v>
      </c>
      <c r="P1448">
        <f t="shared" si="185"/>
        <v>1.97</v>
      </c>
    </row>
    <row r="1449" spans="1:16" x14ac:dyDescent="0.2">
      <c r="A1449" t="s">
        <v>135</v>
      </c>
      <c r="B1449" t="s">
        <v>134</v>
      </c>
      <c r="C1449">
        <v>4</v>
      </c>
      <c r="D1449" t="str" cm="1">
        <f t="array" ref="D1449">_xlfn.TEXTJOIN("", TRUE, IF(ISNUMBER(SEARCH($R$1480:$R$1524, B1449)), $R$1480:$R$1524, ""))</f>
        <v>Totino's</v>
      </c>
      <c r="E1449" t="str">
        <f t="shared" si="178"/>
        <v>Prepared Food</v>
      </c>
      <c r="F1449" t="str">
        <f t="shared" si="179"/>
        <v>Prepared Food</v>
      </c>
      <c r="G1449" t="s">
        <v>121</v>
      </c>
      <c r="H1449" t="str" cm="1">
        <f t="array" ref="H1449">_xlfn.LET(
  _xlpm.txt, LOWER(TRIM(SUBSTITUTE(B1449,"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1449" t="e">
        <f t="shared" si="180"/>
        <v>#VALUE!</v>
      </c>
      <c r="J1449" t="s">
        <v>133</v>
      </c>
      <c r="K1449" t="str">
        <f t="shared" si="181"/>
        <v>18.7 ¢</v>
      </c>
      <c r="L1449" t="str">
        <f t="shared" si="182"/>
        <v xml:space="preserve">18.7 </v>
      </c>
      <c r="M1449" s="1" t="e">
        <f t="shared" si="184"/>
        <v>#VALUE!</v>
      </c>
      <c r="N1449" s="1">
        <f t="shared" si="183"/>
        <v>0.187</v>
      </c>
      <c r="O1449" s="1">
        <v>18.7</v>
      </c>
      <c r="P1449">
        <f t="shared" si="185"/>
        <v>7.64</v>
      </c>
    </row>
    <row r="1450" spans="1:16" x14ac:dyDescent="0.2">
      <c r="A1450" t="s">
        <v>132</v>
      </c>
      <c r="B1450" t="s">
        <v>131</v>
      </c>
      <c r="D1450" t="str" cm="1">
        <f t="array" ref="D1450">_xlfn.TEXTJOIN("", TRUE, IF(ISNUMBER(SEARCH($R$1480:$R$1524, B1450)), $R$1480:$R$1524, ""))</f>
        <v>Totino's</v>
      </c>
      <c r="E1450" t="str">
        <f t="shared" si="178"/>
        <v>Prepared Food</v>
      </c>
      <c r="F1450" t="str">
        <f t="shared" si="179"/>
        <v>Prepared Food</v>
      </c>
      <c r="G1450" t="s">
        <v>95</v>
      </c>
      <c r="H1450" t="str" cm="1">
        <f t="array" ref="H1450">_xlfn.LET(
  _xlpm.txt, LOWER(TRIM(SUBSTITUTE(B1450,"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1450" t="e">
        <f t="shared" si="180"/>
        <v>#VALUE!</v>
      </c>
      <c r="J1450" t="s">
        <v>130</v>
      </c>
      <c r="K1450" t="str">
        <f t="shared" si="181"/>
        <v>18.2 ¢</v>
      </c>
      <c r="L1450" t="str">
        <f t="shared" si="182"/>
        <v xml:space="preserve">18.2 </v>
      </c>
      <c r="M1450" s="1" t="e">
        <f t="shared" si="184"/>
        <v>#VALUE!</v>
      </c>
      <c r="N1450" s="1">
        <f t="shared" si="183"/>
        <v>0.182</v>
      </c>
      <c r="O1450" s="1">
        <v>18.2</v>
      </c>
      <c r="P1450">
        <f t="shared" si="185"/>
        <v>1.97</v>
      </c>
    </row>
    <row r="1451" spans="1:16" x14ac:dyDescent="0.2">
      <c r="A1451" t="s">
        <v>129</v>
      </c>
      <c r="B1451" t="s">
        <v>128</v>
      </c>
      <c r="D1451" t="str" cm="1">
        <f t="array" ref="D1451">_xlfn.TEXTJOIN("", TRUE, IF(ISNUMBER(SEARCH($R$1480:$R$1524, B1451)), $R$1480:$R$1524, ""))</f>
        <v>Totino's</v>
      </c>
      <c r="E1451" t="str">
        <f t="shared" si="178"/>
        <v>Prepared Food</v>
      </c>
      <c r="F1451" t="str">
        <f t="shared" si="179"/>
        <v>Prepared Food</v>
      </c>
      <c r="G1451" t="s">
        <v>95</v>
      </c>
      <c r="H1451" t="str" cm="1">
        <f t="array" ref="H1451">_xlfn.LET(
  _xlpm.txt, LOWER(TRIM(SUBSTITUTE(B1451,"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1451" t="e">
        <f t="shared" si="180"/>
        <v>#VALUE!</v>
      </c>
      <c r="J1451" t="s">
        <v>127</v>
      </c>
      <c r="K1451" t="str">
        <f t="shared" si="181"/>
        <v>18.1 ¢</v>
      </c>
      <c r="L1451" t="str">
        <f t="shared" si="182"/>
        <v xml:space="preserve">18.1 </v>
      </c>
      <c r="M1451" s="1" t="e">
        <f t="shared" si="184"/>
        <v>#VALUE!</v>
      </c>
      <c r="N1451" s="1">
        <f t="shared" si="183"/>
        <v>0.18100000000000002</v>
      </c>
      <c r="O1451" s="1">
        <v>18.100000000000001</v>
      </c>
      <c r="P1451">
        <f t="shared" si="185"/>
        <v>1.97</v>
      </c>
    </row>
    <row r="1452" spans="1:16" x14ac:dyDescent="0.2">
      <c r="A1452" t="s">
        <v>126</v>
      </c>
      <c r="B1452" t="s">
        <v>125</v>
      </c>
      <c r="D1452" t="str" cm="1">
        <f t="array" ref="D1452">_xlfn.TEXTJOIN("", TRUE, IF(ISNUMBER(SEARCH($R$1480:$R$1524, B1452)), $R$1480:$R$1524, ""))</f>
        <v>Totino's</v>
      </c>
      <c r="E1452" t="str">
        <f t="shared" si="178"/>
        <v>Prepared Food</v>
      </c>
      <c r="F1452" t="str">
        <f t="shared" si="179"/>
        <v>Prepared Food</v>
      </c>
      <c r="G1452" t="s">
        <v>95</v>
      </c>
      <c r="H1452" t="str" cm="1">
        <f t="array" ref="H1452">_xlfn.LET(
  _xlpm.txt, LOWER(TRIM(SUBSTITUTE(B1452,"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1452" t="e">
        <f t="shared" si="180"/>
        <v>#VALUE!</v>
      </c>
      <c r="J1452" t="s">
        <v>124</v>
      </c>
      <c r="K1452" t="str">
        <f t="shared" si="181"/>
        <v>20.1 ¢</v>
      </c>
      <c r="L1452" t="str">
        <f t="shared" si="182"/>
        <v xml:space="preserve">20.1 </v>
      </c>
      <c r="M1452" s="1" t="e">
        <f t="shared" si="184"/>
        <v>#VALUE!</v>
      </c>
      <c r="N1452" s="1">
        <f t="shared" si="183"/>
        <v>0.20100000000000001</v>
      </c>
      <c r="O1452" s="1">
        <v>20.100000000000001</v>
      </c>
      <c r="P1452">
        <f t="shared" si="185"/>
        <v>1.97</v>
      </c>
    </row>
    <row r="1453" spans="1:16" x14ac:dyDescent="0.2">
      <c r="A1453" t="s">
        <v>123</v>
      </c>
      <c r="B1453" t="s">
        <v>122</v>
      </c>
      <c r="C1453">
        <v>4</v>
      </c>
      <c r="D1453" t="str" cm="1">
        <f t="array" ref="D1453">_xlfn.TEXTJOIN("", TRUE, IF(ISNUMBER(SEARCH($R$1480:$R$1524, B1453)), $R$1480:$R$1524, ""))</f>
        <v>Totino's</v>
      </c>
      <c r="E1453" t="str">
        <f t="shared" si="178"/>
        <v>Prepared Food</v>
      </c>
      <c r="F1453" t="str">
        <f t="shared" si="179"/>
        <v>Prepared Food</v>
      </c>
      <c r="G1453" t="s">
        <v>121</v>
      </c>
      <c r="H1453" t="str" cm="1">
        <f t="array" ref="H1453">_xlfn.LET(
  _xlpm.txt, LOWER(TRIM(SUBSTITUTE(B1453,"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1453" t="e">
        <f t="shared" si="180"/>
        <v>#VALUE!</v>
      </c>
      <c r="J1453" t="s">
        <v>120</v>
      </c>
      <c r="K1453" t="str">
        <f t="shared" si="181"/>
        <v>19.5 ¢</v>
      </c>
      <c r="L1453" t="str">
        <f t="shared" si="182"/>
        <v xml:space="preserve">19.5 </v>
      </c>
      <c r="M1453" s="1" t="e">
        <f t="shared" si="184"/>
        <v>#VALUE!</v>
      </c>
      <c r="N1453" s="1">
        <f t="shared" si="183"/>
        <v>0.19500000000000001</v>
      </c>
      <c r="O1453" s="1">
        <v>19.5</v>
      </c>
      <c r="P1453">
        <f t="shared" si="185"/>
        <v>7.64</v>
      </c>
    </row>
    <row r="1454" spans="1:16" x14ac:dyDescent="0.2">
      <c r="A1454" t="s">
        <v>119</v>
      </c>
      <c r="B1454" t="s">
        <v>118</v>
      </c>
      <c r="D1454" t="str" cm="1">
        <f t="array" ref="D1454">_xlfn.TEXTJOIN("", TRUE, IF(ISNUMBER(SEARCH($R$1480:$R$1524, B1454)), $R$1480:$R$1524, ""))</f>
        <v>Totino's</v>
      </c>
      <c r="E1454" t="str">
        <f t="shared" si="178"/>
        <v>Prepared Food</v>
      </c>
      <c r="F1454" t="str">
        <f t="shared" si="179"/>
        <v>Prepared Food</v>
      </c>
      <c r="G1454" t="s">
        <v>95</v>
      </c>
      <c r="H1454" t="str" cm="1">
        <f t="array" ref="H1454">_xlfn.LET(
  _xlpm.txt, LOWER(TRIM(SUBSTITUTE(B1454,"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1454" t="e">
        <f t="shared" si="180"/>
        <v>#VALUE!</v>
      </c>
      <c r="J1454" t="s">
        <v>117</v>
      </c>
      <c r="K1454" t="str">
        <f t="shared" si="181"/>
        <v>19.3 ¢</v>
      </c>
      <c r="L1454" t="str">
        <f t="shared" si="182"/>
        <v xml:space="preserve">19.3 </v>
      </c>
      <c r="M1454" s="1" t="e">
        <f t="shared" si="184"/>
        <v>#VALUE!</v>
      </c>
      <c r="N1454" s="1">
        <f t="shared" si="183"/>
        <v>0.193</v>
      </c>
      <c r="O1454" s="1">
        <v>19.3</v>
      </c>
      <c r="P1454">
        <f t="shared" si="185"/>
        <v>1.97</v>
      </c>
    </row>
    <row r="1455" spans="1:16" x14ac:dyDescent="0.2">
      <c r="A1455" t="s">
        <v>116</v>
      </c>
      <c r="B1455" t="s">
        <v>115</v>
      </c>
      <c r="D1455" t="str" cm="1">
        <f t="array" ref="D1455">_xlfn.TEXTJOIN("", TRUE, IF(ISNUMBER(SEARCH($R$1480:$R$1524, B1455)), $R$1480:$R$1524, ""))</f>
        <v>Totino's</v>
      </c>
      <c r="E1455" t="str">
        <f t="shared" si="178"/>
        <v>Prepared Food</v>
      </c>
      <c r="F1455" t="str">
        <f t="shared" si="179"/>
        <v>Prepared Food</v>
      </c>
      <c r="G1455" t="s">
        <v>95</v>
      </c>
      <c r="H1455" t="str" cm="1">
        <f t="array" ref="H1455">_xlfn.LET(
  _xlpm.txt, LOWER(TRIM(SUBSTITUTE(B1455,"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1455" t="e">
        <f t="shared" si="180"/>
        <v>#VALUE!</v>
      </c>
      <c r="J1455" t="s">
        <v>94</v>
      </c>
      <c r="K1455" t="str">
        <f t="shared" si="181"/>
        <v>26.3 ¢</v>
      </c>
      <c r="L1455" t="str">
        <f t="shared" si="182"/>
        <v xml:space="preserve">26.3 </v>
      </c>
      <c r="M1455" s="1" t="e">
        <f t="shared" si="184"/>
        <v>#VALUE!</v>
      </c>
      <c r="N1455" s="1">
        <f t="shared" si="183"/>
        <v>0.26300000000000001</v>
      </c>
      <c r="O1455" s="1">
        <v>26.3</v>
      </c>
      <c r="P1455">
        <f t="shared" ref="P1455:P1477" si="186">VALUE(MID(G1455, FIND("$", G1455) + 1, LEN(G1455)))</f>
        <v>1.97</v>
      </c>
    </row>
    <row r="1456" spans="1:16" x14ac:dyDescent="0.2">
      <c r="A1456" t="s">
        <v>114</v>
      </c>
      <c r="B1456" t="s">
        <v>113</v>
      </c>
      <c r="D1456" t="str" cm="1">
        <f t="array" ref="D1456">_xlfn.TEXTJOIN("", TRUE, IF(ISNUMBER(SEARCH($R$1480:$R$1524, B1456)), $R$1480:$R$1524, ""))</f>
        <v>Totino's</v>
      </c>
      <c r="E1456" t="str">
        <f t="shared" si="178"/>
        <v>Prepared Food</v>
      </c>
      <c r="F1456" t="str">
        <f t="shared" si="179"/>
        <v>Prepared Food</v>
      </c>
      <c r="G1456" t="s">
        <v>78</v>
      </c>
      <c r="H1456" t="str" cm="1">
        <f t="array" ref="H1456">_xlfn.LET(
  _xlpm.txt, LOWER(TRIM(SUBSTITUTE(B1456,"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1456" t="e">
        <f t="shared" si="180"/>
        <v>#VALUE!</v>
      </c>
      <c r="J1456" t="s">
        <v>77</v>
      </c>
      <c r="K1456" t="str">
        <f t="shared" si="181"/>
        <v>20.4 ¢</v>
      </c>
      <c r="L1456" t="str">
        <f t="shared" si="182"/>
        <v xml:space="preserve">20.4 </v>
      </c>
      <c r="M1456" s="1" t="e">
        <f t="shared" si="184"/>
        <v>#VALUE!</v>
      </c>
      <c r="N1456" s="1">
        <f t="shared" si="183"/>
        <v>0.20399999999999999</v>
      </c>
      <c r="O1456" s="1">
        <v>20.399999999999999</v>
      </c>
      <c r="P1456">
        <f t="shared" si="186"/>
        <v>9.9700000000000006</v>
      </c>
    </row>
    <row r="1457" spans="1:16" x14ac:dyDescent="0.2">
      <c r="A1457" t="s">
        <v>112</v>
      </c>
      <c r="B1457" t="s">
        <v>111</v>
      </c>
      <c r="D1457" t="str" cm="1">
        <f t="array" ref="D1457">_xlfn.TEXTJOIN("", TRUE, IF(ISNUMBER(SEARCH($R$1480:$R$1524, B1457)), $R$1480:$R$1524, ""))</f>
        <v>Totino's</v>
      </c>
      <c r="E1457" t="str">
        <f t="shared" si="178"/>
        <v>Prepared Food</v>
      </c>
      <c r="F1457" t="str">
        <f t="shared" si="179"/>
        <v>Prepared Food</v>
      </c>
      <c r="G1457" t="s">
        <v>74</v>
      </c>
      <c r="H1457" t="str" cm="1">
        <f t="array" ref="H1457">_xlfn.LET(
  _xlpm.txt, LOWER(TRIM(SUBSTITUTE(B1457,"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1457" t="e">
        <f t="shared" si="180"/>
        <v>#VALUE!</v>
      </c>
      <c r="J1457" t="s">
        <v>73</v>
      </c>
      <c r="K1457" t="str">
        <f t="shared" si="181"/>
        <v>17.1 ¢</v>
      </c>
      <c r="L1457" t="str">
        <f t="shared" si="182"/>
        <v xml:space="preserve">17.1 </v>
      </c>
      <c r="M1457" s="1" t="e">
        <f t="shared" si="184"/>
        <v>#VALUE!</v>
      </c>
      <c r="N1457" s="1">
        <f t="shared" si="183"/>
        <v>0.17100000000000001</v>
      </c>
      <c r="O1457" s="1">
        <v>17.100000000000001</v>
      </c>
      <c r="P1457">
        <f t="shared" si="186"/>
        <v>10.87</v>
      </c>
    </row>
    <row r="1458" spans="1:16" x14ac:dyDescent="0.2">
      <c r="A1458" t="s">
        <v>110</v>
      </c>
      <c r="B1458" t="s">
        <v>109</v>
      </c>
      <c r="D1458" t="str" cm="1">
        <f t="array" ref="D1458">_xlfn.TEXTJOIN("", TRUE, IF(ISNUMBER(SEARCH($R$1480:$R$1524, B1458)), $R$1480:$R$1524, ""))</f>
        <v>Totino's</v>
      </c>
      <c r="E1458" t="str">
        <f t="shared" si="178"/>
        <v>Prepared Food</v>
      </c>
      <c r="F1458" t="str">
        <f t="shared" si="179"/>
        <v>Prepared Food</v>
      </c>
      <c r="G1458" t="s">
        <v>70</v>
      </c>
      <c r="H1458" t="str" cm="1">
        <f t="array" ref="H1458">_xlfn.LET(
  _xlpm.txt, LOWER(TRIM(SUBSTITUTE(B1458,"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1458" t="e">
        <f t="shared" si="180"/>
        <v>#VALUE!</v>
      </c>
      <c r="J1458" t="s">
        <v>69</v>
      </c>
      <c r="K1458" t="str">
        <f t="shared" si="181"/>
        <v>22.8 ¢</v>
      </c>
      <c r="L1458" t="str">
        <f t="shared" si="182"/>
        <v xml:space="preserve">22.8 </v>
      </c>
      <c r="M1458" s="1" t="e">
        <f t="shared" si="184"/>
        <v>#VALUE!</v>
      </c>
      <c r="N1458" s="1">
        <f t="shared" si="183"/>
        <v>0.22800000000000001</v>
      </c>
      <c r="O1458" s="1">
        <v>22.8</v>
      </c>
      <c r="P1458">
        <f t="shared" si="186"/>
        <v>5.66</v>
      </c>
    </row>
    <row r="1459" spans="1:16" x14ac:dyDescent="0.2">
      <c r="A1459" t="s">
        <v>108</v>
      </c>
      <c r="B1459" t="s">
        <v>107</v>
      </c>
      <c r="D1459" t="str" cm="1">
        <f t="array" ref="D1459">_xlfn.TEXTJOIN("", TRUE, IF(ISNUMBER(SEARCH($R$1480:$R$1524, B1459)), $R$1480:$R$1524, ""))</f>
        <v>Totino's</v>
      </c>
      <c r="E1459" t="str">
        <f t="shared" si="178"/>
        <v>Prepared Food</v>
      </c>
      <c r="F1459" t="str">
        <f t="shared" si="179"/>
        <v>Prepared Food</v>
      </c>
      <c r="G1459" t="s">
        <v>70</v>
      </c>
      <c r="H1459" cm="1">
        <f t="array" ref="H1459">_xlfn.LET(
  _xlpm.txt, LOWER(TRIM(SUBSTITUTE(B1459,"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24.46</v>
      </c>
      <c r="I1459" s="1">
        <f t="shared" si="180"/>
        <v>0.23139820114472609</v>
      </c>
      <c r="J1459" t="s">
        <v>102</v>
      </c>
      <c r="K1459" t="str">
        <f t="shared" si="181"/>
        <v>23.1 ¢</v>
      </c>
      <c r="L1459" s="1" t="str">
        <f t="shared" si="182"/>
        <v xml:space="preserve">23.1 </v>
      </c>
      <c r="M1459" s="2">
        <f t="shared" si="184"/>
        <v>23.139820114472609</v>
      </c>
      <c r="N1459" s="1">
        <f t="shared" si="183"/>
        <v>0.23100000000000001</v>
      </c>
      <c r="O1459" s="1">
        <v>23.1</v>
      </c>
      <c r="P1459">
        <f t="shared" si="186"/>
        <v>5.66</v>
      </c>
    </row>
    <row r="1460" spans="1:16" x14ac:dyDescent="0.2">
      <c r="A1460" t="s">
        <v>106</v>
      </c>
      <c r="B1460" t="s">
        <v>105</v>
      </c>
      <c r="D1460" t="str" cm="1">
        <f t="array" ref="D1460">_xlfn.TEXTJOIN("", TRUE, IF(ISNUMBER(SEARCH($R$1480:$R$1524, B1460)), $R$1480:$R$1524, ""))</f>
        <v>Totino's</v>
      </c>
      <c r="E1460" t="str">
        <f t="shared" si="178"/>
        <v>Prepared Food</v>
      </c>
      <c r="F1460" t="str">
        <f t="shared" si="179"/>
        <v>Prepared Food</v>
      </c>
      <c r="G1460" t="s">
        <v>70</v>
      </c>
      <c r="H1460" cm="1">
        <f t="array" ref="H1460">_xlfn.LET(
  _xlpm.txt, LOWER(TRIM(SUBSTITUTE(B1460,"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24.46</v>
      </c>
      <c r="I1460" s="1">
        <f t="shared" si="180"/>
        <v>0.23139820114472609</v>
      </c>
      <c r="J1460" t="s">
        <v>102</v>
      </c>
      <c r="K1460" t="str">
        <f t="shared" si="181"/>
        <v>23.1 ¢</v>
      </c>
      <c r="L1460" s="1" t="str">
        <f t="shared" si="182"/>
        <v xml:space="preserve">23.1 </v>
      </c>
      <c r="M1460" s="2">
        <f t="shared" si="184"/>
        <v>23.139820114472609</v>
      </c>
      <c r="N1460" s="1">
        <f t="shared" si="183"/>
        <v>0.23100000000000001</v>
      </c>
      <c r="O1460" s="1">
        <v>23.1</v>
      </c>
      <c r="P1460">
        <f t="shared" si="186"/>
        <v>5.66</v>
      </c>
    </row>
    <row r="1461" spans="1:16" x14ac:dyDescent="0.2">
      <c r="A1461" t="s">
        <v>104</v>
      </c>
      <c r="B1461" t="s">
        <v>103</v>
      </c>
      <c r="D1461" t="str" cm="1">
        <f t="array" ref="D1461">_xlfn.TEXTJOIN("", TRUE, IF(ISNUMBER(SEARCH($R$1480:$R$1524, B1461)), $R$1480:$R$1524, ""))</f>
        <v>Totino's</v>
      </c>
      <c r="E1461" t="str">
        <f t="shared" si="178"/>
        <v>Prepared Food</v>
      </c>
      <c r="F1461" t="str">
        <f t="shared" si="179"/>
        <v>Prepared Food</v>
      </c>
      <c r="G1461" t="s">
        <v>70</v>
      </c>
      <c r="H1461" t="str" cm="1">
        <f t="array" ref="H1461">_xlfn.LET(
  _xlpm.txt, LOWER(TRIM(SUBSTITUTE(B1461,"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1461" t="e">
        <f t="shared" si="180"/>
        <v>#VALUE!</v>
      </c>
      <c r="J1461" t="s">
        <v>102</v>
      </c>
      <c r="K1461" t="str">
        <f t="shared" si="181"/>
        <v>23.1 ¢</v>
      </c>
      <c r="L1461" t="str">
        <f t="shared" si="182"/>
        <v xml:space="preserve">23.1 </v>
      </c>
      <c r="M1461" s="1" t="e">
        <f t="shared" si="184"/>
        <v>#VALUE!</v>
      </c>
      <c r="N1461" s="1">
        <f t="shared" si="183"/>
        <v>0.23100000000000001</v>
      </c>
      <c r="O1461" s="1">
        <v>23.1</v>
      </c>
      <c r="P1461">
        <f t="shared" si="186"/>
        <v>5.66</v>
      </c>
    </row>
    <row r="1462" spans="1:16" x14ac:dyDescent="0.2">
      <c r="A1462" t="s">
        <v>101</v>
      </c>
      <c r="B1462" t="s">
        <v>100</v>
      </c>
      <c r="D1462" t="str" cm="1">
        <f t="array" ref="D1462">_xlfn.TEXTJOIN("", TRUE, IF(ISNUMBER(SEARCH($R$1480:$R$1524, B1462)), $R$1480:$R$1524, ""))</f>
        <v>Totino's</v>
      </c>
      <c r="E1462" t="str">
        <f t="shared" si="178"/>
        <v>Prepared Food</v>
      </c>
      <c r="F1462" t="str">
        <f t="shared" si="179"/>
        <v>Prepared Food</v>
      </c>
      <c r="G1462" t="s">
        <v>78</v>
      </c>
      <c r="H1462" t="str" cm="1">
        <f t="array" ref="H1462">_xlfn.LET(
  _xlpm.txt, LOWER(TRIM(SUBSTITUTE(B1462,"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1462" t="e">
        <f t="shared" si="180"/>
        <v>#VALUE!</v>
      </c>
      <c r="J1462" t="s">
        <v>77</v>
      </c>
      <c r="K1462" t="str">
        <f t="shared" si="181"/>
        <v>20.4 ¢</v>
      </c>
      <c r="L1462" t="str">
        <f t="shared" si="182"/>
        <v xml:space="preserve">20.4 </v>
      </c>
      <c r="M1462" s="1" t="e">
        <f t="shared" si="184"/>
        <v>#VALUE!</v>
      </c>
      <c r="N1462" s="1">
        <f t="shared" si="183"/>
        <v>0.20399999999999999</v>
      </c>
      <c r="O1462" s="1">
        <v>20.399999999999999</v>
      </c>
      <c r="P1462">
        <f t="shared" si="186"/>
        <v>9.9700000000000006</v>
      </c>
    </row>
    <row r="1463" spans="1:16" x14ac:dyDescent="0.2">
      <c r="A1463" t="s">
        <v>99</v>
      </c>
      <c r="B1463" t="s">
        <v>98</v>
      </c>
      <c r="D1463" t="str" cm="1">
        <f t="array" ref="D1463">_xlfn.TEXTJOIN("", TRUE, IF(ISNUMBER(SEARCH($R$1480:$R$1524, B1463)), $R$1480:$R$1524, ""))</f>
        <v>Totino's</v>
      </c>
      <c r="E1463" t="str">
        <f t="shared" si="178"/>
        <v>Prepared Food</v>
      </c>
      <c r="F1463" t="str">
        <f t="shared" si="179"/>
        <v>Prepared Food</v>
      </c>
      <c r="G1463" t="s">
        <v>74</v>
      </c>
      <c r="H1463" t="str" cm="1">
        <f t="array" ref="H1463">_xlfn.LET(
  _xlpm.txt, LOWER(TRIM(SUBSTITUTE(B1463,"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1463" t="e">
        <f t="shared" si="180"/>
        <v>#VALUE!</v>
      </c>
      <c r="J1463" t="s">
        <v>73</v>
      </c>
      <c r="K1463" t="str">
        <f t="shared" si="181"/>
        <v>17.1 ¢</v>
      </c>
      <c r="L1463" t="str">
        <f t="shared" si="182"/>
        <v xml:space="preserve">17.1 </v>
      </c>
      <c r="M1463" s="1" t="e">
        <f t="shared" si="184"/>
        <v>#VALUE!</v>
      </c>
      <c r="N1463" s="1">
        <f t="shared" si="183"/>
        <v>0.17100000000000001</v>
      </c>
      <c r="O1463" s="1">
        <v>17.100000000000001</v>
      </c>
      <c r="P1463">
        <f t="shared" si="186"/>
        <v>10.87</v>
      </c>
    </row>
    <row r="1464" spans="1:16" x14ac:dyDescent="0.2">
      <c r="A1464" t="s">
        <v>97</v>
      </c>
      <c r="B1464" t="s">
        <v>96</v>
      </c>
      <c r="D1464" t="str" cm="1">
        <f t="array" ref="D1464">_xlfn.TEXTJOIN("", TRUE, IF(ISNUMBER(SEARCH($R$1480:$R$1524, B1464)), $R$1480:$R$1524, ""))</f>
        <v>Totino's</v>
      </c>
      <c r="E1464" t="str">
        <f t="shared" si="178"/>
        <v>Prepared Food</v>
      </c>
      <c r="F1464" t="str">
        <f t="shared" si="179"/>
        <v>Prepared Food</v>
      </c>
      <c r="G1464" t="s">
        <v>95</v>
      </c>
      <c r="H1464" t="str" cm="1">
        <f t="array" ref="H1464">_xlfn.LET(
  _xlpm.txt, LOWER(TRIM(SUBSTITUTE(B1464,"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1464" t="e">
        <f t="shared" si="180"/>
        <v>#VALUE!</v>
      </c>
      <c r="J1464" t="s">
        <v>94</v>
      </c>
      <c r="K1464" t="str">
        <f t="shared" si="181"/>
        <v>26.3 ¢</v>
      </c>
      <c r="L1464" t="str">
        <f t="shared" si="182"/>
        <v xml:space="preserve">26.3 </v>
      </c>
      <c r="M1464" s="1" t="e">
        <f t="shared" si="184"/>
        <v>#VALUE!</v>
      </c>
      <c r="N1464" s="1">
        <f t="shared" si="183"/>
        <v>0.26300000000000001</v>
      </c>
      <c r="O1464" s="1">
        <v>26.3</v>
      </c>
      <c r="P1464">
        <f t="shared" si="186"/>
        <v>1.97</v>
      </c>
    </row>
    <row r="1465" spans="1:16" x14ac:dyDescent="0.2">
      <c r="A1465" t="s">
        <v>93</v>
      </c>
      <c r="B1465" t="s">
        <v>92</v>
      </c>
      <c r="D1465" t="str" cm="1">
        <f t="array" ref="D1465">_xlfn.TEXTJOIN("", TRUE, IF(ISNUMBER(SEARCH($R$1480:$R$1524, B1465)), $R$1480:$R$1524, ""))</f>
        <v>Totino's</v>
      </c>
      <c r="E1465" t="str">
        <f t="shared" si="178"/>
        <v>Prepared Food</v>
      </c>
      <c r="F1465" t="str">
        <f t="shared" si="179"/>
        <v>Prepared Food</v>
      </c>
      <c r="G1465" t="s">
        <v>70</v>
      </c>
      <c r="H1465" t="str" cm="1">
        <f t="array" ref="H1465">_xlfn.LET(
  _xlpm.txt, LOWER(TRIM(SUBSTITUTE(B1465,"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1465" t="e">
        <f t="shared" si="180"/>
        <v>#VALUE!</v>
      </c>
      <c r="J1465" t="s">
        <v>69</v>
      </c>
      <c r="K1465" t="str">
        <f t="shared" si="181"/>
        <v>22.8 ¢</v>
      </c>
      <c r="L1465" t="str">
        <f t="shared" si="182"/>
        <v xml:space="preserve">22.8 </v>
      </c>
      <c r="M1465" s="1" t="e">
        <f t="shared" si="184"/>
        <v>#VALUE!</v>
      </c>
      <c r="N1465" s="1">
        <f t="shared" si="183"/>
        <v>0.22800000000000001</v>
      </c>
      <c r="O1465" s="1">
        <v>22.8</v>
      </c>
      <c r="P1465">
        <f t="shared" si="186"/>
        <v>5.66</v>
      </c>
    </row>
    <row r="1466" spans="1:16" x14ac:dyDescent="0.2">
      <c r="A1466" t="s">
        <v>91</v>
      </c>
      <c r="B1466" t="s">
        <v>90</v>
      </c>
      <c r="D1466" t="str" cm="1">
        <f t="array" ref="D1466">_xlfn.TEXTJOIN("", TRUE, IF(ISNUMBER(SEARCH($R$1480:$R$1524, B1466)), $R$1480:$R$1524, ""))</f>
        <v>Totino's</v>
      </c>
      <c r="E1466" t="str">
        <f t="shared" si="178"/>
        <v>Prepared Food</v>
      </c>
      <c r="F1466" t="str">
        <f t="shared" si="179"/>
        <v>Prepared Food</v>
      </c>
      <c r="G1466" t="s">
        <v>74</v>
      </c>
      <c r="H1466" cm="1">
        <f t="array" ref="H1466">_xlfn.LET(
  _xlpm.txt, LOWER(TRIM(SUBSTITUTE(B1466,"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59.3</v>
      </c>
      <c r="I1466" s="1">
        <f t="shared" si="180"/>
        <v>0.1833052276559865</v>
      </c>
      <c r="J1466" t="s">
        <v>89</v>
      </c>
      <c r="K1466" t="str">
        <f t="shared" si="181"/>
        <v>18.3 ¢</v>
      </c>
      <c r="L1466" s="1" t="str">
        <f t="shared" si="182"/>
        <v xml:space="preserve">18.3 </v>
      </c>
      <c r="M1466" s="2">
        <f t="shared" si="184"/>
        <v>18.330522765598651</v>
      </c>
      <c r="N1466" s="1">
        <f t="shared" si="183"/>
        <v>0.183</v>
      </c>
      <c r="O1466" s="1">
        <v>18.3</v>
      </c>
      <c r="P1466">
        <f t="shared" si="186"/>
        <v>10.87</v>
      </c>
    </row>
    <row r="1467" spans="1:16" x14ac:dyDescent="0.2">
      <c r="A1467" t="s">
        <v>88</v>
      </c>
      <c r="B1467" t="s">
        <v>87</v>
      </c>
      <c r="D1467" t="str" cm="1">
        <f t="array" ref="D1467">_xlfn.TEXTJOIN("", TRUE, IF(ISNUMBER(SEARCH($R$1480:$R$1524, B1467)), $R$1480:$R$1524, ""))</f>
        <v>Totino's</v>
      </c>
      <c r="E1467" t="str">
        <f t="shared" si="178"/>
        <v>Prepared Food</v>
      </c>
      <c r="F1467" t="str">
        <f t="shared" si="179"/>
        <v>Prepared Food</v>
      </c>
      <c r="G1467" t="s">
        <v>70</v>
      </c>
      <c r="H1467" t="str" cm="1">
        <f t="array" ref="H1467">_xlfn.LET(
  _xlpm.txt, LOWER(TRIM(SUBSTITUTE(B1467,"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1467" t="e">
        <f t="shared" si="180"/>
        <v>#VALUE!</v>
      </c>
      <c r="J1467" t="s">
        <v>69</v>
      </c>
      <c r="K1467" t="str">
        <f t="shared" si="181"/>
        <v>22.8 ¢</v>
      </c>
      <c r="L1467" t="str">
        <f t="shared" si="182"/>
        <v xml:space="preserve">22.8 </v>
      </c>
      <c r="M1467" s="1" t="e">
        <f t="shared" si="184"/>
        <v>#VALUE!</v>
      </c>
      <c r="N1467" s="1">
        <f t="shared" si="183"/>
        <v>0.22800000000000001</v>
      </c>
      <c r="O1467" s="1">
        <v>22.8</v>
      </c>
      <c r="P1467">
        <f t="shared" si="186"/>
        <v>5.66</v>
      </c>
    </row>
    <row r="1468" spans="1:16" x14ac:dyDescent="0.2">
      <c r="A1468" t="s">
        <v>86</v>
      </c>
      <c r="B1468" t="s">
        <v>85</v>
      </c>
      <c r="D1468" t="str" cm="1">
        <f t="array" ref="D1468">_xlfn.TEXTJOIN("", TRUE, IF(ISNUMBER(SEARCH($R$1480:$R$1524, B1468)), $R$1480:$R$1524, ""))</f>
        <v>Totino's</v>
      </c>
      <c r="E1468" t="str">
        <f t="shared" si="178"/>
        <v>Prepared Food</v>
      </c>
      <c r="F1468" t="str">
        <f t="shared" si="179"/>
        <v>Prepared Food</v>
      </c>
      <c r="G1468" t="s">
        <v>78</v>
      </c>
      <c r="H1468" t="str" cm="1">
        <f t="array" ref="H1468">_xlfn.LET(
  _xlpm.txt, LOWER(TRIM(SUBSTITUTE(B1468,"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1468" t="e">
        <f t="shared" si="180"/>
        <v>#VALUE!</v>
      </c>
      <c r="J1468" t="s">
        <v>77</v>
      </c>
      <c r="K1468" t="str">
        <f t="shared" si="181"/>
        <v>20.4 ¢</v>
      </c>
      <c r="L1468" t="str">
        <f t="shared" si="182"/>
        <v xml:space="preserve">20.4 </v>
      </c>
      <c r="M1468" s="1" t="e">
        <f t="shared" si="184"/>
        <v>#VALUE!</v>
      </c>
      <c r="N1468" s="1">
        <f t="shared" si="183"/>
        <v>0.20399999999999999</v>
      </c>
      <c r="O1468" s="1">
        <v>20.399999999999999</v>
      </c>
      <c r="P1468">
        <f t="shared" si="186"/>
        <v>9.9700000000000006</v>
      </c>
    </row>
    <row r="1469" spans="1:16" x14ac:dyDescent="0.2">
      <c r="A1469" t="s">
        <v>84</v>
      </c>
      <c r="B1469" t="s">
        <v>83</v>
      </c>
      <c r="D1469" t="str" cm="1">
        <f t="array" ref="D1469">_xlfn.TEXTJOIN("", TRUE, IF(ISNUMBER(SEARCH($R$1480:$R$1524, B1469)), $R$1480:$R$1524, ""))</f>
        <v>Totino's</v>
      </c>
      <c r="E1469" t="str">
        <f t="shared" si="178"/>
        <v>Prepared Food</v>
      </c>
      <c r="F1469" t="str">
        <f t="shared" si="179"/>
        <v>Prepared Food</v>
      </c>
      <c r="G1469" t="s">
        <v>74</v>
      </c>
      <c r="H1469" t="str" cm="1">
        <f t="array" ref="H1469">_xlfn.LET(
  _xlpm.txt, LOWER(TRIM(SUBSTITUTE(B1469,"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1469" t="e">
        <f t="shared" si="180"/>
        <v>#VALUE!</v>
      </c>
      <c r="J1469" t="s">
        <v>73</v>
      </c>
      <c r="K1469" t="str">
        <f t="shared" si="181"/>
        <v>17.1 ¢</v>
      </c>
      <c r="L1469" t="str">
        <f t="shared" si="182"/>
        <v xml:space="preserve">17.1 </v>
      </c>
      <c r="M1469" s="1" t="e">
        <f t="shared" si="184"/>
        <v>#VALUE!</v>
      </c>
      <c r="N1469" s="1">
        <f t="shared" si="183"/>
        <v>0.17100000000000001</v>
      </c>
      <c r="O1469" s="1">
        <v>17.100000000000001</v>
      </c>
      <c r="P1469">
        <f t="shared" si="186"/>
        <v>10.87</v>
      </c>
    </row>
    <row r="1470" spans="1:16" x14ac:dyDescent="0.2">
      <c r="A1470" t="s">
        <v>82</v>
      </c>
      <c r="B1470" t="s">
        <v>81</v>
      </c>
      <c r="D1470" t="str" cm="1">
        <f t="array" ref="D1470">_xlfn.TEXTJOIN("", TRUE, IF(ISNUMBER(SEARCH($R$1480:$R$1524, B1470)), $R$1480:$R$1524, ""))</f>
        <v>Totino's</v>
      </c>
      <c r="E1470" t="str">
        <f t="shared" si="178"/>
        <v>Prepared Food</v>
      </c>
      <c r="F1470" t="str">
        <f t="shared" si="179"/>
        <v>Prepared Food</v>
      </c>
      <c r="G1470" t="s">
        <v>70</v>
      </c>
      <c r="H1470" t="str" cm="1">
        <f t="array" ref="H1470">_xlfn.LET(
  _xlpm.txt, LOWER(TRIM(SUBSTITUTE(B1470,"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1470" t="e">
        <f t="shared" si="180"/>
        <v>#VALUE!</v>
      </c>
      <c r="J1470" t="s">
        <v>69</v>
      </c>
      <c r="K1470" t="str">
        <f t="shared" si="181"/>
        <v>22.8 ¢</v>
      </c>
      <c r="L1470" t="str">
        <f t="shared" si="182"/>
        <v xml:space="preserve">22.8 </v>
      </c>
      <c r="M1470" s="1" t="e">
        <f t="shared" si="184"/>
        <v>#VALUE!</v>
      </c>
      <c r="N1470" s="1">
        <f t="shared" si="183"/>
        <v>0.22800000000000001</v>
      </c>
      <c r="O1470" s="1">
        <v>22.8</v>
      </c>
      <c r="P1470">
        <f t="shared" si="186"/>
        <v>5.66</v>
      </c>
    </row>
    <row r="1471" spans="1:16" x14ac:dyDescent="0.2">
      <c r="A1471" t="s">
        <v>80</v>
      </c>
      <c r="B1471" t="s">
        <v>79</v>
      </c>
      <c r="D1471" t="str" cm="1">
        <f t="array" ref="D1471">_xlfn.TEXTJOIN("", TRUE, IF(ISNUMBER(SEARCH($R$1480:$R$1524, B1471)), $R$1480:$R$1524, ""))</f>
        <v>Totino's</v>
      </c>
      <c r="E1471" t="str">
        <f t="shared" si="178"/>
        <v>Prepared Food</v>
      </c>
      <c r="F1471" t="str">
        <f t="shared" si="179"/>
        <v>Prepared Food</v>
      </c>
      <c r="G1471" t="s">
        <v>78</v>
      </c>
      <c r="H1471" t="str" cm="1">
        <f t="array" ref="H1471">_xlfn.LET(
  _xlpm.txt, LOWER(TRIM(SUBSTITUTE(B1471,"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1471" t="e">
        <f t="shared" si="180"/>
        <v>#VALUE!</v>
      </c>
      <c r="J1471" t="s">
        <v>77</v>
      </c>
      <c r="K1471" t="str">
        <f t="shared" si="181"/>
        <v>20.4 ¢</v>
      </c>
      <c r="L1471" t="str">
        <f t="shared" si="182"/>
        <v xml:space="preserve">20.4 </v>
      </c>
      <c r="M1471" s="1" t="e">
        <f t="shared" si="184"/>
        <v>#VALUE!</v>
      </c>
      <c r="N1471" s="1">
        <f t="shared" si="183"/>
        <v>0.20399999999999999</v>
      </c>
      <c r="O1471" s="1">
        <v>20.399999999999999</v>
      </c>
      <c r="P1471">
        <f t="shared" si="186"/>
        <v>9.9700000000000006</v>
      </c>
    </row>
    <row r="1472" spans="1:16" x14ac:dyDescent="0.2">
      <c r="A1472" t="s">
        <v>76</v>
      </c>
      <c r="B1472" t="s">
        <v>75</v>
      </c>
      <c r="D1472" t="str" cm="1">
        <f t="array" ref="D1472">_xlfn.TEXTJOIN("", TRUE, IF(ISNUMBER(SEARCH($R$1480:$R$1524, B1472)), $R$1480:$R$1524, ""))</f>
        <v>Totino's</v>
      </c>
      <c r="E1472" t="str">
        <f t="shared" si="178"/>
        <v>Prepared Food</v>
      </c>
      <c r="F1472" t="str">
        <f t="shared" si="179"/>
        <v>Prepared Food</v>
      </c>
      <c r="G1472" t="s">
        <v>74</v>
      </c>
      <c r="H1472" t="str" cm="1">
        <f t="array" ref="H1472">_xlfn.LET(
  _xlpm.txt, LOWER(TRIM(SUBSTITUTE(B1472,"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1472" t="e">
        <f t="shared" si="180"/>
        <v>#VALUE!</v>
      </c>
      <c r="J1472" t="s">
        <v>73</v>
      </c>
      <c r="K1472" t="str">
        <f t="shared" si="181"/>
        <v>17.1 ¢</v>
      </c>
      <c r="L1472" t="str">
        <f t="shared" si="182"/>
        <v xml:space="preserve">17.1 </v>
      </c>
      <c r="M1472" s="1" t="e">
        <f t="shared" si="184"/>
        <v>#VALUE!</v>
      </c>
      <c r="N1472" s="1">
        <f t="shared" si="183"/>
        <v>0.17100000000000001</v>
      </c>
      <c r="O1472" s="1">
        <v>17.100000000000001</v>
      </c>
      <c r="P1472">
        <f t="shared" si="186"/>
        <v>10.87</v>
      </c>
    </row>
    <row r="1473" spans="1:19" x14ac:dyDescent="0.2">
      <c r="A1473" t="s">
        <v>72</v>
      </c>
      <c r="B1473" t="s">
        <v>71</v>
      </c>
      <c r="D1473" t="str" cm="1">
        <f t="array" ref="D1473">_xlfn.TEXTJOIN("", TRUE, IF(ISNUMBER(SEARCH($R$1480:$R$1524, B1473)), $R$1480:$R$1524, ""))</f>
        <v>Totino's</v>
      </c>
      <c r="E1473" t="str">
        <f t="shared" si="178"/>
        <v>Prepared Food</v>
      </c>
      <c r="F1473" t="str">
        <f t="shared" si="179"/>
        <v>Prepared Food</v>
      </c>
      <c r="G1473" t="s">
        <v>70</v>
      </c>
      <c r="H1473" t="str" cm="1">
        <f t="array" ref="H1473">_xlfn.LET(
  _xlpm.txt, LOWER(TRIM(SUBSTITUTE(B1473,"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1473" t="e">
        <f t="shared" si="180"/>
        <v>#VALUE!</v>
      </c>
      <c r="J1473" t="s">
        <v>69</v>
      </c>
      <c r="K1473" t="str">
        <f t="shared" si="181"/>
        <v>22.8 ¢</v>
      </c>
      <c r="L1473" t="str">
        <f t="shared" si="182"/>
        <v xml:space="preserve">22.8 </v>
      </c>
      <c r="M1473" s="1" t="e">
        <f t="shared" si="184"/>
        <v>#VALUE!</v>
      </c>
      <c r="N1473" s="1">
        <f t="shared" si="183"/>
        <v>0.22800000000000001</v>
      </c>
      <c r="O1473" s="1">
        <v>22.8</v>
      </c>
      <c r="P1473">
        <f t="shared" si="186"/>
        <v>5.66</v>
      </c>
    </row>
    <row r="1474" spans="1:19" x14ac:dyDescent="0.2">
      <c r="A1474" t="s">
        <v>68</v>
      </c>
      <c r="B1474" t="s">
        <v>67</v>
      </c>
      <c r="D1474" t="str" cm="1">
        <f t="array" ref="D1474">_xlfn.TEXTJOIN("", TRUE, IF(ISNUMBER(SEARCH($R$1480:$R$1524, B1474)), $R$1480:$R$1524, ""))</f>
        <v>Totino's</v>
      </c>
      <c r="E1474" t="str">
        <f t="shared" ref="E1474:E1537" si="187">IF(OR(D1474="Mission",D1474="Nature's Own",D1474="Sara Lee"),"Bread",
IF(OR(D1474="Del Monte",D1474="Dole",D1474="Mott's"),"Canned Fruit",
IF(OR(D1474="Goya",D1474="Hunt's",D1474="Birds Eye"),"Canned Vegetables",
IF(OR(D1474="Fairlife",D1474="Horizon Organic",D1474="Lactaid",D1474="Ben &amp; Jerry's"),"Milk",
IF(OR(D1474="BelGioioso",D1474="Kraft",D1474="Philadelphia"),"Cheese",
IF(OR(D1474="Chobani",D1474="Oikos",D1474="=Light + Fit"),"Yogurt",
IF(OR(D1474="Barilla",D1474="Annie's",D1474="Rao's Homemade"),"Pasta",
IF(OR(D1474="Hershey's",D1474="Lay's",D1474="Totino's",D1474="Cheerios",D1474="Jif",D1474="Skippy",D1474="Nature Valley",D1474="OREO",D1474="DiGiorno",D1474="Eggo"),"Prepared Food",
IF(OR(D1474="Ben's Original",D1474="Lundberg",D1474="Quaker"),"Rice",
IF(OR(D1474="Bush's",D1474="Hillshire Farm",D1474="Oscar Mayer",D1474="SPAM"),"Protein",
IF(OR(D1474="Starbucks",D1474="Sparkling Ice",D1474="Coca-Cola",D1474="San Pellegrino",D1474="Gatorade",D1474="Arizona"),"Beverages",
"Other")))))))))))</f>
        <v>Prepared Food</v>
      </c>
      <c r="F1474" t="str">
        <f t="shared" ref="F1474:F1537" si="188">IF(OR(E1474="Bread",E1474="Rice",E1474="Pasta"), "Grain",
IF(OR(E1474="Milk",E1474="Cheese",E1474="Yogurt"), "Dairy",
IF(OR(E1474="Canned Fruit",E1474="Canned Vegetables"), "Fruit &amp; Vegetables",
IF(E1474="Prepared Food", "Prepared Food",
IF(E1474="Protein", "Protein",
IF(E1474="Beverages", "Beverages",
"Other"))))))</f>
        <v>Prepared Food</v>
      </c>
      <c r="G1474" t="s">
        <v>64</v>
      </c>
      <c r="H1474" t="str" cm="1">
        <f t="array" ref="H1474">_xlfn.LET(
  _xlpm.txt, LOWER(TRIM(SUBSTITUTE(B1474,"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1474" t="e">
        <f t="shared" ref="I1474:I1537" si="189">P1474/H1474</f>
        <v>#VALUE!</v>
      </c>
      <c r="J1474" t="s">
        <v>63</v>
      </c>
      <c r="K1474" t="str">
        <f t="shared" ref="K1474:K1537" si="190">IF(J1474="", "", IFERROR(LEFT(SUBSTITUTE(J1474,"$",""), FIND("/", SUBSTITUTE(J1474,"$","")) - 1), ""))</f>
        <v>25.0 ¢</v>
      </c>
      <c r="L1474" t="str">
        <f t="shared" ref="L1474:L1537" si="191">IF(K1474="", "", SUBSTITUTE(K1474, "¢", ""))</f>
        <v xml:space="preserve">25.0 </v>
      </c>
      <c r="M1474" s="1" t="e">
        <f t="shared" si="184"/>
        <v>#VALUE!</v>
      </c>
      <c r="N1474" s="1">
        <f t="shared" ref="N1474:N1477" si="192">O1474/100</f>
        <v>0.25</v>
      </c>
      <c r="O1474" s="1">
        <v>25</v>
      </c>
      <c r="P1474">
        <f t="shared" si="186"/>
        <v>4.87</v>
      </c>
    </row>
    <row r="1475" spans="1:19" x14ac:dyDescent="0.2">
      <c r="A1475" t="s">
        <v>66</v>
      </c>
      <c r="B1475" t="s">
        <v>65</v>
      </c>
      <c r="D1475" t="str" cm="1">
        <f t="array" ref="D1475">_xlfn.TEXTJOIN("", TRUE, IF(ISNUMBER(SEARCH($R$1480:$R$1524, B1475)), $R$1480:$R$1524, ""))</f>
        <v>Totino's</v>
      </c>
      <c r="E1475" t="str">
        <f t="shared" si="187"/>
        <v>Prepared Food</v>
      </c>
      <c r="F1475" t="str">
        <f t="shared" si="188"/>
        <v>Prepared Food</v>
      </c>
      <c r="G1475" t="s">
        <v>64</v>
      </c>
      <c r="H1475" t="str" cm="1">
        <f t="array" ref="H1475">_xlfn.LET(
  _xlpm.txt, LOWER(TRIM(SUBSTITUTE(B1475,"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/>
      </c>
      <c r="I1475" t="e">
        <f t="shared" si="189"/>
        <v>#VALUE!</v>
      </c>
      <c r="J1475" t="s">
        <v>63</v>
      </c>
      <c r="K1475" t="str">
        <f t="shared" si="190"/>
        <v>25.0 ¢</v>
      </c>
      <c r="L1475" t="str">
        <f t="shared" si="191"/>
        <v xml:space="preserve">25.0 </v>
      </c>
      <c r="M1475" s="1" t="e">
        <f t="shared" si="184"/>
        <v>#VALUE!</v>
      </c>
      <c r="N1475" s="1">
        <f t="shared" si="192"/>
        <v>0.25</v>
      </c>
      <c r="O1475" s="1">
        <v>25</v>
      </c>
      <c r="P1475">
        <f t="shared" si="186"/>
        <v>4.87</v>
      </c>
    </row>
    <row r="1476" spans="1:19" x14ac:dyDescent="0.2">
      <c r="A1476" t="s">
        <v>62</v>
      </c>
      <c r="B1476" t="s">
        <v>61</v>
      </c>
      <c r="D1476" t="str" cm="1">
        <f t="array" ref="D1476">_xlfn.TEXTJOIN("", TRUE, IF(ISNUMBER(SEARCH($R$1480:$R$1524, B1476)), $R$1480:$R$1524, ""))</f>
        <v>Ben's Original</v>
      </c>
      <c r="E1476" t="str">
        <f t="shared" si="187"/>
        <v>Rice</v>
      </c>
      <c r="F1476" t="str">
        <f t="shared" si="188"/>
        <v>Grain</v>
      </c>
      <c r="G1476" t="s">
        <v>60</v>
      </c>
      <c r="H1476" cm="1">
        <f t="array" ref="H1476">_xlfn.LET(
  _xlpm.txt, LOWER(TRIM(SUBSTITUTE(B1476,"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2</v>
      </c>
      <c r="I1476" s="1">
        <f t="shared" si="189"/>
        <v>2.0699999999999998</v>
      </c>
      <c r="K1476" t="str">
        <f t="shared" si="190"/>
        <v/>
      </c>
      <c r="L1476" s="1" t="str">
        <f t="shared" si="191"/>
        <v/>
      </c>
      <c r="M1476" s="2">
        <f t="shared" si="184"/>
        <v>206.99999999999997</v>
      </c>
      <c r="N1476" s="1">
        <f t="shared" si="192"/>
        <v>2.0699999999999998</v>
      </c>
      <c r="O1476" s="1">
        <v>207</v>
      </c>
      <c r="P1476" s="3">
        <f t="shared" si="186"/>
        <v>4.1399999999999997</v>
      </c>
    </row>
    <row r="1477" spans="1:19" x14ac:dyDescent="0.2">
      <c r="A1477" t="s">
        <v>59</v>
      </c>
      <c r="B1477" t="s">
        <v>58</v>
      </c>
      <c r="D1477" t="str" cm="1">
        <f t="array" ref="D1477">_xlfn.TEXTJOIN("", TRUE, IF(ISNUMBER(SEARCH($R$1480:$R$1524, B1477)), $R$1480:$R$1524, ""))</f>
        <v>Cheerios</v>
      </c>
      <c r="E1477" t="str">
        <f t="shared" si="187"/>
        <v>Prepared Food</v>
      </c>
      <c r="F1477" t="str">
        <f t="shared" si="188"/>
        <v>Prepared Food</v>
      </c>
      <c r="G1477" t="s">
        <v>57</v>
      </c>
      <c r="H1477" cm="1">
        <f t="array" ref="H1477">_xlfn.LET(
  _xlpm.txt, LOWER(TRIM(SUBSTITUTE(B1477,"  "," "))),
  _xlpm.units, {"fl oz","fluid ounce","oz","ounce","ounces","lb","lbs","pound"},
  _xlpm.get_qty, _xlfn.LAMBDA(_xlpm.u,
    _xlfn.LET(
      _xlpm.part, _xlfn.TEXTBEFORE(_xlpm.txt, _xlpm.u),
      _xlpm.words, _xlfn.TEXTSPLIT(TRIM(_xlpm.part), " "),
      _xlpm.lastWord, INDEX(_xlpm.words, COUNTA(_xlpm.words)),
      IF(ISNUMBER(--_xlpm.lastWord), --_xlpm.lastWord, "")
    )
  ),
  _xlfn.REDUCE("", _xlpm.units, _xlfn.LAMBDA(_xlpm.a,_xlpm.u, IF(_xlpm.a&lt;&gt;"", _xlpm.a, _xlpm.get_qty(_xlpm.u))))
)</f>
        <v>18.600000000000001</v>
      </c>
      <c r="I1477" s="1">
        <f t="shared" si="189"/>
        <v>0.26505376344086018</v>
      </c>
      <c r="J1477" t="s">
        <v>56</v>
      </c>
      <c r="K1477" t="str">
        <f t="shared" si="190"/>
        <v>26.5 ¢</v>
      </c>
      <c r="L1477" s="1" t="str">
        <f t="shared" si="191"/>
        <v xml:space="preserve">26.5 </v>
      </c>
      <c r="M1477" s="2">
        <f t="shared" si="184"/>
        <v>26.505376344086017</v>
      </c>
      <c r="N1477" s="1">
        <f t="shared" si="192"/>
        <v>0.26500000000000001</v>
      </c>
      <c r="O1477" s="1">
        <v>26.5</v>
      </c>
      <c r="P1477">
        <f t="shared" si="186"/>
        <v>4.93</v>
      </c>
    </row>
    <row r="1479" spans="1:19" x14ac:dyDescent="0.2">
      <c r="R1479" t="s">
        <v>55</v>
      </c>
      <c r="S1479" t="s">
        <v>54</v>
      </c>
    </row>
    <row r="1480" spans="1:19" x14ac:dyDescent="0.2">
      <c r="R1480" t="s">
        <v>53</v>
      </c>
      <c r="S1480" t="s">
        <v>52</v>
      </c>
    </row>
    <row r="1481" spans="1:19" x14ac:dyDescent="0.2">
      <c r="R1481" t="s">
        <v>51</v>
      </c>
      <c r="S1481" t="s">
        <v>50</v>
      </c>
    </row>
    <row r="1482" spans="1:19" x14ac:dyDescent="0.2">
      <c r="R1482" t="s">
        <v>49</v>
      </c>
      <c r="S1482" t="s">
        <v>48</v>
      </c>
    </row>
    <row r="1483" spans="1:19" x14ac:dyDescent="0.2">
      <c r="R1483" t="s">
        <v>47</v>
      </c>
      <c r="S1483" t="s">
        <v>46</v>
      </c>
    </row>
    <row r="1484" spans="1:19" x14ac:dyDescent="0.2">
      <c r="R1484" t="s">
        <v>45</v>
      </c>
      <c r="S1484" t="s">
        <v>44</v>
      </c>
    </row>
    <row r="1485" spans="1:19" x14ac:dyDescent="0.2">
      <c r="R1485" t="s">
        <v>43</v>
      </c>
      <c r="S1485" t="s">
        <v>42</v>
      </c>
    </row>
    <row r="1486" spans="1:19" x14ac:dyDescent="0.2">
      <c r="R1486" t="s">
        <v>41</v>
      </c>
      <c r="S1486" t="s">
        <v>40</v>
      </c>
    </row>
    <row r="1487" spans="1:19" x14ac:dyDescent="0.2">
      <c r="R1487" t="s">
        <v>39</v>
      </c>
      <c r="S1487" t="s">
        <v>38</v>
      </c>
    </row>
    <row r="1488" spans="1:19" x14ac:dyDescent="0.2">
      <c r="R1488" t="s">
        <v>37</v>
      </c>
      <c r="S1488" t="s">
        <v>36</v>
      </c>
    </row>
    <row r="1489" spans="18:18" x14ac:dyDescent="0.2">
      <c r="R1489" t="s">
        <v>35</v>
      </c>
    </row>
    <row r="1490" spans="18:18" x14ac:dyDescent="0.2">
      <c r="R1490" t="s">
        <v>34</v>
      </c>
    </row>
    <row r="1491" spans="18:18" x14ac:dyDescent="0.2">
      <c r="R1491" t="s">
        <v>33</v>
      </c>
    </row>
    <row r="1492" spans="18:18" x14ac:dyDescent="0.2">
      <c r="R1492" t="s">
        <v>32</v>
      </c>
    </row>
    <row r="1493" spans="18:18" x14ac:dyDescent="0.2">
      <c r="R1493" t="s">
        <v>31</v>
      </c>
    </row>
    <row r="1494" spans="18:18" x14ac:dyDescent="0.2">
      <c r="R1494" t="s">
        <v>30</v>
      </c>
    </row>
    <row r="1495" spans="18:18" x14ac:dyDescent="0.2">
      <c r="R1495" t="s">
        <v>29</v>
      </c>
    </row>
    <row r="1496" spans="18:18" x14ac:dyDescent="0.2">
      <c r="R1496" t="s">
        <v>28</v>
      </c>
    </row>
    <row r="1497" spans="18:18" x14ac:dyDescent="0.2">
      <c r="R1497" t="s">
        <v>27</v>
      </c>
    </row>
    <row r="1498" spans="18:18" x14ac:dyDescent="0.2">
      <c r="R1498" t="s">
        <v>26</v>
      </c>
    </row>
    <row r="1499" spans="18:18" x14ac:dyDescent="0.2">
      <c r="R1499" t="s">
        <v>25</v>
      </c>
    </row>
    <row r="1500" spans="18:18" x14ac:dyDescent="0.2">
      <c r="R1500" t="s">
        <v>24</v>
      </c>
    </row>
    <row r="1501" spans="18:18" x14ac:dyDescent="0.2">
      <c r="R1501" t="s">
        <v>23</v>
      </c>
    </row>
    <row r="1502" spans="18:18" x14ac:dyDescent="0.2">
      <c r="R1502" t="s">
        <v>22</v>
      </c>
    </row>
    <row r="1503" spans="18:18" x14ac:dyDescent="0.2">
      <c r="R1503" t="s">
        <v>21</v>
      </c>
    </row>
    <row r="1504" spans="18:18" x14ac:dyDescent="0.2">
      <c r="R1504" t="s">
        <v>20</v>
      </c>
    </row>
    <row r="1505" spans="18:18" x14ac:dyDescent="0.2">
      <c r="R1505" t="s">
        <v>19</v>
      </c>
    </row>
    <row r="1506" spans="18:18" x14ac:dyDescent="0.2">
      <c r="R1506" t="s">
        <v>18</v>
      </c>
    </row>
    <row r="1507" spans="18:18" x14ac:dyDescent="0.2">
      <c r="R1507" t="s">
        <v>17</v>
      </c>
    </row>
    <row r="1508" spans="18:18" x14ac:dyDescent="0.2">
      <c r="R1508" t="s">
        <v>16</v>
      </c>
    </row>
    <row r="1509" spans="18:18" x14ac:dyDescent="0.2">
      <c r="R1509" t="s">
        <v>15</v>
      </c>
    </row>
    <row r="1510" spans="18:18" x14ac:dyDescent="0.2">
      <c r="R1510" t="s">
        <v>14</v>
      </c>
    </row>
    <row r="1511" spans="18:18" x14ac:dyDescent="0.2">
      <c r="R1511" t="s">
        <v>13</v>
      </c>
    </row>
    <row r="1512" spans="18:18" x14ac:dyDescent="0.2">
      <c r="R1512" t="s">
        <v>12</v>
      </c>
    </row>
    <row r="1513" spans="18:18" x14ac:dyDescent="0.2">
      <c r="R1513" t="s">
        <v>11</v>
      </c>
    </row>
    <row r="1514" spans="18:18" x14ac:dyDescent="0.2">
      <c r="R1514" t="s">
        <v>10</v>
      </c>
    </row>
    <row r="1515" spans="18:18" x14ac:dyDescent="0.2">
      <c r="R1515" t="s">
        <v>9</v>
      </c>
    </row>
    <row r="1516" spans="18:18" x14ac:dyDescent="0.2">
      <c r="R1516" t="s">
        <v>8</v>
      </c>
    </row>
    <row r="1517" spans="18:18" x14ac:dyDescent="0.2">
      <c r="R1517" t="s">
        <v>7</v>
      </c>
    </row>
    <row r="1518" spans="18:18" x14ac:dyDescent="0.2">
      <c r="R1518" t="s">
        <v>6</v>
      </c>
    </row>
    <row r="1519" spans="18:18" x14ac:dyDescent="0.2">
      <c r="R1519" t="s">
        <v>5</v>
      </c>
    </row>
    <row r="1520" spans="18:18" x14ac:dyDescent="0.2">
      <c r="R1520" t="s">
        <v>4</v>
      </c>
    </row>
    <row r="1521" spans="18:18" x14ac:dyDescent="0.2">
      <c r="R1521" t="s">
        <v>3</v>
      </c>
    </row>
    <row r="1522" spans="18:18" x14ac:dyDescent="0.2">
      <c r="R1522" t="s">
        <v>2</v>
      </c>
    </row>
    <row r="1523" spans="18:18" x14ac:dyDescent="0.2">
      <c r="R1523" t="s">
        <v>1</v>
      </c>
    </row>
    <row r="1524" spans="18:18" x14ac:dyDescent="0.2">
      <c r="R1524" t="s">
        <v>0</v>
      </c>
    </row>
  </sheetData>
  <phoneticPr fontId="3" type="noConversion"/>
  <conditionalFormatting sqref="B1792:C1048576 B1:C87 B88:B95 C89:C95 B992:C1758 B96:C965">
    <cfRule type="duplicateValues" dxfId="2" priority="1"/>
  </conditionalFormatting>
  <hyperlinks>
    <hyperlink ref="A1444" r:id="rId1" xr:uid="{B6751B3E-F661-494B-A46B-3560C771D1BA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most recenttttt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Cao, Michelle</dc:creator>
  <cp:lastModifiedBy>Nguyen, Binh</cp:lastModifiedBy>
  <dcterms:created xsi:type="dcterms:W3CDTF">2025-05-05T06:57:06Z</dcterms:created>
  <dcterms:modified xsi:type="dcterms:W3CDTF">2025-05-05T16:11:09Z</dcterms:modified>
</cp:coreProperties>
</file>