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oeralaya\Desktop\"/>
    </mc:Choice>
  </mc:AlternateContent>
  <xr:revisionPtr revIDLastSave="0" documentId="13_ncr:1_{962489EA-98C1-4CD4-B447-38358ABCDB69}" xr6:coauthVersionLast="45" xr6:coauthVersionMax="46" xr10:uidLastSave="{00000000-0000-0000-0000-000000000000}"/>
  <bookViews>
    <workbookView xWindow="7390" yWindow="2100" windowWidth="28100" windowHeight="15910" activeTab="1" xr2:uid="{4012A512-6C9C-439C-B119-39E777787828}"/>
  </bookViews>
  <sheets>
    <sheet name="demographics" sheetId="4" r:id="rId1"/>
    <sheet name="consonant-data" sheetId="5" r:id="rId2"/>
    <sheet name="d" sheetId="1" r:id="rId3"/>
    <sheet name="Sheet3" sheetId="3" r:id="rId4"/>
    <sheet name="data" sheetId="2" r:id="rId5"/>
  </sheets>
  <definedNames>
    <definedName name="_xlnm._FilterDatabase" localSheetId="0" hidden="1">demographics!$A$1:$H$1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5" l="1"/>
  <c r="L7" i="5"/>
  <c r="M8" i="5"/>
  <c r="K8" i="5"/>
  <c r="K7" i="5"/>
  <c r="M7" i="5"/>
  <c r="M4" i="5"/>
  <c r="L4" i="5"/>
  <c r="K4" i="5"/>
  <c r="M3" i="5"/>
  <c r="L3" i="5"/>
  <c r="K3" i="5"/>
  <c r="E30" i="2"/>
  <c r="F30" i="2"/>
  <c r="G30" i="2"/>
  <c r="H30" i="2"/>
  <c r="D30" i="2"/>
  <c r="E21" i="2"/>
  <c r="F21" i="2"/>
  <c r="G21" i="2"/>
  <c r="H21" i="2"/>
  <c r="D21" i="2"/>
  <c r="E11" i="2"/>
  <c r="F11" i="2"/>
  <c r="G11" i="2"/>
  <c r="H11" i="2"/>
  <c r="D11" i="2"/>
  <c r="J11" i="1"/>
  <c r="I11" i="1"/>
  <c r="K12" i="1"/>
  <c r="J12" i="1"/>
  <c r="I12" i="1"/>
  <c r="K11" i="1"/>
</calcChain>
</file>

<file path=xl/sharedStrings.xml><?xml version="1.0" encoding="utf-8"?>
<sst xmlns="http://schemas.openxmlformats.org/spreadsheetml/2006/main" count="237" uniqueCount="49">
  <si>
    <t>Pre-symptomatic</t>
  </si>
  <si>
    <t>Compensatory</t>
  </si>
  <si>
    <t>Post-Compensatory</t>
  </si>
  <si>
    <t>Volume</t>
  </si>
  <si>
    <t>SD</t>
  </si>
  <si>
    <t>mean</t>
  </si>
  <si>
    <t>standard deviation</t>
  </si>
  <si>
    <t>Subject</t>
  </si>
  <si>
    <t>Group</t>
  </si>
  <si>
    <t>Stage</t>
  </si>
  <si>
    <t>ISR</t>
  </si>
  <si>
    <t>Area</t>
  </si>
  <si>
    <t>SVM</t>
  </si>
  <si>
    <t>PM</t>
  </si>
  <si>
    <t>DA001_2_071515</t>
  </si>
  <si>
    <t>ALS</t>
  </si>
  <si>
    <t>DA004_4_090716</t>
  </si>
  <si>
    <t>DA005_2_062215</t>
  </si>
  <si>
    <t>DA007_1_021615</t>
  </si>
  <si>
    <t>TA008_2_082316</t>
  </si>
  <si>
    <t>TA005_1_060915</t>
  </si>
  <si>
    <t>DA014_2_072016</t>
  </si>
  <si>
    <t>DA015_1_051116</t>
  </si>
  <si>
    <t>DA017_1_072716</t>
  </si>
  <si>
    <t>DA006_4_021016</t>
  </si>
  <si>
    <t>DA002_1_011415</t>
  </si>
  <si>
    <t>TA010_1_011316</t>
  </si>
  <si>
    <t>DA012_1_111815</t>
  </si>
  <si>
    <t>DA026_1_101018</t>
  </si>
  <si>
    <t>DA003_4_071316</t>
  </si>
  <si>
    <t>Presymptomatic</t>
  </si>
  <si>
    <t>TA003_1_060215</t>
  </si>
  <si>
    <t>DA019_2_030117</t>
  </si>
  <si>
    <t>DA025_1_081518</t>
  </si>
  <si>
    <t>Pre-Symptomatic</t>
  </si>
  <si>
    <t>Gender</t>
  </si>
  <si>
    <t>Age</t>
  </si>
  <si>
    <t>Speaking Rate</t>
  </si>
  <si>
    <t>Speech Intelligibility</t>
  </si>
  <si>
    <t>Intelligible SR</t>
  </si>
  <si>
    <t>Female</t>
  </si>
  <si>
    <t>Male</t>
  </si>
  <si>
    <t>DA008_1_060315</t>
  </si>
  <si>
    <t>MA005_4_021717</t>
  </si>
  <si>
    <t>NA</t>
  </si>
  <si>
    <t>ACDS Area</t>
  </si>
  <si>
    <t>Average</t>
  </si>
  <si>
    <t>Standard Deviation</t>
  </si>
  <si>
    <t>ACDS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</si>
</sst>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Articulatory Consonant Distinctiveness Space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99B-4474-8286-4134442F038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9B-4474-8286-4134442F0381}"/>
              </c:ext>
            </c:extLst>
          </c:dPt>
          <c:errBars>
            <c:errBarType val="both"/>
            <c:errValType val="cust"/>
            <c:noEndCap val="0"/>
            <c:plus>
              <c:numRef>
                <c:f>'consonant-data'!$K$4:$M$4</c:f>
                <c:numCache>
                  <c:formatCode>General</c:formatCode>
                  <c:ptCount val="3"/>
                  <c:pt idx="0">
                    <c:v>2.7293161536668244E-3</c:v>
                  </c:pt>
                  <c:pt idx="1">
                    <c:v>4.9152257775655073E-3</c:v>
                  </c:pt>
                  <c:pt idx="2">
                    <c:v>1.4159555077755799E-2</c:v>
                  </c:pt>
                </c:numCache>
              </c:numRef>
            </c:plus>
            <c:minus>
              <c:numRef>
                <c:f>'consonant-data'!$K$4:$M$4</c:f>
                <c:numCache>
                  <c:formatCode>General</c:formatCode>
                  <c:ptCount val="3"/>
                  <c:pt idx="0">
                    <c:v>2.7293161536668244E-3</c:v>
                  </c:pt>
                  <c:pt idx="1">
                    <c:v>4.9152257775655073E-3</c:v>
                  </c:pt>
                  <c:pt idx="2">
                    <c:v>1.4159555077755799E-2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'consonant-data'!$K$2:$M$2</c:f>
              <c:strCache>
                <c:ptCount val="3"/>
                <c:pt idx="0">
                  <c:v>Presymptomatic</c:v>
                </c:pt>
                <c:pt idx="1">
                  <c:v>Compensatory</c:v>
                </c:pt>
                <c:pt idx="2">
                  <c:v>Post-Compensatory</c:v>
                </c:pt>
              </c:strCache>
            </c:strRef>
          </c:cat>
          <c:val>
            <c:numRef>
              <c:f>'consonant-data'!$K$3:$M$3</c:f>
              <c:numCache>
                <c:formatCode>0.000</c:formatCode>
                <c:ptCount val="3"/>
                <c:pt idx="0">
                  <c:v>2.3075000000000002E-2</c:v>
                </c:pt>
                <c:pt idx="1">
                  <c:v>2.442222222222222E-2</c:v>
                </c:pt>
                <c:pt idx="2">
                  <c:v>2.1740000000000002E-2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B-4474-8286-4134442F0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821120"/>
        <c:axId val="711821776"/>
      </c:barChart>
      <c:catAx>
        <c:axId val="71182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1821776"/>
        <c:crosses val="autoZero"/>
        <c:auto val="1"/>
        <c:lblAlgn val="ctr"/>
        <c:lblOffset val="100"/>
        <c:noMultiLvlLbl val="0"/>
      </c:catAx>
      <c:valAx>
        <c:axId val="7118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182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Articulatory Consonant</a:t>
            </a:r>
            <a:r>
              <a:rPr lang="en-US" baseline="0"/>
              <a:t> Distinctiveness Space Volume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8C6-406B-828F-9A40B624BBE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8C6-406B-828F-9A40B624BBE4}"/>
              </c:ext>
            </c:extLst>
          </c:dPt>
          <c:errBars>
            <c:errBarType val="both"/>
            <c:errValType val="cust"/>
            <c:noEndCap val="0"/>
            <c:plus>
              <c:numRef>
                <c:f>'consonant-data'!$K$8:$M$8</c:f>
                <c:numCache>
                  <c:formatCode>General</c:formatCode>
                  <c:ptCount val="3"/>
                  <c:pt idx="0">
                    <c:v>5.809403296954573E-4</c:v>
                  </c:pt>
                  <c:pt idx="1">
                    <c:v>6.3560915663637193E-4</c:v>
                  </c:pt>
                  <c:pt idx="2">
                    <c:v>1.1975892451086892E-3</c:v>
                  </c:pt>
                </c:numCache>
              </c:numRef>
            </c:plus>
            <c:minus>
              <c:numRef>
                <c:f>'consonant-data'!$K$8:$M$8</c:f>
                <c:numCache>
                  <c:formatCode>General</c:formatCode>
                  <c:ptCount val="3"/>
                  <c:pt idx="0">
                    <c:v>5.809403296954573E-4</c:v>
                  </c:pt>
                  <c:pt idx="1">
                    <c:v>6.3560915663637193E-4</c:v>
                  </c:pt>
                  <c:pt idx="2">
                    <c:v>1.1975892451086892E-3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'consonant-data'!$K$6:$M$6</c:f>
              <c:strCache>
                <c:ptCount val="3"/>
                <c:pt idx="0">
                  <c:v>Presymptomatic</c:v>
                </c:pt>
                <c:pt idx="1">
                  <c:v>Compensatory</c:v>
                </c:pt>
                <c:pt idx="2">
                  <c:v>Post-Compensatory</c:v>
                </c:pt>
              </c:strCache>
            </c:strRef>
          </c:cat>
          <c:val>
            <c:numRef>
              <c:f>'consonant-data'!$K$7:$M$7</c:f>
              <c:numCache>
                <c:formatCode>0.0000</c:formatCode>
                <c:ptCount val="3"/>
                <c:pt idx="0">
                  <c:v>1.3224999999999999E-3</c:v>
                </c:pt>
                <c:pt idx="1">
                  <c:v>1.3276666666666667E-3</c:v>
                </c:pt>
                <c:pt idx="2">
                  <c:v>1.5879999999999998E-3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6-406B-828F-9A40B624B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8635568"/>
        <c:axId val="738636552"/>
      </c:barChart>
      <c:catAx>
        <c:axId val="73863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8636552"/>
        <c:crosses val="autoZero"/>
        <c:auto val="1"/>
        <c:lblAlgn val="ctr"/>
        <c:lblOffset val="100"/>
        <c:noMultiLvlLbl val="0"/>
      </c:catAx>
      <c:valAx>
        <c:axId val="73863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863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3D Articulatory Consonant Distinctiveness Space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d!$A$2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d!$B$1:$D$1</c:f>
              <c:strCache>
                <c:ptCount val="3"/>
                <c:pt idx="0">
                  <c:v>Pre-symptomatic</c:v>
                </c:pt>
                <c:pt idx="1">
                  <c:v>Compensatory</c:v>
                </c:pt>
                <c:pt idx="2">
                  <c:v>Post-Compensatory</c:v>
                </c:pt>
              </c:strCache>
            </c:strRef>
          </c:cat>
          <c:val>
            <c:numRef>
              <c:f>d!$B$2:$D$2</c:f>
              <c:numCache>
                <c:formatCode>General</c:formatCode>
                <c:ptCount val="3"/>
                <c:pt idx="0">
                  <c:v>1.3224999999999999E-3</c:v>
                </c:pt>
                <c:pt idx="1">
                  <c:v>1.3276666666666667E-3</c:v>
                </c:pt>
                <c:pt idx="2">
                  <c:v>1.5879999999999998E-3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9D-4984-8705-BD4E795682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4804368"/>
        <c:axId val="584802400"/>
      </c:barChart>
      <c:catAx>
        <c:axId val="58480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4802400"/>
        <c:crosses val="autoZero"/>
        <c:auto val="1"/>
        <c:lblAlgn val="ctr"/>
        <c:lblOffset val="100"/>
        <c:noMultiLvlLbl val="0"/>
      </c:catAx>
      <c:valAx>
        <c:axId val="5848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480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data!$K$10:$M$10</c:f>
              <c:strCache>
                <c:ptCount val="3"/>
                <c:pt idx="0">
                  <c:v>Pre-Symptomatic</c:v>
                </c:pt>
                <c:pt idx="1">
                  <c:v>Compensatory</c:v>
                </c:pt>
                <c:pt idx="2">
                  <c:v>Post-Compensatory</c:v>
                </c:pt>
              </c:strCache>
            </c:strRef>
          </c:cat>
          <c:val>
            <c:numRef>
              <c:f>data!$K$11:$M$11</c:f>
              <c:numCache>
                <c:formatCode>General</c:formatCode>
                <c:ptCount val="3"/>
                <c:pt idx="0">
                  <c:v>0.89375000000000004</c:v>
                </c:pt>
                <c:pt idx="1">
                  <c:v>0.78906666666666658</c:v>
                </c:pt>
                <c:pt idx="2">
                  <c:v>0.8603400000000001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D-4F68-A08C-257BA4A7B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338152"/>
        <c:axId val="569897032"/>
      </c:barChart>
      <c:catAx>
        <c:axId val="64233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97032"/>
        <c:crosses val="autoZero"/>
        <c:auto val="1"/>
        <c:lblAlgn val="ctr"/>
        <c:lblOffset val="100"/>
        <c:noMultiLvlLbl val="0"/>
      </c:catAx>
      <c:valAx>
        <c:axId val="56989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38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19</xdr:row>
      <xdr:rowOff>161925</xdr:rowOff>
    </xdr:from>
    <xdr:to>
      <xdr:col>7</xdr:col>
      <xdr:colOff>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131CC6-F55D-4F59-9725-2878BCFB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166687</xdr:colOff>
      <xdr:row>34</xdr:row>
      <xdr:rowOff>95250</xdr:rowOff>
    </xdr:from>
    <xdr:to>
      <xdr:col>7</xdr:col>
      <xdr:colOff>4762</xdr:colOff>
      <xdr:row>48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B924F7-53E0-459F-BD00-9D97ADF29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952651</xdr:colOff>
      <xdr:row>14</xdr:row>
      <xdr:rowOff>106742</xdr:rowOff>
    </xdr:from>
    <xdr:to>
      <xdr:col>12</xdr:col>
      <xdr:colOff>450068</xdr:colOff>
      <xdr:row>28</xdr:row>
      <xdr:rowOff>182943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89E253-7CB1-4D92-B754-12B3DCF04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1066800</xdr:colOff>
      <xdr:row>16</xdr:row>
      <xdr:rowOff>123825</xdr:rowOff>
    </xdr:from>
    <xdr:to>
      <xdr:col>12</xdr:col>
      <xdr:colOff>457200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26F123-1CF6-4714-B7FC-9D5B7AF4D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D5DC2-683E-4AA9-B302-4B69A01FEFA3}">
  <dimension ref="A1:H21"/>
  <sheetViews>
    <sheetView workbookViewId="0">
      <selection activeCell="I13" sqref="I13"/>
    </sheetView>
  </sheetViews>
  <sheetFormatPr defaultColWidth="9.1796875" defaultRowHeight="14.5" x14ac:dyDescent="0.35"/>
  <cols>
    <col min="1" max="1" width="16.1796875" style="2" bestFit="1" customWidth="1"/>
    <col min="2" max="2" width="11" style="2" bestFit="1" customWidth="1"/>
    <col min="3" max="3" width="12.1796875" style="2" bestFit="1" customWidth="1"/>
    <col min="4" max="4" width="9" style="2" bestFit="1" customWidth="1"/>
    <col min="5" max="5" width="18.1796875" style="2" bestFit="1" customWidth="1"/>
    <col min="6" max="6" width="24.1796875" style="2" bestFit="1" customWidth="1"/>
    <col min="7" max="7" width="18" style="2" bestFit="1" customWidth="1"/>
    <col min="8" max="8" width="18.7265625" style="2" bestFit="1" customWidth="1"/>
    <col min="9" max="16384" width="9.1796875" style="2"/>
  </cols>
  <sheetData>
    <row r="1" spans="1:8" x14ac:dyDescent="0.35">
      <c r="A1" s="2" t="s">
        <v>7</v>
      </c>
      <c r="B1" s="2" t="s">
        <v>8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9</v>
      </c>
    </row>
    <row r="2" spans="1:8" x14ac:dyDescent="0.35">
      <c r="A2" s="2" t="s">
        <v>14</v>
      </c>
      <c r="B2" s="2" t="s">
        <v>15</v>
      </c>
      <c r="C2" s="2" t="s">
        <v>40</v>
      </c>
      <c r="D2" s="2">
        <v>53</v>
      </c>
      <c r="E2" s="2">
        <v>123.6</v>
      </c>
      <c r="F2" s="5">
        <v>96.36</v>
      </c>
      <c r="G2" s="2">
        <v>119.1</v>
      </c>
      <c r="H2" s="2" t="s">
        <v>1</v>
      </c>
    </row>
    <row r="3" spans="1:8" x14ac:dyDescent="0.35">
      <c r="A3" s="2" t="s">
        <v>16</v>
      </c>
      <c r="B3" s="2" t="s">
        <v>15</v>
      </c>
      <c r="C3" s="2" t="s">
        <v>41</v>
      </c>
      <c r="D3" s="2">
        <v>61</v>
      </c>
      <c r="E3" s="2">
        <v>120.66</v>
      </c>
      <c r="F3" s="5">
        <v>100</v>
      </c>
      <c r="G3" s="2">
        <v>120.66</v>
      </c>
      <c r="H3" s="2" t="s">
        <v>1</v>
      </c>
    </row>
    <row r="4" spans="1:8" x14ac:dyDescent="0.35">
      <c r="A4" s="2" t="s">
        <v>17</v>
      </c>
      <c r="B4" s="2" t="s">
        <v>15</v>
      </c>
      <c r="C4" s="2" t="s">
        <v>41</v>
      </c>
      <c r="D4" s="2">
        <v>52</v>
      </c>
      <c r="E4" s="2">
        <v>110.47</v>
      </c>
      <c r="F4" s="5">
        <v>98.18</v>
      </c>
      <c r="G4" s="2">
        <v>108.46</v>
      </c>
      <c r="H4" s="2" t="s">
        <v>1</v>
      </c>
    </row>
    <row r="5" spans="1:8" x14ac:dyDescent="0.35">
      <c r="A5" s="2" t="s">
        <v>18</v>
      </c>
      <c r="B5" s="2" t="s">
        <v>15</v>
      </c>
      <c r="C5" s="2" t="s">
        <v>41</v>
      </c>
      <c r="D5" s="2">
        <v>46</v>
      </c>
      <c r="E5" s="2">
        <v>108.73</v>
      </c>
      <c r="F5" s="5">
        <v>99</v>
      </c>
      <c r="G5" s="2">
        <v>107.64</v>
      </c>
      <c r="H5" s="2" t="s">
        <v>1</v>
      </c>
    </row>
    <row r="6" spans="1:8" x14ac:dyDescent="0.35">
      <c r="A6" s="2" t="s">
        <v>42</v>
      </c>
      <c r="B6" s="2" t="s">
        <v>15</v>
      </c>
      <c r="C6" s="2" t="s">
        <v>40</v>
      </c>
      <c r="D6" s="2">
        <v>70</v>
      </c>
      <c r="E6" s="2">
        <v>118.49</v>
      </c>
      <c r="F6" s="5">
        <v>94.55</v>
      </c>
      <c r="G6" s="2">
        <v>112.03</v>
      </c>
      <c r="H6" s="2" t="s">
        <v>1</v>
      </c>
    </row>
    <row r="7" spans="1:8" x14ac:dyDescent="0.35">
      <c r="A7" s="2" t="s">
        <v>21</v>
      </c>
      <c r="B7" s="2" t="s">
        <v>15</v>
      </c>
      <c r="C7" s="2" t="s">
        <v>41</v>
      </c>
      <c r="D7" s="2">
        <v>42</v>
      </c>
      <c r="E7" s="2">
        <v>95.51</v>
      </c>
      <c r="F7" s="5">
        <v>99.09</v>
      </c>
      <c r="G7" s="2">
        <v>94.64</v>
      </c>
      <c r="H7" s="2" t="s">
        <v>1</v>
      </c>
    </row>
    <row r="8" spans="1:8" x14ac:dyDescent="0.35">
      <c r="A8" s="2" t="s">
        <v>23</v>
      </c>
      <c r="B8" s="2" t="s">
        <v>15</v>
      </c>
      <c r="C8" s="2" t="s">
        <v>41</v>
      </c>
      <c r="D8" s="2">
        <v>73</v>
      </c>
      <c r="E8" s="2">
        <v>90.16</v>
      </c>
      <c r="F8" s="5">
        <v>95.45</v>
      </c>
      <c r="G8" s="2">
        <v>86.06</v>
      </c>
      <c r="H8" s="2" t="s">
        <v>1</v>
      </c>
    </row>
    <row r="9" spans="1:8" x14ac:dyDescent="0.35">
      <c r="A9" s="2" t="s">
        <v>20</v>
      </c>
      <c r="B9" s="2" t="s">
        <v>15</v>
      </c>
      <c r="C9" s="2" t="s">
        <v>41</v>
      </c>
      <c r="D9" s="2">
        <v>58</v>
      </c>
      <c r="E9" s="2">
        <v>128.4</v>
      </c>
      <c r="F9" s="5">
        <v>99</v>
      </c>
      <c r="G9" s="2">
        <v>127.12</v>
      </c>
      <c r="H9" s="2" t="s">
        <v>1</v>
      </c>
    </row>
    <row r="10" spans="1:8" x14ac:dyDescent="0.35">
      <c r="A10" s="2" t="s">
        <v>19</v>
      </c>
      <c r="B10" s="2" t="s">
        <v>15</v>
      </c>
      <c r="C10" s="2" t="s">
        <v>40</v>
      </c>
      <c r="D10" s="2">
        <v>55</v>
      </c>
      <c r="E10" s="2">
        <v>133.61000000000001</v>
      </c>
      <c r="F10" s="5">
        <v>100</v>
      </c>
      <c r="G10" s="2">
        <v>133.61000000000001</v>
      </c>
      <c r="H10" s="2" t="s">
        <v>1</v>
      </c>
    </row>
    <row r="11" spans="1:8" x14ac:dyDescent="0.35">
      <c r="A11" s="2" t="s">
        <v>22</v>
      </c>
      <c r="B11" s="2" t="s">
        <v>15</v>
      </c>
      <c r="C11" s="2" t="s">
        <v>40</v>
      </c>
      <c r="D11" s="2">
        <v>75</v>
      </c>
      <c r="E11" s="2">
        <v>93.48</v>
      </c>
      <c r="F11" s="5">
        <v>97.27</v>
      </c>
      <c r="G11" s="2">
        <v>90.93</v>
      </c>
      <c r="H11" s="2" t="s">
        <v>1</v>
      </c>
    </row>
    <row r="12" spans="1:8" x14ac:dyDescent="0.35">
      <c r="A12" s="2" t="s">
        <v>25</v>
      </c>
      <c r="B12" s="2" t="s">
        <v>15</v>
      </c>
      <c r="C12" s="2" t="s">
        <v>40</v>
      </c>
      <c r="D12" s="2">
        <v>71</v>
      </c>
      <c r="E12" s="2">
        <v>147.97999999999999</v>
      </c>
      <c r="F12" s="5">
        <v>80</v>
      </c>
      <c r="G12" s="2">
        <v>118.38</v>
      </c>
      <c r="H12" s="2" t="s">
        <v>2</v>
      </c>
    </row>
    <row r="13" spans="1:8" x14ac:dyDescent="0.35">
      <c r="A13" s="2" t="s">
        <v>24</v>
      </c>
      <c r="B13" s="2" t="s">
        <v>15</v>
      </c>
      <c r="C13" s="2" t="s">
        <v>40</v>
      </c>
      <c r="D13" s="2">
        <v>62</v>
      </c>
      <c r="E13" s="2">
        <v>80.290000000000006</v>
      </c>
      <c r="F13" s="5">
        <v>23.64</v>
      </c>
      <c r="G13" s="2">
        <v>18.98</v>
      </c>
      <c r="H13" s="2" t="s">
        <v>2</v>
      </c>
    </row>
    <row r="14" spans="1:8" x14ac:dyDescent="0.35">
      <c r="A14" s="2" t="s">
        <v>27</v>
      </c>
      <c r="B14" s="2" t="s">
        <v>15</v>
      </c>
      <c r="C14" s="2" t="s">
        <v>41</v>
      </c>
      <c r="D14" s="2">
        <v>81</v>
      </c>
      <c r="E14" s="2">
        <v>113.4</v>
      </c>
      <c r="F14" s="5">
        <v>87.27</v>
      </c>
      <c r="G14" s="2">
        <v>98.96</v>
      </c>
      <c r="H14" s="2" t="s">
        <v>2</v>
      </c>
    </row>
    <row r="15" spans="1:8" x14ac:dyDescent="0.35">
      <c r="A15" s="2" t="s">
        <v>26</v>
      </c>
      <c r="B15" s="2" t="s">
        <v>15</v>
      </c>
      <c r="C15" s="2" t="s">
        <v>41</v>
      </c>
      <c r="D15" s="2">
        <v>54</v>
      </c>
      <c r="E15" s="2">
        <v>120.88</v>
      </c>
      <c r="F15" s="5">
        <v>91.82</v>
      </c>
      <c r="G15" s="2">
        <v>110.99</v>
      </c>
      <c r="H15" s="2" t="s">
        <v>2</v>
      </c>
    </row>
    <row r="16" spans="1:8" x14ac:dyDescent="0.35">
      <c r="A16" s="2" t="s">
        <v>28</v>
      </c>
      <c r="B16" s="2" t="s">
        <v>15</v>
      </c>
      <c r="C16" s="2" t="s">
        <v>41</v>
      </c>
      <c r="D16" s="2" t="s">
        <v>44</v>
      </c>
      <c r="E16" s="2">
        <v>106.11</v>
      </c>
      <c r="F16" s="5">
        <v>18.18</v>
      </c>
      <c r="G16" s="2">
        <v>19.29</v>
      </c>
      <c r="H16" s="2" t="s">
        <v>2</v>
      </c>
    </row>
    <row r="17" spans="1:8" x14ac:dyDescent="0.35">
      <c r="A17" s="2" t="s">
        <v>29</v>
      </c>
      <c r="B17" s="2" t="s">
        <v>15</v>
      </c>
      <c r="C17" s="2" t="s">
        <v>41</v>
      </c>
      <c r="D17" s="2">
        <v>55</v>
      </c>
      <c r="E17" s="2">
        <v>214.29</v>
      </c>
      <c r="F17" s="5">
        <v>99.09</v>
      </c>
      <c r="G17" s="2">
        <v>212.34</v>
      </c>
      <c r="H17" s="2" t="s">
        <v>30</v>
      </c>
    </row>
    <row r="18" spans="1:8" x14ac:dyDescent="0.35">
      <c r="A18" s="2" t="s">
        <v>32</v>
      </c>
      <c r="B18" s="2" t="s">
        <v>15</v>
      </c>
      <c r="C18" s="2" t="s">
        <v>41</v>
      </c>
      <c r="D18" s="2">
        <v>53</v>
      </c>
      <c r="E18" s="2">
        <v>159.41999999999999</v>
      </c>
      <c r="F18" s="5">
        <v>98.18</v>
      </c>
      <c r="G18" s="2">
        <v>156.52000000000001</v>
      </c>
      <c r="H18" s="2" t="s">
        <v>30</v>
      </c>
    </row>
    <row r="19" spans="1:8" x14ac:dyDescent="0.35">
      <c r="A19" s="2" t="s">
        <v>31</v>
      </c>
      <c r="B19" s="2" t="s">
        <v>15</v>
      </c>
      <c r="C19" s="2" t="s">
        <v>41</v>
      </c>
      <c r="D19" s="2">
        <v>54</v>
      </c>
      <c r="E19" s="2">
        <v>156.03</v>
      </c>
      <c r="F19" s="5">
        <v>100</v>
      </c>
      <c r="G19" s="2">
        <v>156.03</v>
      </c>
      <c r="H19" s="2" t="s">
        <v>30</v>
      </c>
    </row>
    <row r="20" spans="1:8" x14ac:dyDescent="0.35">
      <c r="A20" s="2" t="s">
        <v>43</v>
      </c>
      <c r="B20" s="2" t="s">
        <v>15</v>
      </c>
      <c r="C20" s="2" t="s">
        <v>41</v>
      </c>
      <c r="D20" s="2">
        <v>56</v>
      </c>
      <c r="E20" s="2">
        <v>167.65</v>
      </c>
      <c r="F20" s="5">
        <v>100</v>
      </c>
      <c r="G20" s="2">
        <v>167.65</v>
      </c>
      <c r="H20" s="2" t="s">
        <v>30</v>
      </c>
    </row>
    <row r="21" spans="1:8" x14ac:dyDescent="0.35">
      <c r="A21" s="2" t="s">
        <v>33</v>
      </c>
      <c r="B21" s="2" t="s">
        <v>15</v>
      </c>
      <c r="C21" s="2" t="s">
        <v>40</v>
      </c>
      <c r="D21" s="2">
        <v>55</v>
      </c>
      <c r="E21" s="2">
        <v>154.66</v>
      </c>
      <c r="F21" s="5">
        <v>98.18</v>
      </c>
      <c r="G21" s="2">
        <v>151.85</v>
      </c>
      <c r="H21" s="2" t="s">
        <v>30</v>
      </c>
    </row>
  </sheetData>
  <autoFilter ref="A1:H1" xr:uid="{5E169E32-83E9-4FA2-BCFA-0EB29739E0B0}">
    <sortState xmlns:xlrd2="http://schemas.microsoft.com/office/spreadsheetml/2017/richdata2" ref="A2:H21">
      <sortCondition ref="H1"/>
    </sortState>
  </autoFilter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F522A-8048-4FC3-BB42-DF5FF667126C}">
  <dimension ref="A1:M19"/>
  <sheetViews>
    <sheetView tabSelected="1" zoomScale="90" workbookViewId="0">
      <selection activeCell="J26" sqref="J26"/>
    </sheetView>
  </sheetViews>
  <sheetFormatPr defaultRowHeight="14.5" x14ac:dyDescent="0.35"/>
  <cols>
    <col min="1" max="1" width="15.7265625" style="2" bestFit="1" customWidth="1"/>
    <col min="2" max="2" width="6.453125" style="2" bestFit="1" customWidth="1"/>
    <col min="3" max="3" width="18.7265625" style="2" bestFit="1" customWidth="1"/>
    <col min="4" max="5" width="7" style="2" bestFit="1" customWidth="1"/>
    <col min="6" max="6" width="9" style="2" bestFit="1" customWidth="1"/>
    <col min="7" max="8" width="7.1796875" style="2" bestFit="1" customWidth="1"/>
    <col min="10" max="10" width="18.1796875" bestFit="1" customWidth="1"/>
    <col min="11" max="11" width="21.7265625" bestFit="1" customWidth="1"/>
    <col min="12" max="12" width="20" bestFit="1" customWidth="1"/>
    <col min="13" max="13" width="24.7265625" bestFit="1" customWidth="1"/>
  </cols>
  <sheetData>
    <row r="1" spans="1:13" x14ac:dyDescent="0.3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3</v>
      </c>
      <c r="G1" s="2" t="s">
        <v>12</v>
      </c>
      <c r="H1" s="2" t="s">
        <v>13</v>
      </c>
    </row>
    <row r="2" spans="1:13" x14ac:dyDescent="0.35">
      <c r="C2" s="2" t="s">
        <v>1</v>
      </c>
      <c r="D2" s="2">
        <v>119.1</v>
      </c>
      <c r="E2" s="2">
        <v>0.02</v>
      </c>
      <c r="F2" s="2">
        <v>9.8999999999999999E-4</v>
      </c>
      <c r="G2" s="3">
        <v>0.93</v>
      </c>
      <c r="H2" s="3">
        <v>0.86499999999999999</v>
      </c>
      <c r="J2" s="7" t="s">
        <v>45</v>
      </c>
      <c r="K2" s="2" t="s">
        <v>30</v>
      </c>
      <c r="L2" s="2" t="s">
        <v>1</v>
      </c>
      <c r="M2" s="2" t="s">
        <v>2</v>
      </c>
    </row>
    <row r="3" spans="1:13" x14ac:dyDescent="0.35">
      <c r="C3" s="2" t="s">
        <v>1</v>
      </c>
      <c r="D3" s="2">
        <v>120.66</v>
      </c>
      <c r="E3" s="2">
        <v>2.58E-2</v>
      </c>
      <c r="F3" s="2">
        <v>1.16E-3</v>
      </c>
      <c r="G3" s="3">
        <v>0.89500000000000002</v>
      </c>
      <c r="H3" s="3">
        <v>0.745</v>
      </c>
      <c r="J3" s="6" t="s">
        <v>46</v>
      </c>
      <c r="K3" s="9">
        <f>AVERAGE(E16:E19)</f>
        <v>2.3075000000000002E-2</v>
      </c>
      <c r="L3" s="9">
        <f>AVERAGE(E2:E10)</f>
        <v>2.442222222222222E-2</v>
      </c>
      <c r="M3" s="9">
        <f>AVERAGE(E11:E15)</f>
        <v>2.1740000000000002E-2</v>
      </c>
    </row>
    <row r="4" spans="1:13" x14ac:dyDescent="0.35">
      <c r="C4" s="2" t="s">
        <v>1</v>
      </c>
      <c r="D4" s="2">
        <v>108.46</v>
      </c>
      <c r="E4" s="2">
        <v>3.0800000000000001E-2</v>
      </c>
      <c r="F4" s="2">
        <v>1.67E-3</v>
      </c>
      <c r="G4" s="3">
        <v>0.97</v>
      </c>
      <c r="H4" s="3">
        <v>0.98499999999999999</v>
      </c>
      <c r="J4" s="6" t="s">
        <v>47</v>
      </c>
      <c r="K4" s="9">
        <f>STDEV(E16:E19)</f>
        <v>2.7293161536668244E-3</v>
      </c>
      <c r="L4" s="9">
        <f>STDEV(E2:E10)</f>
        <v>4.9152257775655073E-3</v>
      </c>
      <c r="M4" s="9">
        <f>STDEV(E11:E15)</f>
        <v>1.4159555077755799E-2</v>
      </c>
    </row>
    <row r="5" spans="1:13" x14ac:dyDescent="0.35">
      <c r="C5" s="2" t="s">
        <v>1</v>
      </c>
      <c r="D5" s="2">
        <v>107.64</v>
      </c>
      <c r="E5" s="2">
        <v>1.4E-2</v>
      </c>
      <c r="F5" s="2">
        <v>3.8999999999999999E-4</v>
      </c>
      <c r="G5" s="3">
        <v>0.8</v>
      </c>
      <c r="H5" s="3">
        <v>0.74399999999999999</v>
      </c>
      <c r="J5" s="6"/>
    </row>
    <row r="6" spans="1:13" x14ac:dyDescent="0.35">
      <c r="C6" s="2" t="s">
        <v>1</v>
      </c>
      <c r="D6" s="2">
        <v>133.61000000000001</v>
      </c>
      <c r="E6" s="2">
        <v>2.8500000000000001E-2</v>
      </c>
      <c r="F6" s="2">
        <v>1.1900000000000001E-3</v>
      </c>
      <c r="G6" s="3">
        <v>0.99</v>
      </c>
      <c r="H6" s="3">
        <v>0.95</v>
      </c>
      <c r="J6" s="7" t="s">
        <v>48</v>
      </c>
      <c r="K6" s="2" t="s">
        <v>30</v>
      </c>
      <c r="L6" s="2" t="s">
        <v>1</v>
      </c>
      <c r="M6" s="2" t="s">
        <v>2</v>
      </c>
    </row>
    <row r="7" spans="1:13" x14ac:dyDescent="0.35">
      <c r="C7" s="2" t="s">
        <v>1</v>
      </c>
      <c r="D7" s="2">
        <v>127.12</v>
      </c>
      <c r="E7" s="2">
        <v>2.4500000000000001E-2</v>
      </c>
      <c r="F7" s="2">
        <v>1.8500000000000001E-3</v>
      </c>
      <c r="G7" s="3">
        <v>0.93500000000000005</v>
      </c>
      <c r="H7" s="3">
        <v>0.755</v>
      </c>
      <c r="J7" s="6" t="s">
        <v>46</v>
      </c>
      <c r="K7" s="8">
        <f>AVERAGE(F16:F19)</f>
        <v>1.3224999999999999E-3</v>
      </c>
      <c r="L7" s="8">
        <f>AVERAGE(F2:F10)</f>
        <v>1.3276666666666667E-3</v>
      </c>
      <c r="M7" s="8">
        <f>AVERAGE(F11:F15)</f>
        <v>1.5879999999999998E-3</v>
      </c>
    </row>
    <row r="8" spans="1:13" x14ac:dyDescent="0.35">
      <c r="C8" s="2" t="s">
        <v>1</v>
      </c>
      <c r="D8" s="2">
        <v>94.64</v>
      </c>
      <c r="E8" s="2">
        <v>2.4500000000000001E-2</v>
      </c>
      <c r="F8" s="2">
        <v>1.0499999999999999E-3</v>
      </c>
      <c r="G8" s="3">
        <v>0.92500000000000004</v>
      </c>
      <c r="H8" s="3">
        <v>0.875</v>
      </c>
      <c r="J8" s="6" t="s">
        <v>47</v>
      </c>
      <c r="K8" s="8">
        <f>STDEV(F16:F19)</f>
        <v>5.809403296954573E-4</v>
      </c>
      <c r="L8" s="8">
        <f>STDEV(F2:F10)</f>
        <v>6.3560915663637193E-4</v>
      </c>
      <c r="M8" s="8">
        <f>STDEV(F11:F15)</f>
        <v>1.1975892451086892E-3</v>
      </c>
    </row>
    <row r="9" spans="1:13" x14ac:dyDescent="0.35">
      <c r="C9" s="2" t="s">
        <v>1</v>
      </c>
      <c r="D9" s="2">
        <v>90.93</v>
      </c>
      <c r="E9" s="2">
        <v>2.6800000000000001E-2</v>
      </c>
      <c r="F9" s="2">
        <v>1.0399999999999999E-3</v>
      </c>
      <c r="G9" s="3">
        <v>0.88570000000000004</v>
      </c>
      <c r="H9" s="3">
        <v>0.84760000000000002</v>
      </c>
    </row>
    <row r="10" spans="1:13" x14ac:dyDescent="0.35">
      <c r="C10" s="2" t="s">
        <v>1</v>
      </c>
      <c r="D10" s="2">
        <v>86.06</v>
      </c>
      <c r="E10" s="2">
        <v>2.4899999999999999E-2</v>
      </c>
      <c r="F10" s="2">
        <v>2.6090000000000002E-3</v>
      </c>
      <c r="G10" s="3">
        <v>0.47499999999999998</v>
      </c>
      <c r="H10" s="3">
        <v>0.33500000000000002</v>
      </c>
      <c r="J10" s="7" t="s">
        <v>12</v>
      </c>
      <c r="K10" s="2" t="s">
        <v>30</v>
      </c>
      <c r="L10" s="2" t="s">
        <v>1</v>
      </c>
      <c r="M10" s="2" t="s">
        <v>2</v>
      </c>
    </row>
    <row r="11" spans="1:13" x14ac:dyDescent="0.35">
      <c r="C11" s="2" t="s">
        <v>2</v>
      </c>
      <c r="D11" s="2">
        <v>18.98</v>
      </c>
      <c r="E11" s="2">
        <v>3.8999999999999998E-3</v>
      </c>
      <c r="F11" s="2">
        <v>6.3000000000000003E-4</v>
      </c>
      <c r="G11" s="3">
        <v>0.95499999999999996</v>
      </c>
      <c r="H11" s="3">
        <v>0.88</v>
      </c>
      <c r="J11" s="6" t="s">
        <v>46</v>
      </c>
    </row>
    <row r="12" spans="1:13" x14ac:dyDescent="0.35">
      <c r="C12" s="2" t="s">
        <v>2</v>
      </c>
      <c r="D12" s="2">
        <v>118.38</v>
      </c>
      <c r="E12" s="2">
        <v>1.0500000000000001E-2</v>
      </c>
      <c r="F12" s="2">
        <v>4.8999999999999998E-4</v>
      </c>
      <c r="G12" s="3">
        <v>0.92</v>
      </c>
      <c r="H12" s="3">
        <v>0.875</v>
      </c>
      <c r="J12" s="6" t="s">
        <v>47</v>
      </c>
    </row>
    <row r="13" spans="1:13" x14ac:dyDescent="0.35">
      <c r="C13" s="2" t="s">
        <v>2</v>
      </c>
      <c r="D13" s="2">
        <v>110.99</v>
      </c>
      <c r="E13" s="2">
        <v>3.32E-2</v>
      </c>
      <c r="F13" s="2">
        <v>3.2599999999999999E-3</v>
      </c>
      <c r="G13" s="3">
        <v>0.64439999999999997</v>
      </c>
      <c r="H13" s="3">
        <v>0.97670000000000001</v>
      </c>
    </row>
    <row r="14" spans="1:13" x14ac:dyDescent="0.35">
      <c r="C14" s="2" t="s">
        <v>2</v>
      </c>
      <c r="D14" s="2">
        <v>98.96</v>
      </c>
      <c r="E14" s="2">
        <v>3.6499999999999998E-2</v>
      </c>
      <c r="F14" s="2">
        <v>2.3900000000000002E-3</v>
      </c>
      <c r="G14" s="3">
        <v>0.89500000000000002</v>
      </c>
      <c r="H14" s="3">
        <v>0.8</v>
      </c>
    </row>
    <row r="15" spans="1:13" x14ac:dyDescent="0.35">
      <c r="C15" s="2" t="s">
        <v>2</v>
      </c>
      <c r="D15" s="2">
        <v>19.29</v>
      </c>
      <c r="E15" s="2">
        <v>2.46E-2</v>
      </c>
      <c r="F15" s="2">
        <v>1.17E-3</v>
      </c>
      <c r="G15" s="3">
        <v>0.85</v>
      </c>
      <c r="H15" s="3">
        <v>0.77</v>
      </c>
    </row>
    <row r="16" spans="1:13" x14ac:dyDescent="0.35">
      <c r="C16" s="2" t="s">
        <v>30</v>
      </c>
      <c r="D16" s="2">
        <v>212.34</v>
      </c>
      <c r="E16" s="2">
        <v>2.5399999999999999E-2</v>
      </c>
      <c r="F16" s="2">
        <v>1.2700000000000001E-3</v>
      </c>
      <c r="G16" s="3">
        <v>0.89500000000000002</v>
      </c>
      <c r="H16" s="3">
        <v>0.81</v>
      </c>
    </row>
    <row r="17" spans="3:8" x14ac:dyDescent="0.35">
      <c r="C17" s="2" t="s">
        <v>30</v>
      </c>
      <c r="D17" s="2">
        <v>156.03</v>
      </c>
      <c r="E17" s="2">
        <v>2.2200000000000001E-2</v>
      </c>
      <c r="F17" s="2">
        <v>9.3999999999999997E-4</v>
      </c>
      <c r="G17" s="3">
        <v>0.95499999999999996</v>
      </c>
      <c r="H17" s="3">
        <v>0.91500000000000004</v>
      </c>
    </row>
    <row r="18" spans="3:8" x14ac:dyDescent="0.35">
      <c r="C18" s="2" t="s">
        <v>30</v>
      </c>
      <c r="D18" s="2">
        <v>156.52000000000001</v>
      </c>
      <c r="E18" s="2">
        <v>1.9599999999999999E-2</v>
      </c>
      <c r="F18" s="2">
        <v>9.2000000000000003E-4</v>
      </c>
      <c r="G18" s="3">
        <v>0.98499999999999999</v>
      </c>
      <c r="H18" s="3">
        <v>0.97499999999999998</v>
      </c>
    </row>
    <row r="19" spans="3:8" x14ac:dyDescent="0.35">
      <c r="C19" s="2" t="s">
        <v>30</v>
      </c>
      <c r="D19" s="2">
        <v>151.85</v>
      </c>
      <c r="E19" s="2">
        <v>2.5100000000000001E-2</v>
      </c>
      <c r="F19" s="2">
        <v>2.16E-3</v>
      </c>
      <c r="G19" s="3">
        <v>0.91500000000000004</v>
      </c>
      <c r="H19" s="3">
        <v>0.875</v>
      </c>
    </row>
  </sheetData>
  <pageMargins left="0.7" right="0.7" top="0.75" bottom="0.75" header="0.3" footer="0.3"/>
  <ignoredErrors>
    <ignoredError sqref="K3:M4 K7:M8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F8F39-65BA-4588-8C04-D33F095103AA}">
  <dimension ref="A1:K12"/>
  <sheetViews>
    <sheetView topLeftCell="F6" zoomScale="142" zoomScaleNormal="220" workbookViewId="0">
      <selection activeCell="I12" sqref="I12"/>
    </sheetView>
  </sheetViews>
  <sheetFormatPr defaultRowHeight="14.5" x14ac:dyDescent="0.35"/>
  <cols>
    <col min="1" max="1" width="8" bestFit="1" customWidth="1"/>
    <col min="2" max="2" width="16.26953125" bestFit="1" customWidth="1"/>
    <col min="3" max="3" width="14" bestFit="1" customWidth="1"/>
    <col min="4" max="4" width="18.7265625" bestFit="1" customWidth="1"/>
    <col min="8" max="8" width="17.81640625" bestFit="1" customWidth="1"/>
    <col min="9" max="9" width="16.26953125" bestFit="1" customWidth="1"/>
    <col min="10" max="10" width="14" bestFit="1" customWidth="1"/>
    <col min="11" max="11" width="18.7265625" bestFit="1" customWidth="1"/>
  </cols>
  <sheetData>
    <row r="1" spans="1:11" x14ac:dyDescent="0.35">
      <c r="B1" t="s">
        <v>0</v>
      </c>
      <c r="C1" t="s">
        <v>1</v>
      </c>
      <c r="D1" t="s">
        <v>2</v>
      </c>
      <c r="I1" t="s">
        <v>0</v>
      </c>
      <c r="J1" t="s">
        <v>1</v>
      </c>
      <c r="K1" t="s">
        <v>2</v>
      </c>
    </row>
    <row r="2" spans="1:11" x14ac:dyDescent="0.35">
      <c r="A2" t="s">
        <v>3</v>
      </c>
      <c r="B2">
        <v>1.3224999999999999E-3</v>
      </c>
      <c r="C2">
        <v>1.3276666666666667E-3</v>
      </c>
      <c r="D2">
        <v>1.5879999999999998E-3</v>
      </c>
      <c r="I2">
        <v>1.2700000000000001E-3</v>
      </c>
      <c r="J2">
        <v>9.8999999999999999E-4</v>
      </c>
      <c r="K2">
        <v>6.3000000000000003E-4</v>
      </c>
    </row>
    <row r="3" spans="1:11" x14ac:dyDescent="0.35">
      <c r="I3">
        <v>9.3999999999999997E-4</v>
      </c>
      <c r="J3">
        <v>1.16E-3</v>
      </c>
      <c r="K3">
        <v>4.8999999999999998E-4</v>
      </c>
    </row>
    <row r="4" spans="1:11" x14ac:dyDescent="0.35">
      <c r="A4" t="s">
        <v>4</v>
      </c>
      <c r="I4">
        <v>9.2000000000000003E-4</v>
      </c>
      <c r="J4">
        <v>1.67E-3</v>
      </c>
      <c r="K4">
        <v>3.2599999999999999E-3</v>
      </c>
    </row>
    <row r="5" spans="1:11" x14ac:dyDescent="0.35">
      <c r="I5">
        <v>2.16E-3</v>
      </c>
      <c r="J5">
        <v>3.8999999999999999E-4</v>
      </c>
      <c r="K5">
        <v>2.3900000000000002E-3</v>
      </c>
    </row>
    <row r="6" spans="1:11" x14ac:dyDescent="0.35">
      <c r="J6">
        <v>1.1900000000000001E-3</v>
      </c>
      <c r="K6">
        <v>1.17E-3</v>
      </c>
    </row>
    <row r="7" spans="1:11" x14ac:dyDescent="0.35">
      <c r="J7">
        <v>1.8500000000000001E-3</v>
      </c>
    </row>
    <row r="8" spans="1:11" x14ac:dyDescent="0.35">
      <c r="J8">
        <v>1.0499999999999999E-3</v>
      </c>
    </row>
    <row r="9" spans="1:11" x14ac:dyDescent="0.35">
      <c r="J9">
        <v>1.0399999999999999E-3</v>
      </c>
    </row>
    <row r="10" spans="1:11" x14ac:dyDescent="0.35">
      <c r="J10">
        <v>2.6090000000000002E-3</v>
      </c>
    </row>
    <row r="11" spans="1:11" x14ac:dyDescent="0.35">
      <c r="H11" t="s">
        <v>5</v>
      </c>
      <c r="I11" s="1">
        <f>AVERAGE(I2:I5)</f>
        <v>1.3224999999999999E-3</v>
      </c>
      <c r="J11" s="1">
        <f>AVERAGE(J2:J10)</f>
        <v>1.3276666666666667E-3</v>
      </c>
      <c r="K11" s="1">
        <f>AVERAGE(K2:K10)</f>
        <v>1.5879999999999998E-3</v>
      </c>
    </row>
    <row r="12" spans="1:11" x14ac:dyDescent="0.35">
      <c r="H12" t="s">
        <v>6</v>
      </c>
      <c r="I12" s="1">
        <f>_xlfn.STDEV.P(I2:I5)</f>
        <v>5.0310908359917333E-4</v>
      </c>
      <c r="J12" s="1">
        <f>_xlfn.STDEV.P(J2:J10)</f>
        <v>5.9925805978912144E-4</v>
      </c>
      <c r="K12" s="1">
        <f>_xlfn.STDEV.P(K2:K6)</f>
        <v>1.0711563844742747E-3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D690E-3E74-4ACC-870B-11B55BD7ADB2}">
  <dimension ref="A1"/>
  <sheetViews>
    <sheetView showGridLines="0"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275D2-3848-4D20-BF62-7AA92EF660CC}">
  <dimension ref="A1:M30"/>
  <sheetViews>
    <sheetView topLeftCell="I1" workbookViewId="0">
      <selection activeCell="M11" sqref="K10:M11"/>
    </sheetView>
  </sheetViews>
  <sheetFormatPr defaultColWidth="19.453125" defaultRowHeight="14.5" x14ac:dyDescent="0.35"/>
  <sheetData>
    <row r="1" spans="1:13" x14ac:dyDescent="0.3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3</v>
      </c>
      <c r="G1" s="2" t="s">
        <v>12</v>
      </c>
      <c r="H1" s="2" t="s">
        <v>13</v>
      </c>
      <c r="K1" s="2" t="s">
        <v>34</v>
      </c>
      <c r="L1" s="2" t="s">
        <v>1</v>
      </c>
      <c r="M1" s="2" t="s">
        <v>2</v>
      </c>
    </row>
    <row r="2" spans="1:13" x14ac:dyDescent="0.35">
      <c r="A2" s="2" t="s">
        <v>14</v>
      </c>
      <c r="B2" s="2" t="s">
        <v>15</v>
      </c>
      <c r="C2" s="2" t="s">
        <v>1</v>
      </c>
      <c r="D2" s="2">
        <v>119.1</v>
      </c>
      <c r="E2" s="2">
        <v>0.02</v>
      </c>
      <c r="F2" s="2">
        <v>9.8999999999999999E-4</v>
      </c>
      <c r="G2" s="3">
        <v>0.93</v>
      </c>
      <c r="H2" s="3">
        <v>0.86499999999999999</v>
      </c>
      <c r="J2" t="s">
        <v>3</v>
      </c>
      <c r="K2">
        <v>1.3224999999999999E-3</v>
      </c>
      <c r="L2">
        <v>1.3276666666666667E-3</v>
      </c>
      <c r="M2">
        <v>1.5879999999999998E-3</v>
      </c>
    </row>
    <row r="3" spans="1:13" x14ac:dyDescent="0.35">
      <c r="A3" s="2" t="s">
        <v>16</v>
      </c>
      <c r="B3" s="2" t="s">
        <v>15</v>
      </c>
      <c r="C3" s="2" t="s">
        <v>1</v>
      </c>
      <c r="D3" s="2">
        <v>120.66</v>
      </c>
      <c r="E3" s="2">
        <v>2.58E-2</v>
      </c>
      <c r="F3" s="2">
        <v>1.16E-3</v>
      </c>
      <c r="G3" s="3">
        <v>0.89500000000000002</v>
      </c>
      <c r="H3" s="3">
        <v>0.745</v>
      </c>
      <c r="K3" s="2" t="s">
        <v>34</v>
      </c>
      <c r="L3" s="2" t="s">
        <v>1</v>
      </c>
      <c r="M3" s="2" t="s">
        <v>2</v>
      </c>
    </row>
    <row r="4" spans="1:13" x14ac:dyDescent="0.35">
      <c r="A4" s="2" t="s">
        <v>17</v>
      </c>
      <c r="B4" s="2" t="s">
        <v>15</v>
      </c>
      <c r="C4" s="2" t="s">
        <v>1</v>
      </c>
      <c r="D4" s="2">
        <v>108.46</v>
      </c>
      <c r="E4" s="2">
        <v>3.0800000000000001E-2</v>
      </c>
      <c r="F4" s="2">
        <v>1.67E-3</v>
      </c>
      <c r="G4" s="3">
        <v>0.97</v>
      </c>
      <c r="H4" s="3">
        <v>0.98499999999999999</v>
      </c>
      <c r="J4" t="s">
        <v>11</v>
      </c>
      <c r="K4">
        <v>2.3075000000000002E-2</v>
      </c>
      <c r="L4">
        <v>2.442222222222222E-2</v>
      </c>
      <c r="M4">
        <v>2.1740000000000002E-2</v>
      </c>
    </row>
    <row r="5" spans="1:13" x14ac:dyDescent="0.35">
      <c r="A5" s="2" t="s">
        <v>18</v>
      </c>
      <c r="B5" s="2" t="s">
        <v>15</v>
      </c>
      <c r="C5" s="2" t="s">
        <v>1</v>
      </c>
      <c r="D5" s="2">
        <v>107.64</v>
      </c>
      <c r="E5" s="2">
        <v>1.4E-2</v>
      </c>
      <c r="F5" s="2">
        <v>3.8999999999999999E-4</v>
      </c>
      <c r="G5" s="3">
        <v>0.8</v>
      </c>
      <c r="H5" s="3">
        <v>0.74399999999999999</v>
      </c>
    </row>
    <row r="6" spans="1:13" x14ac:dyDescent="0.35">
      <c r="A6" s="2" t="s">
        <v>19</v>
      </c>
      <c r="B6" s="2" t="s">
        <v>15</v>
      </c>
      <c r="C6" s="2" t="s">
        <v>1</v>
      </c>
      <c r="D6" s="2">
        <v>133.61000000000001</v>
      </c>
      <c r="E6" s="2">
        <v>2.8500000000000001E-2</v>
      </c>
      <c r="F6" s="2">
        <v>1.1900000000000001E-3</v>
      </c>
      <c r="G6" s="3">
        <v>0.99</v>
      </c>
      <c r="H6" s="3">
        <v>0.95</v>
      </c>
    </row>
    <row r="7" spans="1:13" x14ac:dyDescent="0.35">
      <c r="A7" s="2" t="s">
        <v>20</v>
      </c>
      <c r="B7" s="2" t="s">
        <v>15</v>
      </c>
      <c r="C7" s="2" t="s">
        <v>1</v>
      </c>
      <c r="D7" s="2">
        <v>127.12</v>
      </c>
      <c r="E7" s="2">
        <v>2.4500000000000001E-2</v>
      </c>
      <c r="F7" s="2">
        <v>1.8500000000000001E-3</v>
      </c>
      <c r="G7" s="3">
        <v>0.93500000000000005</v>
      </c>
      <c r="H7" s="3">
        <v>0.755</v>
      </c>
      <c r="K7" s="2" t="s">
        <v>34</v>
      </c>
      <c r="L7" s="2" t="s">
        <v>1</v>
      </c>
      <c r="M7" s="2" t="s">
        <v>2</v>
      </c>
    </row>
    <row r="8" spans="1:13" x14ac:dyDescent="0.35">
      <c r="A8" s="2" t="s">
        <v>21</v>
      </c>
      <c r="B8" s="2" t="s">
        <v>15</v>
      </c>
      <c r="C8" s="2" t="s">
        <v>1</v>
      </c>
      <c r="D8" s="2">
        <v>94.64</v>
      </c>
      <c r="E8" s="2">
        <v>2.4500000000000001E-2</v>
      </c>
      <c r="F8" s="2">
        <v>1.0499999999999999E-3</v>
      </c>
      <c r="G8" s="3">
        <v>0.92500000000000004</v>
      </c>
      <c r="H8" s="3">
        <v>0.875</v>
      </c>
      <c r="J8" t="s">
        <v>12</v>
      </c>
      <c r="K8">
        <v>0.9375</v>
      </c>
      <c r="L8">
        <v>0.86729999999999985</v>
      </c>
      <c r="M8">
        <v>0.85288000000000008</v>
      </c>
    </row>
    <row r="9" spans="1:13" x14ac:dyDescent="0.35">
      <c r="A9" s="2" t="s">
        <v>22</v>
      </c>
      <c r="B9" s="2" t="s">
        <v>15</v>
      </c>
      <c r="C9" s="2" t="s">
        <v>1</v>
      </c>
      <c r="D9" s="2">
        <v>90.93</v>
      </c>
      <c r="E9" s="2">
        <v>2.6800000000000001E-2</v>
      </c>
      <c r="F9" s="2">
        <v>1.0399999999999999E-3</v>
      </c>
      <c r="G9" s="3">
        <v>0.88570000000000004</v>
      </c>
      <c r="H9" s="3">
        <v>0.84760000000000002</v>
      </c>
    </row>
    <row r="10" spans="1:13" x14ac:dyDescent="0.35">
      <c r="A10" s="2" t="s">
        <v>23</v>
      </c>
      <c r="B10" s="2" t="s">
        <v>15</v>
      </c>
      <c r="C10" s="2" t="s">
        <v>1</v>
      </c>
      <c r="D10" s="2">
        <v>86.06</v>
      </c>
      <c r="E10" s="2">
        <v>2.4899999999999999E-2</v>
      </c>
      <c r="F10" s="2">
        <v>2.6090000000000002E-3</v>
      </c>
      <c r="G10" s="3">
        <v>0.47499999999999998</v>
      </c>
      <c r="H10" s="3">
        <v>0.33500000000000002</v>
      </c>
      <c r="K10" s="2" t="s">
        <v>34</v>
      </c>
      <c r="L10" s="2" t="s">
        <v>1</v>
      </c>
      <c r="M10" s="2" t="s">
        <v>2</v>
      </c>
    </row>
    <row r="11" spans="1:13" x14ac:dyDescent="0.35">
      <c r="D11" s="4">
        <f>AVERAGE(D2:D10)</f>
        <v>109.80222222222223</v>
      </c>
      <c r="E11" s="4">
        <f t="shared" ref="E11:H11" si="0">AVERAGE(E2:E10)</f>
        <v>2.442222222222222E-2</v>
      </c>
      <c r="F11" s="4">
        <f t="shared" si="0"/>
        <v>1.3276666666666667E-3</v>
      </c>
      <c r="G11" s="4">
        <f t="shared" si="0"/>
        <v>0.86729999999999985</v>
      </c>
      <c r="H11" s="4">
        <f t="shared" si="0"/>
        <v>0.78906666666666658</v>
      </c>
      <c r="J11" t="s">
        <v>13</v>
      </c>
      <c r="K11">
        <v>0.89375000000000004</v>
      </c>
      <c r="L11">
        <v>0.78906666666666658</v>
      </c>
      <c r="M11">
        <v>0.8603400000000001</v>
      </c>
    </row>
    <row r="15" spans="1:13" x14ac:dyDescent="0.35">
      <c r="A15" s="2" t="s">
        <v>7</v>
      </c>
      <c r="B15" s="2" t="s">
        <v>8</v>
      </c>
      <c r="C15" s="2" t="s">
        <v>9</v>
      </c>
      <c r="D15" s="2" t="s">
        <v>10</v>
      </c>
      <c r="E15" s="2" t="s">
        <v>11</v>
      </c>
      <c r="F15" s="2" t="s">
        <v>3</v>
      </c>
      <c r="G15" s="2" t="s">
        <v>12</v>
      </c>
      <c r="H15" s="2" t="s">
        <v>13</v>
      </c>
    </row>
    <row r="16" spans="1:13" x14ac:dyDescent="0.35">
      <c r="A16" s="2" t="s">
        <v>24</v>
      </c>
      <c r="B16" s="2" t="s">
        <v>15</v>
      </c>
      <c r="C16" s="2" t="s">
        <v>2</v>
      </c>
      <c r="D16" s="2">
        <v>18.98</v>
      </c>
      <c r="E16" s="2">
        <v>3.8999999999999998E-3</v>
      </c>
      <c r="F16" s="2">
        <v>6.3000000000000003E-4</v>
      </c>
      <c r="G16" s="3">
        <v>0.95499999999999996</v>
      </c>
      <c r="H16" s="3">
        <v>0.88</v>
      </c>
    </row>
    <row r="17" spans="1:8" x14ac:dyDescent="0.35">
      <c r="A17" s="2" t="s">
        <v>25</v>
      </c>
      <c r="B17" s="2" t="s">
        <v>15</v>
      </c>
      <c r="C17" s="2" t="s">
        <v>2</v>
      </c>
      <c r="D17" s="2">
        <v>118.38</v>
      </c>
      <c r="E17" s="2">
        <v>1.0500000000000001E-2</v>
      </c>
      <c r="F17" s="2">
        <v>4.8999999999999998E-4</v>
      </c>
      <c r="G17" s="3">
        <v>0.92</v>
      </c>
      <c r="H17" s="3">
        <v>0.875</v>
      </c>
    </row>
    <row r="18" spans="1:8" x14ac:dyDescent="0.35">
      <c r="A18" s="2" t="s">
        <v>26</v>
      </c>
      <c r="B18" s="2" t="s">
        <v>15</v>
      </c>
      <c r="C18" s="2" t="s">
        <v>2</v>
      </c>
      <c r="D18" s="2">
        <v>110.99</v>
      </c>
      <c r="E18" s="2">
        <v>3.32E-2</v>
      </c>
      <c r="F18" s="2">
        <v>3.2599999999999999E-3</v>
      </c>
      <c r="G18" s="3">
        <v>0.64439999999999997</v>
      </c>
      <c r="H18" s="3">
        <v>0.97670000000000001</v>
      </c>
    </row>
    <row r="19" spans="1:8" x14ac:dyDescent="0.35">
      <c r="A19" s="2" t="s">
        <v>27</v>
      </c>
      <c r="B19" s="2" t="s">
        <v>15</v>
      </c>
      <c r="C19" s="2" t="s">
        <v>2</v>
      </c>
      <c r="D19" s="2">
        <v>98.96</v>
      </c>
      <c r="E19" s="2">
        <v>3.6499999999999998E-2</v>
      </c>
      <c r="F19" s="2">
        <v>2.3900000000000002E-3</v>
      </c>
      <c r="G19" s="3">
        <v>0.89500000000000002</v>
      </c>
      <c r="H19" s="3">
        <v>0.8</v>
      </c>
    </row>
    <row r="20" spans="1:8" x14ac:dyDescent="0.35">
      <c r="A20" s="2" t="s">
        <v>28</v>
      </c>
      <c r="B20" s="2" t="s">
        <v>15</v>
      </c>
      <c r="C20" s="2" t="s">
        <v>2</v>
      </c>
      <c r="D20" s="2">
        <v>19.29</v>
      </c>
      <c r="E20" s="2">
        <v>2.46E-2</v>
      </c>
      <c r="F20" s="2">
        <v>1.17E-3</v>
      </c>
      <c r="G20" s="3">
        <v>0.85</v>
      </c>
      <c r="H20" s="3">
        <v>0.77</v>
      </c>
    </row>
    <row r="21" spans="1:8" x14ac:dyDescent="0.35">
      <c r="D21">
        <f>AVERAGE(D16:D20)</f>
        <v>73.319999999999993</v>
      </c>
      <c r="E21">
        <f t="shared" ref="E21:H21" si="1">AVERAGE(E16:E20)</f>
        <v>2.1740000000000002E-2</v>
      </c>
      <c r="F21">
        <f t="shared" si="1"/>
        <v>1.5879999999999998E-3</v>
      </c>
      <c r="G21">
        <f t="shared" si="1"/>
        <v>0.85288000000000008</v>
      </c>
      <c r="H21">
        <f t="shared" si="1"/>
        <v>0.8603400000000001</v>
      </c>
    </row>
    <row r="25" spans="1:8" x14ac:dyDescent="0.35">
      <c r="A25" s="2" t="s">
        <v>7</v>
      </c>
      <c r="B25" s="2" t="s">
        <v>8</v>
      </c>
      <c r="C25" s="2" t="s">
        <v>9</v>
      </c>
      <c r="D25" s="2" t="s">
        <v>10</v>
      </c>
      <c r="E25" s="2" t="s">
        <v>11</v>
      </c>
      <c r="F25" s="2" t="s">
        <v>3</v>
      </c>
      <c r="G25" s="2" t="s">
        <v>12</v>
      </c>
      <c r="H25" s="2" t="s">
        <v>13</v>
      </c>
    </row>
    <row r="26" spans="1:8" x14ac:dyDescent="0.35">
      <c r="A26" s="2" t="s">
        <v>29</v>
      </c>
      <c r="B26" s="2" t="s">
        <v>15</v>
      </c>
      <c r="C26" s="2" t="s">
        <v>30</v>
      </c>
      <c r="D26" s="2">
        <v>212.34</v>
      </c>
      <c r="E26" s="2">
        <v>2.5399999999999999E-2</v>
      </c>
      <c r="F26" s="2">
        <v>1.2700000000000001E-3</v>
      </c>
      <c r="G26" s="3">
        <v>0.89500000000000002</v>
      </c>
      <c r="H26" s="3">
        <v>0.81</v>
      </c>
    </row>
    <row r="27" spans="1:8" x14ac:dyDescent="0.35">
      <c r="A27" s="2" t="s">
        <v>31</v>
      </c>
      <c r="B27" s="2" t="s">
        <v>15</v>
      </c>
      <c r="C27" s="2" t="s">
        <v>30</v>
      </c>
      <c r="D27" s="2">
        <v>156.03</v>
      </c>
      <c r="E27" s="2">
        <v>2.2200000000000001E-2</v>
      </c>
      <c r="F27" s="2">
        <v>9.3999999999999997E-4</v>
      </c>
      <c r="G27" s="3">
        <v>0.95499999999999996</v>
      </c>
      <c r="H27" s="3">
        <v>0.91500000000000004</v>
      </c>
    </row>
    <row r="28" spans="1:8" x14ac:dyDescent="0.35">
      <c r="A28" s="2" t="s">
        <v>32</v>
      </c>
      <c r="B28" s="2" t="s">
        <v>15</v>
      </c>
      <c r="C28" s="2" t="s">
        <v>30</v>
      </c>
      <c r="D28" s="2">
        <v>156.52000000000001</v>
      </c>
      <c r="E28" s="2">
        <v>1.9599999999999999E-2</v>
      </c>
      <c r="F28" s="2">
        <v>9.2000000000000003E-4</v>
      </c>
      <c r="G28" s="3">
        <v>0.98499999999999999</v>
      </c>
      <c r="H28" s="3">
        <v>0.97499999999999998</v>
      </c>
    </row>
    <row r="29" spans="1:8" x14ac:dyDescent="0.35">
      <c r="A29" s="2" t="s">
        <v>33</v>
      </c>
      <c r="B29" s="2" t="s">
        <v>15</v>
      </c>
      <c r="C29" s="2" t="s">
        <v>30</v>
      </c>
      <c r="D29" s="2">
        <v>151.85</v>
      </c>
      <c r="E29" s="2">
        <v>2.5100000000000001E-2</v>
      </c>
      <c r="F29" s="2">
        <v>2.16E-3</v>
      </c>
      <c r="G29" s="3">
        <v>0.91500000000000004</v>
      </c>
      <c r="H29" s="3">
        <v>0.875</v>
      </c>
    </row>
    <row r="30" spans="1:8" x14ac:dyDescent="0.35">
      <c r="D30">
        <f>AVERAGE(D26:D29)</f>
        <v>169.185</v>
      </c>
      <c r="E30">
        <f t="shared" ref="E30:H30" si="2">AVERAGE(E26:E29)</f>
        <v>2.3075000000000002E-2</v>
      </c>
      <c r="F30">
        <f t="shared" si="2"/>
        <v>1.3224999999999999E-3</v>
      </c>
      <c r="G30">
        <f t="shared" si="2"/>
        <v>0.9375</v>
      </c>
      <c r="H30">
        <f t="shared" si="2"/>
        <v>0.89375000000000004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demographics</vt:lpstr>
      <vt:lpstr>consonant-data</vt:lpstr>
      <vt:lpstr>d</vt:lpstr>
      <vt:lpstr>Sheet3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 Teplansky</dc:creator>
  <cp:lastModifiedBy>Soeralaya, Ernest</cp:lastModifiedBy>
  <dcterms:created xsi:type="dcterms:W3CDTF">2021-08-29T00:42:44Z</dcterms:created>
  <dcterms:modified xsi:type="dcterms:W3CDTF">2021-08-31T02:14:15Z</dcterms:modified>
</cp:coreProperties>
</file>