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rnes\Desktop\"/>
    </mc:Choice>
  </mc:AlternateContent>
  <xr:revisionPtr revIDLastSave="0" documentId="8_{29BF5DD5-9A28-4E55-B091-B5383EF2C047}" xr6:coauthVersionLast="45" xr6:coauthVersionMax="45" xr10:uidLastSave="{00000000-0000-0000-0000-000000000000}"/>
  <bookViews>
    <workbookView xWindow="38772" yWindow="-108" windowWidth="23256" windowHeight="12576" xr2:uid="{00000000-000D-0000-FFFF-FFFF00000000}"/>
  </bookViews>
  <sheets>
    <sheet name="Data" sheetId="1" r:id="rId1"/>
    <sheet name="Category Status Chart" sheetId="3" r:id="rId2"/>
    <sheet name="Campaings Status Chart" sheetId="6" r:id="rId3"/>
    <sheet name="Outcomes Based on Goal" sheetId="8" r:id="rId4"/>
    <sheet name="Years graph" sheetId="7" r:id="rId5"/>
    <sheet name="Statistical Analysis" sheetId="9" r:id="rId6"/>
  </sheets>
  <definedNames>
    <definedName name="_xlnm._FilterDatabase" localSheetId="2" hidden="1">'Campaings Status Chart'!$H$4:$AG$14</definedName>
    <definedName name="_xlnm._FilterDatabase" localSheetId="1" hidden="1">'Category Status Chart'!$A$18:$G$27</definedName>
    <definedName name="_xlnm._FilterDatabase" localSheetId="0" hidden="1">Data!$A$1:$T$4115</definedName>
    <definedName name="_xlnm._FilterDatabase" localSheetId="5" hidden="1">'Statistical Analysis'!$A$1:$E$2186</definedName>
    <definedName name="_xlnm._FilterDatabase" localSheetId="4" hidden="1">'Years graph'!$A$21:$F$33</definedName>
    <definedName name="_xlcn.WorksheetConnection_Sheet1A1R4115" hidden="1">Data!$A$1:$R$4115</definedName>
  </definedNames>
  <calcPr calcId="191029"/>
  <pivotCaches>
    <pivotCache cacheId="4" r:id="rId7"/>
    <pivotCache cacheId="7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R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0" i="9" l="1"/>
  <c r="H9" i="9"/>
  <c r="H11" i="9" s="1"/>
  <c r="I10" i="9" l="1"/>
  <c r="I9" i="9"/>
  <c r="I5" i="9"/>
  <c r="I4" i="9"/>
  <c r="H5" i="9"/>
  <c r="H4" i="9"/>
  <c r="I3" i="9"/>
  <c r="H3" i="9"/>
  <c r="I2" i="9"/>
  <c r="H2" i="9"/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2" i="8"/>
  <c r="E2" i="8" s="1"/>
  <c r="B13" i="8"/>
  <c r="E13" i="8" s="1"/>
  <c r="B12" i="8"/>
  <c r="E12" i="8" s="1"/>
  <c r="B11" i="8"/>
  <c r="E11" i="8" s="1"/>
  <c r="B10" i="8"/>
  <c r="B9" i="8"/>
  <c r="B8" i="8"/>
  <c r="B7" i="8"/>
  <c r="B6" i="8"/>
  <c r="B5" i="8"/>
  <c r="E5" i="8" s="1"/>
  <c r="B4" i="8"/>
  <c r="E4" i="8" s="1"/>
  <c r="B3" i="8"/>
  <c r="E3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2" i="1"/>
  <c r="G2" i="8" l="1"/>
  <c r="H4" i="8"/>
  <c r="H12" i="8"/>
  <c r="H5" i="8"/>
  <c r="H13" i="8"/>
  <c r="G3" i="8"/>
  <c r="G11" i="8"/>
  <c r="G4" i="8"/>
  <c r="G12" i="8"/>
  <c r="G5" i="8"/>
  <c r="G13" i="8"/>
  <c r="H2" i="8"/>
  <c r="H3" i="8"/>
  <c r="H11" i="8"/>
  <c r="E10" i="8"/>
  <c r="F10" i="8" s="1"/>
  <c r="F13" i="8"/>
  <c r="F5" i="8"/>
  <c r="E9" i="8"/>
  <c r="F9" i="8" s="1"/>
  <c r="F12" i="8"/>
  <c r="F4" i="8"/>
  <c r="E8" i="8"/>
  <c r="F8" i="8" s="1"/>
  <c r="F11" i="8"/>
  <c r="F3" i="8"/>
  <c r="E7" i="8"/>
  <c r="F7" i="8" s="1"/>
  <c r="F2" i="8"/>
  <c r="E6" i="8"/>
  <c r="F6" i="8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9" i="8" l="1"/>
  <c r="G6" i="8"/>
  <c r="G9" i="8"/>
  <c r="H8" i="8"/>
  <c r="H6" i="8"/>
  <c r="H7" i="8"/>
  <c r="G8" i="8"/>
  <c r="G10" i="8"/>
  <c r="G7" i="8"/>
  <c r="H10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640EE5-4595-4746-97C8-2D44E29DF3A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382AB87-AE02-4FA2-9472-1A1CC9ED13D9}" name="WorksheetConnection_Sheet1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R4115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<sst xmlns="http://schemas.openxmlformats.org/spreadsheetml/2006/main" count="36778" uniqueCount="8414">
  <si>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</si>
  <si>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</si>
  <si>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</si>
  <si>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</si>
  <si>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</si>
  <si>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</si>
  <si>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</si>
  <si>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</si>
  <si>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</si>
  <si>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</si>
  <si>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</si>
  <si>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</si>
  <si>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</si>
  <si>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</si>
  <si>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</si>
  <si>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</si>
  <si>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</si>
  <si>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</si>
  <si>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</si>
  <si>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</si>
  <si>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</si>
  <si>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</si>
  <si>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</si>
  <si>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</si>
  <si>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</si>
  <si>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</si>
  <si>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</si>
  <si>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</si>
  <si>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</si>
  <si>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</si>
  <si>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</si>
  <si>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</si>
  <si>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</si>
  <si>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</si>
  <si>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</si>
  <si>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</si>
  <si>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</si>
  <si>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</si>
  <si>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</si>
  <si>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</si>
  <si>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</si>
  <si>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</si>
  <si>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</si>
  <si>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</si>
  <si>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</si>
  <si>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</si>
  <si>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</si>
  <si>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</si>
  <si>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</si>
  <si>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</si>
  <si>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</si>
  <si>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</si>
  <si>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</si>
  <si>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</si>
  <si>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</si>
  <si>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</si>
  <si>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</si>
  <si>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</si>
  <si>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</si>
  <si>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</si>
  <si>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</si>
  <si>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</si>
  <si>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</si>
  <si>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</si>
  <si>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</si>
  <si>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</si>
  <si>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</si>
  <si>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</si>
  <si>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</si>
  <si>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</si>
  <si>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</si>
  <si>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</si>
  <si>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</si>
  <si>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</si>
  <si>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</si>
  <si>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</si>
  <si>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</si>
  <si>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</si>
  <si>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</si>
  <si>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</si>
  <si>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</si>
  <si>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</si>
  <si>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</si>
  <si>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</si>
  <si>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</si>
  <si>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</si>
  <si>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</si>
  <si>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</si>
  <si>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</si>
  <si>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</si>
  <si>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</si>
  <si>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</si>
  <si>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</si>
  <si>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</si>
  <si>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</si>
  <si>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</si>
  <si>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</si>
  <si>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</si>
  <si>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</si>
  <si>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</si>
  <si>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</si>
  <si>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</si>
  <si>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</si>
  <si>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</si>
  <si>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</si>
  <si>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</si>
  <si>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</si>
  <si>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</si>
  <si>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</si>
  <si>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</si>
  <si>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</si>
  <si>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</si>
  <si>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</si>
  <si>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</si>
  <si>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</si>
  <si>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</si>
  <si>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</si>
  <si>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</si>
  <si>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</si>
  <si>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</si>
  <si>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</si>
  <si>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</si>
  <si>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</si>
  <si>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</si>
  <si>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</si>
  <si>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</si>
  <si>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</si>
  <si>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</si>
  <si>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</si>
  <si>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</si>
  <si>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</si>
  <si>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</si>
  <si>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</si>
  <si>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</si>
  <si>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</si>
  <si>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</si>
  <si>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</si>
  <si>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</si>
  <si>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</si>
  <si>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</si>
  <si>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</si>
  <si>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</si>
  <si>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</si>
  <si>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</si>
  <si>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</si>
  <si>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</si>
  <si>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</si>
  <si>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</si>
  <si>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</si>
  <si>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</si>
  <si>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</si>
  <si>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</si>
  <si>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</si>
  <si>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</si>
  <si>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</si>
  <si>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</si>
  <si>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</si>
  <si>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</si>
  <si>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</si>
  <si>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</si>
  <si>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</si>
  <si>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</si>
  <si>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</si>
  <si>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</si>
  <si>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</si>
  <si>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</si>
  <si>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</si>
  <si>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</si>
  <si>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</si>
  <si>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</si>
  <si>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</si>
  <si>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</si>
  <si>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</si>
  <si>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</si>
  <si>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</si>
  <si>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</si>
  <si>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</si>
  <si>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</si>
  <si>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</si>
  <si>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</si>
  <si>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</si>
  <si>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</si>
  <si>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</si>
  <si>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</si>
  <si>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</si>
  <si>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</si>
  <si>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</si>
  <si>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</si>
  <si>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</si>
  <si>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</si>
  <si>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</si>
  <si>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</si>
  <si>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</si>
  <si>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</si>
  <si>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</si>
  <si>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</si>
  <si>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</si>
  <si>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</si>
  <si>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</si>
  <si>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</si>
  <si>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</si>
  <si>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</si>
  <si>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</si>
  <si>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</si>
  <si>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</si>
  <si>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</si>
  <si>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</si>
  <si>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</si>
  <si>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</si>
  <si>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</si>
  <si>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</si>
  <si>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</si>
  <si>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</si>
  <si>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</si>
  <si>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</si>
  <si>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</si>
  <si>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</si>
  <si>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</si>
  <si>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</si>
  <si>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</si>
  <si>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</si>
  <si>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</si>
  <si>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</si>
  <si>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</si>
  <si>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</si>
  <si>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</si>
  <si>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</si>
  <si>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</si>
  <si>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</si>
  <si>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</si>
  <si>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</si>
  <si>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</si>
  <si>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</si>
  <si>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</si>
  <si>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</si>
  <si>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</si>
  <si>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</si>
  <si>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</si>
  <si>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</si>
  <si>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</si>
  <si>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</si>
  <si>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</si>
  <si>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</si>
  <si>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</si>
  <si>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</si>
  <si>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</si>
  <si>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</si>
  <si>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</si>
  <si>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</si>
  <si>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</si>
  <si>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</si>
  <si>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</si>
  <si>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</si>
  <si>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</si>
  <si>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</si>
  <si>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</si>
  <si>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</si>
  <si>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</si>
  <si>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</si>
  <si>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</si>
  <si>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</si>
  <si>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</si>
  <si>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</si>
  <si>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</si>
  <si>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</si>
  <si>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</si>
  <si>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</si>
  <si>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</si>
  <si>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</si>
  <si>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</si>
  <si>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</si>
  <si>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</si>
  <si>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</si>
  <si>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</si>
  <si>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</si>
  <si>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</si>
  <si>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</si>
  <si>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</si>
  <si>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</si>
  <si>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</si>
  <si>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</si>
  <si>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</si>
  <si>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</si>
  <si>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</si>
  <si>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</si>
  <si>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</si>
  <si>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</si>
  <si>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</si>
  <si>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</si>
  <si>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</si>
  <si>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</si>
  <si>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</si>
  <si>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</si>
  <si>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</si>
  <si>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</si>
  <si>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</si>
  <si>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</si>
  <si>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</si>
  <si>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</si>
  <si>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</si>
  <si>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</si>
  <si>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</si>
  <si>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</si>
  <si>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</si>
  <si>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</si>
  <si>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</si>
  <si>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</si>
  <si>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</si>
  <si>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</si>
  <si>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</si>
  <si>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</si>
  <si>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</si>
  <si>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</si>
  <si>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</si>
  <si>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</si>
  <si>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</si>
  <si>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</si>
  <si>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</si>
  <si>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</si>
  <si>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</si>
  <si>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</si>
  <si>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</si>
  <si>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</si>
  <si>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</si>
  <si>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</si>
  <si>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</si>
  <si>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</si>
  <si>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</si>
  <si>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</si>
  <si>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</si>
  <si>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</si>
  <si>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</si>
  <si>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</si>
  <si>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</si>
  <si>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</si>
  <si>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</si>
  <si>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</si>
  <si>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</si>
  <si>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</si>
  <si>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</si>
  <si>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</si>
  <si>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</si>
  <si>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</si>
  <si>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</si>
  <si>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</si>
  <si>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</si>
  <si>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</si>
  <si>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</si>
  <si>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</si>
  <si>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</si>
  <si>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</si>
  <si>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</si>
  <si>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</si>
  <si>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</si>
  <si>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</si>
  <si>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</si>
  <si>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</si>
  <si>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</si>
  <si>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</si>
  <si>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</si>
  <si>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</si>
  <si>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</si>
  <si>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</si>
  <si>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</si>
  <si>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</si>
  <si>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</si>
  <si>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</si>
  <si>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</si>
  <si>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</si>
  <si>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</si>
  <si>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</si>
  <si>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</si>
  <si>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</si>
  <si>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</si>
  <si>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</si>
  <si>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</si>
  <si>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</si>
  <si>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</si>
  <si>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</si>
  <si>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</si>
  <si>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</si>
  <si>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</si>
  <si>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</si>
  <si>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</si>
  <si>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</si>
  <si>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</si>
  <si>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</si>
  <si>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</si>
  <si>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</si>
  <si>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</si>
  <si>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</si>
  <si>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</si>
  <si>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</si>
  <si>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</si>
  <si>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</si>
  <si>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</si>
  <si>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</si>
  <si>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</si>
  <si>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</si>
  <si>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</si>
  <si>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</si>
  <si>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</si>
  <si>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</si>
  <si>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</si>
  <si>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</si>
  <si>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</si>
  <si>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</si>
  <si>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</si>
  <si>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</si>
  <si>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</si>
  <si>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</si>
  <si>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</si>
  <si>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</si>
  <si>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</si>
  <si>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</si>
  <si>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</si>
  <si>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</si>
  <si>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</si>
  <si>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</si>
  <si>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</si>
  <si>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</si>
  <si>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</si>
  <si>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</si>
  <si>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</si>
  <si>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</si>
  <si>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</si>
  <si>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</si>
  <si>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</si>
  <si>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</si>
  <si>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</si>
  <si>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</si>
  <si>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</si>
  <si>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</si>
  <si>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</si>
  <si>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</si>
  <si>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</si>
  <si>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</si>
  <si>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</si>
  <si>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</si>
  <si>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</si>
  <si>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</si>
  <si>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</si>
  <si>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</si>
  <si>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</si>
  <si>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</si>
  <si>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</si>
  <si>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</si>
  <si>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</si>
  <si>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</si>
  <si>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</si>
  <si>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</si>
  <si>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</si>
  <si>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</si>
  <si>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</si>
  <si>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</si>
  <si>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</si>
  <si>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</si>
  <si>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</si>
  <si>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</si>
  <si>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</si>
  <si>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</si>
  <si>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</si>
  <si>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</si>
  <si>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</si>
  <si>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</si>
  <si>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</si>
  <si>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</si>
  <si>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</si>
  <si>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</si>
  <si>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</si>
  <si>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</si>
  <si>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</si>
  <si>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</si>
  <si>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</si>
  <si>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</si>
  <si>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</si>
  <si>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</si>
  <si>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</si>
  <si>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</si>
  <si>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</si>
  <si>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</si>
  <si>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</si>
  <si>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</si>
  <si>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</si>
  <si>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</si>
  <si>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</si>
  <si>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</si>
  <si>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</si>
  <si>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</si>
  <si>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</si>
  <si>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</si>
  <si>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</si>
  <si>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</si>
  <si>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</si>
  <si>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</si>
  <si>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</si>
  <si>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</si>
  <si>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</si>
  <si>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</si>
  <si>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</si>
  <si>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</si>
  <si>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</si>
  <si>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</si>
  <si>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</si>
  <si>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</si>
  <si>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</si>
  <si>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</si>
  <si>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</si>
  <si>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</si>
  <si>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</si>
  <si>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</si>
  <si>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</si>
  <si>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</si>
  <si>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</si>
  <si>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</si>
  <si>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</si>
  <si>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</si>
  <si>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</si>
  <si>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</si>
  <si>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</si>
  <si>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</si>
  <si>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</si>
  <si>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</si>
  <si>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</si>
  <si>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</si>
  <si>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</si>
  <si>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</si>
  <si>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</si>
  <si>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</si>
  <si>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</si>
  <si>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</si>
  <si>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</si>
  <si>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</si>
  <si>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</si>
  <si>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</si>
  <si>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</si>
  <si>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</si>
  <si>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</si>
  <si>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</si>
  <si>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</si>
  <si>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</si>
  <si>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</si>
  <si>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</si>
  <si>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</si>
  <si>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</si>
  <si>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</si>
  <si>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</si>
  <si>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</si>
  <si>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</si>
  <si>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</si>
  <si>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</si>
  <si>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</si>
  <si>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</si>
  <si>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</si>
  <si>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</si>
  <si>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</si>
  <si>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</si>
  <si>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</si>
  <si>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</si>
  <si>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</si>
  <si>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</si>
  <si>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</si>
  <si>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</si>
  <si>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</si>
  <si>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</si>
  <si>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</si>
  <si>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</si>
  <si>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</si>
  <si>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</si>
  <si>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</si>
  <si>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</si>
  <si>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</si>
  <si>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</si>
  <si>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</si>
  <si>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</si>
  <si>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</si>
  <si>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</si>
  <si>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</si>
  <si>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</si>
  <si>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</si>
  <si>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</si>
  <si>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</si>
  <si>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</si>
  <si>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</si>
  <si>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</si>
  <si>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</si>
  <si>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</si>
  <si>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</si>
  <si>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</si>
  <si>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</si>
  <si>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</si>
  <si>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</si>
  <si>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</si>
  <si>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</si>
  <si>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</si>
  <si>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</si>
  <si>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</si>
  <si>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</si>
  <si>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</si>
  <si>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</si>
  <si>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</si>
  <si>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</si>
  <si>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</si>
  <si>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</si>
  <si>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</si>
  <si>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</si>
  <si>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</si>
  <si>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</si>
  <si>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</si>
  <si>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</si>
  <si>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</si>
  <si>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</si>
  <si>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</si>
  <si>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</si>
  <si>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</si>
  <si>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</si>
  <si>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</si>
  <si>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</si>
  <si>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</si>
  <si>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</si>
  <si>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</si>
  <si>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</si>
  <si>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</si>
  <si>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</si>
  <si>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</si>
  <si>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</si>
  <si>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</si>
  <si>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</si>
  <si>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</si>
  <si>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</si>
  <si>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</si>
  <si>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</si>
  <si>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</si>
  <si>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</si>
  <si>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</si>
  <si>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</si>
  <si>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</si>
  <si>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</si>
  <si>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</si>
  <si>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</si>
  <si>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</si>
  <si>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</si>
  <si>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</si>
  <si>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</si>
  <si>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</si>
  <si>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</si>
  <si>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</si>
  <si>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</si>
  <si>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</si>
  <si>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</si>
  <si>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</si>
  <si>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</si>
  <si>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</si>
  <si>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</si>
  <si>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</si>
  <si>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</si>
  <si>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</si>
  <si>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</si>
  <si>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</si>
  <si>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</si>
  <si>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</si>
  <si>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</si>
  <si>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</si>
  <si>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</si>
  <si>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</si>
  <si>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</si>
  <si>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</si>
  <si>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</si>
  <si>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</si>
  <si>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</si>
  <si>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</si>
  <si>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</si>
  <si>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</si>
  <si>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</si>
  <si>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</si>
  <si>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</si>
  <si>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</si>
  <si>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</si>
  <si>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</si>
  <si>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</si>
  <si>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</si>
  <si>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</si>
  <si>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</si>
  <si>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</si>
  <si>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</si>
  <si>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</si>
  <si>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</si>
  <si>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</si>
  <si>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</si>
  <si>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</si>
  <si>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</si>
  <si>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</si>
  <si>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</si>
  <si>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</si>
  <si>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</si>
  <si>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</si>
  <si>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</si>
  <si>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</si>
  <si>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</si>
  <si>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</si>
  <si>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</si>
  <si>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</si>
  <si>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</si>
  <si>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</si>
  <si>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</si>
  <si>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</si>
  <si>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</si>
  <si>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</si>
  <si>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</si>
  <si>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</si>
  <si>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</si>
  <si>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</si>
  <si>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</si>
  <si>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</si>
  <si>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</si>
  <si>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</si>
  <si>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</si>
  <si>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</si>
  <si>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</si>
  <si>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</si>
  <si>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</si>
  <si>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</si>
  <si>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</si>
  <si>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</si>
  <si>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</si>
  <si>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</si>
  <si>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</si>
  <si>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</si>
  <si>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</si>
  <si>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</si>
  <si>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</si>
  <si>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</si>
  <si>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</si>
  <si>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</si>
  <si>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</si>
  <si>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</si>
  <si>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</si>
  <si>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</si>
  <si>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</si>
  <si>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</si>
  <si>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</si>
  <si>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</si>
  <si>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</si>
  <si>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</si>
  <si>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</si>
  <si>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</si>
  <si>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</si>
  <si>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</si>
  <si>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</si>
  <si>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</si>
  <si>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</si>
  <si>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</si>
  <si>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</si>
  <si>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</si>
  <si>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</si>
  <si>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</si>
  <si>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</si>
  <si>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</si>
  <si>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</si>
  <si>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</si>
  <si>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</si>
  <si>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</si>
  <si>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</si>
  <si>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</si>
  <si>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</si>
  <si>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</si>
  <si>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</si>
  <si>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</si>
  <si>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</si>
  <si>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</si>
  <si>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</si>
  <si>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</si>
  <si>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</si>
  <si>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</si>
  <si>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</si>
  <si>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</si>
  <si>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</si>
  <si>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</si>
  <si>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</si>
  <si>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</si>
  <si>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</si>
  <si>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</si>
  <si>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</si>
  <si>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</si>
  <si>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</si>
  <si>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</si>
  <si>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</si>
  <si>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</si>
  <si>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</si>
  <si>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</si>
  <si>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</si>
  <si>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</si>
  <si>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</si>
  <si>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</si>
  <si>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</si>
  <si>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</si>
  <si>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</si>
  <si>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</si>
  <si>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</si>
  <si>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</si>
  <si>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</si>
  <si>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</si>
  <si>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</si>
  <si>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</si>
  <si>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</si>
  <si>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</si>
  <si>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</si>
  <si>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</si>
  <si>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</si>
  <si>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</si>
  <si>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</si>
  <si>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</si>
  <si>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</si>
  <si>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</si>
  <si>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</si>
  <si>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</si>
  <si>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</si>
  <si>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</si>
  <si>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</si>
  <si>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</si>
  <si>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</si>
  <si>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</si>
  <si>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</si>
  <si>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</si>
  <si>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</si>
  <si>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</si>
  <si>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</si>
  <si>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</si>
  <si>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</si>
  <si>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</si>
  <si>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</si>
  <si>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</si>
  <si>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</si>
  <si>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</si>
  <si>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</si>
  <si>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</si>
  <si>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</si>
  <si>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</si>
  <si>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</si>
  <si>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</si>
  <si>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</si>
  <si>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</si>
  <si>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</si>
  <si>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</si>
  <si>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</si>
  <si>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</si>
  <si>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</si>
  <si>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</si>
  <si>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</si>
  <si>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</si>
  <si>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</si>
  <si>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</si>
  <si>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</si>
  <si>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</si>
  <si>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</si>
  <si>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</si>
  <si>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</si>
  <si>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</si>
  <si>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</si>
  <si>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</si>
  <si>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</si>
  <si>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</si>
  <si>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</si>
  <si>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</si>
  <si>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</si>
  <si>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</si>
  <si>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</si>
  <si>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</si>
  <si>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</si>
  <si>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</si>
  <si>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</si>
  <si>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</si>
  <si>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</si>
  <si>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</si>
  <si>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</si>
  <si>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</si>
  <si>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</si>
  <si>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</si>
  <si>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</si>
  <si>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</si>
  <si>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</si>
  <si>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</si>
  <si>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</si>
  <si>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</si>
  <si>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</si>
  <si>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</si>
  <si>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</si>
  <si>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</si>
  <si>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</si>
  <si>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</si>
  <si>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</si>
  <si>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</si>
  <si>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</si>
  <si>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</si>
  <si>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</si>
  <si>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</si>
  <si>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</si>
  <si>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</si>
  <si>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</si>
  <si>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</si>
  <si>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</si>
  <si>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</si>
  <si>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</si>
  <si>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</si>
  <si>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</si>
  <si>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</si>
  <si>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</si>
  <si>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</si>
  <si>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</si>
  <si>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</si>
  <si>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</si>
  <si>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</si>
  <si>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</si>
  <si>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</si>
  <si>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</si>
  <si>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</si>
  <si>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</si>
  <si>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</si>
  <si>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</si>
  <si>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</si>
  <si>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</si>
  <si>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</si>
  <si>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</si>
  <si>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</si>
  <si>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</si>
  <si>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</si>
  <si>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</si>
  <si>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</si>
  <si>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</si>
  <si>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</si>
  <si>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</si>
  <si>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</si>
  <si>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</si>
  <si>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</si>
  <si>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</si>
  <si>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</si>
  <si>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</si>
  <si>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</si>
  <si>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</si>
  <si>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</si>
  <si>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</si>
  <si>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</si>
  <si>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</si>
  <si>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</si>
  <si>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</si>
  <si>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</si>
  <si>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</si>
  <si>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</si>
  <si>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</si>
  <si>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</si>
  <si>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</si>
  <si>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</si>
  <si>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</si>
  <si>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</si>
  <si>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</si>
  <si>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</si>
  <si>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</si>
  <si>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</si>
  <si>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</si>
  <si>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</si>
  <si>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</si>
  <si>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</si>
  <si>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</si>
  <si>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</si>
  <si>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</si>
  <si>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</si>
  <si>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</si>
  <si>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</si>
  <si>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</si>
  <si>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</si>
  <si>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</si>
  <si>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</si>
  <si>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</si>
  <si>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</si>
  <si>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</si>
  <si>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</si>
  <si>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</si>
  <si>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</si>
  <si>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</si>
  <si>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</si>
  <si>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</si>
  <si>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</si>
  <si>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</si>
  <si>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</si>
  <si>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</si>
  <si>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</si>
  <si>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</si>
  <si>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</si>
  <si>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</si>
  <si>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</si>
  <si>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</si>
  <si>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</si>
  <si>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</si>
  <si>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</si>
  <si>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</si>
  <si>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</si>
  <si>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</si>
  <si>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</si>
  <si>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</si>
  <si>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</si>
  <si>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</si>
  <si>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</si>
  <si>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</si>
  <si>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</si>
  <si>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</si>
  <si>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</si>
  <si>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</si>
  <si>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</si>
  <si>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</si>
  <si>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</si>
  <si>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</si>
  <si>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</si>
  <si>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</si>
  <si>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</si>
  <si>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</si>
  <si>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</si>
  <si>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</si>
  <si>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</si>
  <si>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</si>
  <si>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</si>
  <si>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</si>
  <si>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</si>
  <si>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</si>
  <si>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</si>
  <si>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</si>
  <si>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</si>
  <si>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</si>
  <si>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</si>
  <si>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</si>
  <si>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</si>
  <si>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</si>
  <si>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</si>
  <si>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</si>
  <si>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</si>
  <si>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</si>
  <si>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</si>
  <si>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</si>
  <si>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</si>
  <si>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</si>
  <si>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</si>
  <si>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</si>
  <si>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</si>
  <si>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</si>
  <si>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</si>
  <si>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</si>
  <si>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</si>
  <si>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</si>
  <si>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</si>
  <si>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</si>
  <si>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</si>
  <si>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</si>
  <si>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</si>
  <si>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</si>
  <si>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</si>
  <si>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</si>
  <si>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</si>
  <si>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</si>
  <si>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</si>
  <si>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</si>
  <si>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</si>
  <si>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</si>
  <si>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</si>
  <si>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</si>
  <si>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</si>
  <si>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</si>
  <si>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</si>
  <si>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</si>
  <si>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</si>
  <si>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</si>
  <si>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</si>
  <si>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</si>
  <si>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</si>
  <si>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</si>
  <si>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</si>
  <si>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</si>
  <si>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</si>
  <si>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</si>
  <si>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</si>
  <si>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</si>
  <si>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</si>
  <si>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</si>
  <si>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</si>
  <si>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</si>
  <si>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</si>
  <si>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</si>
  <si>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</si>
  <si>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</si>
  <si>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</si>
  <si>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</si>
  <si>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</si>
  <si>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</si>
  <si>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</si>
  <si>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</si>
  <si>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</si>
  <si>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</si>
  <si>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</si>
  <si>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</si>
  <si>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</si>
  <si>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</si>
  <si>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</si>
  <si>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</si>
  <si>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</si>
  <si>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</si>
  <si>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</si>
  <si>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</si>
  <si>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</si>
  <si>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</si>
  <si>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</si>
  <si>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</si>
  <si>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</si>
  <si>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</si>
  <si>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</si>
  <si>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</si>
  <si>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</si>
  <si>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</si>
  <si>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</si>
  <si>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</si>
  <si>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</si>
  <si>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</si>
  <si>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</si>
  <si>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</si>
  <si>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</si>
  <si>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</si>
  <si>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</si>
  <si>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</si>
  <si>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</si>
  <si>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</si>
  <si>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</si>
  <si>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</si>
  <si>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</si>
  <si>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</si>
  <si>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</si>
  <si>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</si>
  <si>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</si>
  <si>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</si>
  <si>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</si>
  <si>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</si>
  <si>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</si>
  <si>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</si>
  <si>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</si>
  <si>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</si>
  <si>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</si>
  <si>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</si>
  <si>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</si>
  <si>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</si>
  <si>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</si>
  <si>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</si>
  <si>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</si>
  <si>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</si>
  <si>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</si>
  <si>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</si>
  <si>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</si>
  <si>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</si>
  <si>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</si>
  <si>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</si>
  <si>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</si>
  <si>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</si>
  <si>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</si>
  <si>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</si>
  <si>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</si>
  <si>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</si>
  <si>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</si>
  <si>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</si>
  <si>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</si>
  <si>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</si>
  <si>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</si>
  <si>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</si>
  <si>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</si>
  <si>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</si>
  <si>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</si>
  <si>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</si>
  <si>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</si>
  <si>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</si>
  <si>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</si>
  <si>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</si>
  <si>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</si>
  <si>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</si>
  <si>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</si>
  <si>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</si>
  <si>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</si>
  <si>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</si>
  <si>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</si>
  <si>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</si>
  <si>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</si>
  <si>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</si>
  <si>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</si>
  <si>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</si>
  <si>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</si>
  <si>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</si>
  <si>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</si>
  <si>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</si>
  <si>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</si>
  <si>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</si>
  <si>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</si>
  <si>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</si>
  <si>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</si>
  <si>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</si>
  <si>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</si>
  <si>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</si>
  <si>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</si>
  <si>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</si>
  <si>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</si>
  <si>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</si>
  <si>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</si>
  <si>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</si>
  <si>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</si>
  <si>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</si>
  <si>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</si>
  <si>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</si>
  <si>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</si>
  <si>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</si>
  <si>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</si>
  <si>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</si>
  <si>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</si>
  <si>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</si>
  <si>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</si>
  <si>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</si>
  <si>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</si>
  <si>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</si>
  <si>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</si>
  <si>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</si>
  <si>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</si>
  <si>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</si>
  <si>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</si>
  <si>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</si>
  <si>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</si>
  <si>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</si>
  <si>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</si>
  <si>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</si>
  <si>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</si>
  <si>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</si>
  <si>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</si>
  <si>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</si>
  <si>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</si>
  <si>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</si>
  <si>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</si>
  <si>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</si>
  <si>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</si>
  <si>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</si>
  <si>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</si>
  <si>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</si>
  <si>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</si>
  <si>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</si>
  <si>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</si>
  <si>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</si>
  <si>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</si>
  <si>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</si>
  <si>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</si>
  <si>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</si>
  <si>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</si>
  <si>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</si>
  <si>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</si>
  <si>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</si>
  <si>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</si>
  <si>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</si>
  <si>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</si>
  <si>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</si>
  <si>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</si>
  <si>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</si>
  <si>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</si>
  <si>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</si>
  <si>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</si>
  <si>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</si>
  <si>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</si>
  <si>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</si>
  <si>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</si>
  <si>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</si>
  <si>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</si>
  <si>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</si>
  <si>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</si>
  <si>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</si>
  <si>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</si>
  <si>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</si>
  <si>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</si>
  <si>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</si>
  <si>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</si>
  <si>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</si>
  <si>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</si>
  <si>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</si>
  <si>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</si>
  <si>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</si>
  <si>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</si>
  <si>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</si>
  <si>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</si>
  <si>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</si>
  <si>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</si>
  <si>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</si>
  <si>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</si>
  <si>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</si>
  <si>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</si>
  <si>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</si>
  <si>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</si>
  <si>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</si>
  <si>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</si>
  <si>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</si>
  <si>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</si>
  <si>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</si>
  <si>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</si>
  <si>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</si>
  <si>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</si>
  <si>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</si>
  <si>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</si>
  <si>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</si>
  <si>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</si>
  <si>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</si>
  <si>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</si>
  <si>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</si>
  <si>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</si>
  <si>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</si>
  <si>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</si>
  <si>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</si>
  <si>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</si>
  <si>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</si>
  <si>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</si>
  <si>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</si>
  <si>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</si>
  <si>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</si>
  <si>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</si>
  <si>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</si>
  <si>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</si>
  <si>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</si>
  <si>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</si>
  <si>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</si>
  <si>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</si>
  <si>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</si>
  <si>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</si>
  <si>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</si>
  <si>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</si>
  <si>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</si>
  <si>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</si>
  <si>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</si>
  <si>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</si>
  <si>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</si>
  <si>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</si>
  <si>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</si>
  <si>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</si>
  <si>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</si>
  <si>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</si>
  <si>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</si>
  <si>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</si>
  <si>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</si>
  <si>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</si>
  <si>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</si>
  <si>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</si>
  <si>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</si>
  <si>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</si>
  <si>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</si>
  <si>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</si>
  <si>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</si>
  <si>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</si>
  <si>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</si>
  <si>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</si>
  <si>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</si>
  <si>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</si>
  <si>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</si>
  <si>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</si>
  <si>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</si>
  <si>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</si>
  <si>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</si>
  <si>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</si>
  <si>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</si>
  <si>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</si>
  <si>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</si>
  <si>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</si>
  <si>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</si>
  <si>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</si>
  <si>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</si>
  <si>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</si>
  <si>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</si>
  <si>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</si>
  <si>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</si>
  <si>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</si>
  <si>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</si>
  <si>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</si>
  <si>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</si>
  <si>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</si>
  <si>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</si>
  <si>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</si>
  <si>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</si>
  <si>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</si>
  <si>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</si>
  <si>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</si>
  <si>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</si>
  <si>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</si>
  <si>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</si>
  <si>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</si>
  <si>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</si>
  <si>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</si>
  <si>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</si>
  <si>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</si>
  <si>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</si>
  <si>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</si>
  <si>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</si>
  <si>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</si>
  <si>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</si>
  <si>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</si>
  <si>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</si>
  <si>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</si>
  <si>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</si>
  <si>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</si>
  <si>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</si>
  <si>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</si>
  <si>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</si>
  <si>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</si>
  <si>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</si>
  <si>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</si>
  <si>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</si>
  <si>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</si>
  <si>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</si>
  <si>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</si>
  <si>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</si>
  <si>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</si>
  <si>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</si>
  <si>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</si>
  <si>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</si>
  <si>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</si>
  <si>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</si>
  <si>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</si>
  <si>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</si>
  <si>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</si>
  <si>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</si>
  <si>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</si>
  <si>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</si>
  <si>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</si>
  <si>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</si>
  <si>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</si>
  <si>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</si>
  <si>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</si>
  <si>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</si>
  <si>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</si>
  <si>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</si>
  <si>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</si>
  <si>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</si>
  <si>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</si>
  <si>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</si>
  <si>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</si>
  <si>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</si>
  <si>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</si>
  <si>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</si>
  <si>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</si>
  <si>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</si>
  <si>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</si>
  <si>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</si>
  <si>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</si>
  <si>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</si>
  <si>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</si>
  <si>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</si>
  <si>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</si>
  <si>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</si>
  <si>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</si>
  <si>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</si>
  <si>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</si>
  <si>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</si>
  <si>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</si>
  <si>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</si>
  <si>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</si>
  <si>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</si>
  <si>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</si>
  <si>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</si>
  <si>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</si>
  <si>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</si>
  <si>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</si>
  <si>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</si>
  <si>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</si>
  <si>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</si>
  <si>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</si>
  <si>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</si>
  <si>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</si>
  <si>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</si>
  <si>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</si>
  <si>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</si>
  <si>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</si>
  <si>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</si>
  <si>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</si>
  <si>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</si>
  <si>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</si>
  <si>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</si>
  <si>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</si>
  <si>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</si>
  <si>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</si>
  <si>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</si>
  <si>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</si>
  <si>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</si>
  <si>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</si>
  <si>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</si>
  <si>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</si>
  <si>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</si>
  <si>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</si>
  <si>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</si>
  <si>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</si>
  <si>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</si>
  <si>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</si>
  <si>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</si>
  <si>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</si>
  <si>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</si>
  <si>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</si>
  <si>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</si>
  <si>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</si>
  <si>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</si>
  <si>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</si>
  <si>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</si>
  <si>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</si>
  <si>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</si>
  <si>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</si>
  <si>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</si>
  <si>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</si>
  <si>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</si>
  <si>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</si>
  <si>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</si>
  <si>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</si>
  <si>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</si>
  <si>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</si>
  <si>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</si>
  <si>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</si>
  <si>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</si>
  <si>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</si>
  <si>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</si>
  <si>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</si>
  <si>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</si>
  <si>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</si>
  <si>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</si>
  <si>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</si>
  <si>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</si>
  <si>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</si>
  <si>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</si>
  <si>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</si>
  <si>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</si>
  <si>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</si>
  <si>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</si>
  <si>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</si>
  <si>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</si>
  <si>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</si>
  <si>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</si>
  <si>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</si>
  <si>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</si>
  <si>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</si>
  <si>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</si>
  <si>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</si>
  <si>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</si>
  <si>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</si>
  <si>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</si>
  <si>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</si>
  <si>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</si>
  <si>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</si>
  <si>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</si>
  <si>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</si>
  <si>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</si>
  <si>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</si>
  <si>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</si>
  <si>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</si>
  <si>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</si>
  <si>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</si>
  <si>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</si>
  <si>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</si>
  <si>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</si>
  <si>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</si>
  <si>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</si>
  <si>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</si>
  <si>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</si>
  <si>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</si>
  <si>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</si>
  <si>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</si>
  <si>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</si>
  <si>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</si>
  <si>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</si>
  <si>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</si>
  <si>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</si>
  <si>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</si>
  <si>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</si>
  <si>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</si>
  <si>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</si>
  <si>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</si>
  <si>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</si>
  <si>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</si>
  <si>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</si>
  <si>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</si>
  <si>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</si>
  <si>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</si>
  <si>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</si>
  <si>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</si>
  <si>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</si>
  <si>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</si>
  <si>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</si>
  <si>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</si>
  <si>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</si>
  <si>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</si>
  <si>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</si>
  <si>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</si>
  <si>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</si>
  <si>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</si>
  <si>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</si>
  <si>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</si>
  <si>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</si>
  <si>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</si>
  <si>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</si>
  <si>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</si>
  <si>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</si>
  <si>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</si>
  <si>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</si>
  <si>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</si>
  <si>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</si>
  <si>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</si>
  <si>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</si>
  <si>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</si>
  <si>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</si>
  <si>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</si>
  <si>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</si>
  <si>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</si>
  <si>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</si>
  <si>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</si>
  <si>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</si>
  <si>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</si>
  <si>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</si>
  <si>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</si>
  <si>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</si>
  <si>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</si>
  <si>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</si>
  <si>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</si>
  <si>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</si>
  <si>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</si>
  <si>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</si>
  <si>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</si>
  <si>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</si>
  <si>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</si>
  <si>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</si>
  <si>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</si>
  <si>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</si>
  <si>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</si>
  <si>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</si>
  <si>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</si>
  <si>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</si>
  <si>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</si>
  <si>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</si>
  <si>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</si>
  <si>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</si>
  <si>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</si>
  <si>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</si>
  <si>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</si>
  <si>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</si>
  <si>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</si>
  <si>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</si>
  <si>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</si>
  <si>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</si>
  <si>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</si>
  <si>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</si>
  <si>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</si>
  <si>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</si>
  <si>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</si>
  <si>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</si>
  <si>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</si>
  <si>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</si>
  <si>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</si>
  <si>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</si>
  <si>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</si>
  <si>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</si>
  <si>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</si>
  <si>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</si>
  <si>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</si>
  <si>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</si>
  <si>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</si>
  <si>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</si>
  <si>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</si>
  <si>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</si>
  <si>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</si>
  <si>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</si>
  <si>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</si>
  <si>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</si>
  <si>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</si>
  <si>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</si>
  <si>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</si>
  <si>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</si>
  <si>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</si>
  <si>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</si>
  <si>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</si>
  <si>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</si>
  <si>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</si>
  <si>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</si>
  <si>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</si>
  <si>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</si>
  <si>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</si>
  <si>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</si>
  <si>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</si>
  <si>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</si>
  <si>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</si>
  <si>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</si>
  <si>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</si>
  <si>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</si>
  <si>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</si>
  <si>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</si>
  <si>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</si>
  <si>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</si>
  <si>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</si>
  <si>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</si>
  <si>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</si>
  <si>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</si>
  <si>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</si>
  <si>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</si>
  <si>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</si>
  <si>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</si>
  <si>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</si>
  <si>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</si>
  <si>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</si>
  <si>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</si>
  <si>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</si>
  <si>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</si>
  <si>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</si>
  <si>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</si>
  <si>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</si>
  <si>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</si>
  <si>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</si>
  <si>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</si>
  <si>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</si>
  <si>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</si>
  <si>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</si>
  <si>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</si>
  <si>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</si>
  <si>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</si>
  <si>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</si>
  <si>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</si>
  <si>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</si>
  <si>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</si>
  <si>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</si>
  <si>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</si>
  <si>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</si>
  <si>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</si>
  <si>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</si>
  <si>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</si>
  <si>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</si>
  <si>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</si>
  <si>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</si>
  <si>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</si>
  <si>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</si>
  <si>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</si>
  <si>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</si>
  <si>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</si>
  <si>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</si>
  <si>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</si>
  <si>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</si>
  <si>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</si>
  <si>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</si>
  <si>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</si>
  <si>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</si>
  <si>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</si>
  <si>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</si>
  <si>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</si>
  <si>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</si>
  <si>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</si>
  <si>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</si>
  <si>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</si>
  <si>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</si>
  <si>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</si>
  <si>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</si>
  <si>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</si>
  <si>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</si>
  <si>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</si>
  <si>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</si>
  <si>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</si>
  <si>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</si>
  <si>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</si>
  <si>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</si>
  <si>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</si>
  <si>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</si>
  <si>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</si>
  <si>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</si>
  <si>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</si>
  <si>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</si>
  <si>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</si>
  <si>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</si>
  <si>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</si>
  <si>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</si>
  <si>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</si>
  <si>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</si>
  <si>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</si>
  <si>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</si>
  <si>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</si>
  <si>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</si>
  <si>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</si>
  <si>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</si>
  <si>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</si>
  <si>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</si>
  <si>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</si>
  <si>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</si>
  <si>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</si>
  <si>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</si>
  <si>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</si>
  <si>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</si>
  <si>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</si>
  <si>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</si>
  <si>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</si>
  <si>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</si>
  <si>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</si>
  <si>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</si>
  <si>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</si>
  <si>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</si>
  <si>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</si>
  <si>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</si>
  <si>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</si>
  <si>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</si>
  <si>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</si>
  <si>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</si>
  <si>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</si>
  <si>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</si>
  <si>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</si>
  <si>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</si>
  <si>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</si>
  <si>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</si>
  <si>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</si>
  <si>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</si>
  <si>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</si>
  <si>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</si>
  <si>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</si>
  <si>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</si>
  <si>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</si>
  <si>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</si>
  <si>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</si>
  <si>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</si>
  <si>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</si>
  <si>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</si>
  <si>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</si>
  <si>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</si>
  <si>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</si>
  <si>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</si>
  <si>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</si>
  <si>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</si>
  <si>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</si>
  <si>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</si>
  <si>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</si>
  <si>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</si>
  <si>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</si>
  <si>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</si>
  <si>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</si>
  <si>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</si>
  <si>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</si>
  <si>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</si>
  <si>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</si>
  <si>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</si>
  <si>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</si>
  <si>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</si>
  <si>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</si>
  <si>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</si>
  <si>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</si>
  <si>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</si>
  <si>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</si>
  <si>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</si>
  <si>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</si>
  <si>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</si>
  <si>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</si>
  <si>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</si>
  <si>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</si>
  <si>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</si>
  <si>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</si>
  <si>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</si>
  <si>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</si>
  <si>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</si>
  <si>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</si>
  <si>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</si>
  <si>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</si>
  <si>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</si>
  <si>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</si>
  <si>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</si>
  <si>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</si>
  <si>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</si>
  <si>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</si>
  <si>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</si>
  <si>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</si>
  <si>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</si>
  <si>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</si>
  <si>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</si>
  <si>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</si>
  <si>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</si>
  <si>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</si>
  <si>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</si>
  <si>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</si>
  <si>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</si>
  <si>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</si>
  <si>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</si>
  <si>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</si>
  <si>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</si>
  <si>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</si>
  <si>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</si>
  <si>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</si>
  <si>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</si>
  <si>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</si>
  <si>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</si>
  <si>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</si>
  <si>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</si>
  <si>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</si>
  <si>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</si>
  <si>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</si>
  <si>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</si>
  <si>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</si>
  <si>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</si>
  <si>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</si>
  <si>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</si>
  <si>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</si>
  <si>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</si>
  <si>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</si>
  <si>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</si>
  <si>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</si>
  <si>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</si>
  <si>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</si>
  <si>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</si>
  <si>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</si>
  <si>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</si>
  <si>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</si>
  <si>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</si>
  <si>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</si>
  <si>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</si>
  <si>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</si>
  <si>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</si>
  <si>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</si>
  <si>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</si>
  <si>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</si>
  <si>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</si>
  <si>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</si>
  <si>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</si>
  <si>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</si>
  <si>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</si>
  <si>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</si>
  <si>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</si>
  <si>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</si>
  <si>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</si>
  <si>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</si>
  <si>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</si>
  <si>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</si>
  <si>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</si>
  <si>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</si>
  <si>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</si>
  <si>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</si>
  <si>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</si>
  <si>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</si>
  <si>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</si>
  <si>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</si>
  <si>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</si>
  <si>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</si>
  <si>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</si>
  <si>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</si>
  <si>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</si>
  <si>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</si>
  <si>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</si>
  <si>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</si>
  <si>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</si>
  <si>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</si>
  <si>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</si>
  <si>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</si>
  <si>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</si>
  <si>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</si>
  <si>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</si>
  <si>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</si>
  <si>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</si>
  <si>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</si>
  <si>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</si>
  <si>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</si>
  <si>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</si>
  <si>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</si>
  <si>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</si>
  <si>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</si>
  <si>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</si>
  <si>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</si>
  <si>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</si>
  <si>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</si>
  <si>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</si>
  <si>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</si>
  <si>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</si>
  <si>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</si>
  <si>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</si>
  <si>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</si>
  <si>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</si>
  <si>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</si>
  <si>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</si>
  <si>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</si>
  <si>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</si>
  <si>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</si>
  <si>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</si>
  <si>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</si>
  <si>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</si>
  <si>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</si>
  <si>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</si>
  <si>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</si>
  <si>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</si>
  <si>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</si>
  <si>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</si>
  <si>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</si>
  <si>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</si>
  <si>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</si>
  <si>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</si>
  <si>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</si>
  <si>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</si>
  <si>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</si>
  <si>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</si>
  <si>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</si>
  <si>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</si>
  <si>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</si>
  <si>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</si>
  <si>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</si>
  <si>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</si>
  <si>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</si>
  <si>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</si>
  <si>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</si>
  <si>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</si>
  <si>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</si>
  <si>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</si>
  <si>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</si>
  <si>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</si>
  <si>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</si>
  <si>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</si>
  <si>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</si>
  <si>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</si>
  <si>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</si>
  <si>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</si>
  <si>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</si>
  <si>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</si>
  <si>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</si>
  <si>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</si>
  <si>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</si>
  <si>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</si>
  <si>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</si>
  <si>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</si>
  <si>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</si>
  <si>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</si>
  <si>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</si>
  <si>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</si>
  <si>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</si>
  <si>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</si>
  <si>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</si>
  <si>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</si>
  <si>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</si>
  <si>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</si>
  <si>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</si>
  <si>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</si>
  <si>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</si>
  <si>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</si>
  <si>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</si>
  <si>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</si>
  <si>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</si>
  <si>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</si>
  <si>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</si>
  <si>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</si>
  <si>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</si>
  <si>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</si>
  <si>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</si>
  <si>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</si>
  <si>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</si>
  <si>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</si>
  <si>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</si>
  <si>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</si>
  <si>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</si>
  <si>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</si>
  <si>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</si>
  <si>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</si>
  <si>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</si>
  <si>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</si>
  <si>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</si>
  <si>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</si>
  <si>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</si>
  <si>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</si>
  <si>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</si>
  <si>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</si>
  <si>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</si>
  <si>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</si>
  <si>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</si>
  <si>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</si>
  <si>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</si>
  <si>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</si>
  <si>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</si>
  <si>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</si>
  <si>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</si>
  <si>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</si>
  <si>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</si>
  <si>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</si>
  <si>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</si>
  <si>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</si>
  <si>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</si>
  <si>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</si>
  <si>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</si>
  <si>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</si>
  <si>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</si>
  <si>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</si>
  <si>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</si>
  <si>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</si>
  <si>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</si>
  <si>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</si>
  <si>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</si>
  <si>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</si>
  <si>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</si>
  <si>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</si>
  <si>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</si>
  <si>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</si>
  <si>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</si>
  <si>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</si>
  <si>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</si>
  <si>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</si>
  <si>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</si>
  <si>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</si>
  <si>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</si>
  <si>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</si>
  <si>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</si>
  <si>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</si>
  <si>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</si>
  <si>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</si>
  <si>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</si>
  <si>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</si>
  <si>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</si>
  <si>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</si>
  <si>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</si>
  <si>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</si>
  <si>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</si>
  <si>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</si>
  <si>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</si>
  <si>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</si>
  <si>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</si>
  <si>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</si>
  <si>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</si>
  <si>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</si>
  <si>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</si>
  <si>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</si>
  <si>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</si>
  <si>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</si>
  <si>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</si>
  <si>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</si>
  <si>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</si>
  <si>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</si>
  <si>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</si>
  <si>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</si>
  <si>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</si>
  <si>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</si>
  <si>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</si>
  <si>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</si>
  <si>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</si>
  <si>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</si>
  <si>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</si>
  <si>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</si>
  <si>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</si>
  <si>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</si>
  <si>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</si>
  <si>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</si>
  <si>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</si>
  <si>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</si>
  <si>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</si>
  <si>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</si>
  <si>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</si>
  <si>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</si>
  <si>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</si>
  <si>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</si>
  <si>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</si>
  <si>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</si>
  <si>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</si>
  <si>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</si>
  <si>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</si>
  <si>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</si>
  <si>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</si>
  <si>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</si>
  <si>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</si>
  <si>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</si>
  <si>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</si>
  <si>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</si>
  <si>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</si>
  <si>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</si>
  <si>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</si>
  <si>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</si>
  <si>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</si>
  <si>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</si>
  <si>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</si>
  <si>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</si>
  <si>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</si>
  <si>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</si>
  <si>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</si>
  <si>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</si>
  <si>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</si>
  <si>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</si>
  <si>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</si>
  <si>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</si>
  <si>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</si>
  <si>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</si>
  <si>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</si>
  <si>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</si>
  <si>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</si>
  <si>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</si>
  <si>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</si>
  <si>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</si>
  <si>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</si>
  <si>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</si>
  <si>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</si>
  <si>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</si>
  <si>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</si>
  <si>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</si>
  <si>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</si>
  <si>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</si>
  <si>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</si>
  <si>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</si>
  <si>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</si>
  <si>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</si>
  <si>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</si>
  <si>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</si>
  <si>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</si>
  <si>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</si>
  <si>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</si>
  <si>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</si>
  <si>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</si>
  <si>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</si>
  <si>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</si>
  <si>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</si>
  <si>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</si>
  <si>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</si>
  <si>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</si>
  <si>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</si>
  <si>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</si>
  <si>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</si>
  <si>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</si>
  <si>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</si>
  <si>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</si>
  <si>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</si>
  <si>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</si>
  <si>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</si>
  <si>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</si>
  <si>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</si>
  <si>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</si>
  <si>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</si>
  <si>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</si>
  <si>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</si>
  <si>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</si>
  <si>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</si>
  <si>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</si>
  <si>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</si>
  <si>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</si>
  <si>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</si>
  <si>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</si>
  <si>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</si>
  <si>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</si>
  <si>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</si>
  <si>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</si>
  <si>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</si>
  <si>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</si>
  <si>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</si>
  <si>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</si>
  <si>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</si>
  <si>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</si>
  <si>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</si>
  <si>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</si>
  <si>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</si>
  <si>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</si>
  <si>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</si>
  <si>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</si>
  <si>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</si>
  <si>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</si>
  <si>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</si>
  <si>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</si>
  <si>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</si>
  <si>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</si>
  <si>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</si>
  <si>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</si>
  <si>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</si>
  <si>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</si>
  <si>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</si>
  <si>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</si>
  <si>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</si>
  <si>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</si>
  <si>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</si>
  <si>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</si>
  <si>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</si>
  <si>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</si>
  <si>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</si>
  <si>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</si>
  <si>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</si>
  <si>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</si>
  <si>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</si>
  <si>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</si>
  <si>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</si>
  <si>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</si>
  <si>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</si>
  <si>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</si>
  <si>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</si>
  <si>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</si>
  <si>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</si>
  <si>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</si>
  <si>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</si>
  <si>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</si>
  <si>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</si>
  <si>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</si>
  <si>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</si>
  <si>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</si>
  <si>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</si>
  <si>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</si>
  <si>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</si>
  <si>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</si>
  <si>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</si>
  <si>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</si>
  <si>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</si>
  <si>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</si>
  <si>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</si>
  <si>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</si>
  <si>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</si>
  <si>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</si>
  <si>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</si>
  <si>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</si>
  <si>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</si>
  <si>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</si>
  <si>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</si>
  <si>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</si>
  <si>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</si>
  <si>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</si>
  <si>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</si>
  <si>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</si>
  <si>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</si>
  <si>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</si>
  <si>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</si>
  <si>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</si>
  <si>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</si>
  <si>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</si>
  <si>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</si>
  <si>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</si>
  <si>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</si>
  <si>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</si>
  <si>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</si>
  <si>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</si>
  <si>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</si>
  <si>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</si>
  <si>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</si>
  <si>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</si>
  <si>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</si>
  <si>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</si>
  <si>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</si>
  <si>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</si>
  <si>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</si>
  <si>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</si>
  <si>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</si>
  <si>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</si>
  <si>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</si>
  <si>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</si>
  <si>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</si>
  <si>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</si>
  <si>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</si>
  <si>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</si>
  <si>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</si>
  <si>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</si>
  <si>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</si>
  <si>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</si>
  <si>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</si>
  <si>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</si>
  <si>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</si>
  <si>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</si>
  <si>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</si>
  <si>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</si>
  <si>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</si>
  <si>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</si>
  <si>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</si>
  <si>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</si>
  <si>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</si>
  <si>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</si>
  <si>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</si>
  <si>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</si>
  <si>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</si>
  <si>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</si>
  <si>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</si>
  <si>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</si>
  <si>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</si>
  <si>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</si>
  <si>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</si>
  <si>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</si>
  <si>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</si>
  <si>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</si>
  <si>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</si>
  <si>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</si>
  <si>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</si>
  <si>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</si>
  <si>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</si>
  <si>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</si>
  <si>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</si>
  <si>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</si>
  <si>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</si>
  <si>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</si>
  <si>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</si>
  <si>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</si>
  <si>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</si>
  <si>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</si>
  <si>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</si>
  <si>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</si>
  <si>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</si>
  <si>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</si>
  <si>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</si>
  <si>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</si>
  <si>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</si>
  <si>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</si>
  <si>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</si>
  <si>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</si>
  <si>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</si>
  <si>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</si>
  <si>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</si>
  <si>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</si>
  <si>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</si>
  <si>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</si>
  <si>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</si>
  <si>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</si>
  <si>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</si>
  <si>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</si>
  <si>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</si>
  <si>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</si>
  <si>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</si>
  <si>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</si>
  <si>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</si>
  <si>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</si>
  <si>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</si>
  <si>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</si>
  <si>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</si>
  <si>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</si>
  <si>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</si>
  <si>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</si>
  <si>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</si>
  <si>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</si>
  <si>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</si>
  <si>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</si>
  <si>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</si>
  <si>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</si>
  <si>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</si>
  <si>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</si>
  <si>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</si>
  <si>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</si>
  <si>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</si>
  <si>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</si>
  <si>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</si>
  <si>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</si>
  <si>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</si>
  <si>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</si>
  <si>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</si>
  <si>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</si>
  <si>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</si>
  <si>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</si>
  <si>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</si>
  <si>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</si>
  <si>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</si>
  <si>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</si>
  <si>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</si>
  <si>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</si>
  <si>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</si>
  <si>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</si>
  <si>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</si>
  <si>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</si>
  <si>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</si>
  <si>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</si>
  <si>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</si>
  <si>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</si>
  <si>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</si>
  <si>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</si>
  <si>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</si>
  <si>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</si>
  <si>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</si>
  <si>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</si>
  <si>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</si>
  <si>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</si>
  <si>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</si>
  <si>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</si>
  <si>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</si>
  <si>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</si>
  <si>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</si>
  <si>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</si>
  <si>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</si>
  <si>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</si>
  <si>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</si>
  <si>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</si>
  <si>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</si>
  <si>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</si>
  <si>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</si>
  <si>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</si>
  <si>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</si>
  <si>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</si>
  <si>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</si>
  <si>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</si>
  <si>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</si>
  <si>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</si>
  <si>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</si>
  <si>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</si>
  <si>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</si>
  <si>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</si>
  <si>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</si>
  <si>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</si>
  <si>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</si>
  <si>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</si>
  <si>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</si>
  <si>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</si>
  <si>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</si>
  <si>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</si>
  <si>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</si>
  <si>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</si>
  <si>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</si>
  <si>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</si>
  <si>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</si>
  <si>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</si>
  <si>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</si>
  <si>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</si>
  <si>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</si>
  <si>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</si>
  <si>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</si>
  <si>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</si>
  <si>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</si>
  <si>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</si>
  <si>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</si>
  <si>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</si>
  <si>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</si>
  <si>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</si>
  <si>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</si>
  <si>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</si>
  <si>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</si>
  <si>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</si>
  <si>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</si>
  <si>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</si>
  <si>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</si>
  <si>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</si>
  <si>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</si>
  <si>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</si>
  <si>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</si>
  <si>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</si>
  <si>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</si>
  <si>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</si>
  <si>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</si>
  <si>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</si>
  <si>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</si>
  <si>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</si>
  <si>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</si>
  <si>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</si>
  <si>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</si>
  <si>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</si>
  <si>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</si>
  <si>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</si>
  <si>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</si>
  <si>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</si>
  <si>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</si>
  <si>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</si>
  <si>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</si>
  <si>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</si>
  <si>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</si>
  <si>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</si>
  <si>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</si>
  <si>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</si>
  <si>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</si>
  <si>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</si>
  <si>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</si>
  <si>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</si>
  <si>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</si>
  <si>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</si>
  <si>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</si>
  <si>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</si>
  <si>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</si>
  <si>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</si>
  <si>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</si>
  <si>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</si>
  <si>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</si>
  <si>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</si>
  <si>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</si>
  <si>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</si>
  <si>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</si>
  <si>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</si>
  <si>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</si>
  <si>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</si>
  <si>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</si>
  <si>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</si>
  <si>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</si>
  <si>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</si>
  <si>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</si>
  <si>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</si>
  <si>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</si>
  <si>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</si>
  <si>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</si>
  <si>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</si>
  <si>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</si>
  <si>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</si>
  <si>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</si>
  <si>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</si>
  <si>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</si>
  <si>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</si>
  <si>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</si>
  <si>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</si>
  <si>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</si>
  <si>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</si>
  <si>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</si>
  <si>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</si>
  <si>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</si>
  <si>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</si>
  <si>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</si>
  <si>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</si>
  <si>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</si>
  <si>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</si>
  <si>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</si>
  <si>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</si>
  <si>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</si>
  <si>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</si>
  <si>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</si>
  <si>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</si>
  <si>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</si>
  <si>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</si>
  <si>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</si>
  <si>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</si>
  <si>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</si>
  <si>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</si>
  <si>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</si>
  <si>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</si>
  <si>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</si>
  <si>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</si>
  <si>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</si>
  <si>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</si>
  <si>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</si>
  <si>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</si>
  <si>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</si>
  <si>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</si>
  <si>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</si>
  <si>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</si>
  <si>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</si>
  <si>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</si>
  <si>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</si>
  <si>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</si>
  <si>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</si>
  <si>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</si>
  <si>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</si>
  <si>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</si>
  <si>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</si>
  <si>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</si>
  <si>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</si>
  <si>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</si>
  <si>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</si>
  <si>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</si>
  <si>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</si>
  <si>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</si>
  <si>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</si>
  <si>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</si>
  <si>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</si>
  <si>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</si>
  <si>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</si>
  <si>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</si>
  <si>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</si>
  <si>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</si>
  <si>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</si>
  <si>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</si>
  <si>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</si>
  <si>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</si>
  <si>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</si>
  <si>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</si>
  <si>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</si>
  <si>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</si>
  <si>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</si>
  <si>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</si>
  <si>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</si>
  <si>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</si>
  <si>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</si>
  <si>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</si>
  <si>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</si>
  <si>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</si>
  <si>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</si>
  <si>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</si>
  <si>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</si>
  <si>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</si>
  <si>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</si>
  <si>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</si>
  <si>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</si>
  <si>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</si>
  <si>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</si>
  <si>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</si>
  <si>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</si>
  <si>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</si>
  <si>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</si>
  <si>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</si>
  <si>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</si>
  <si>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</si>
  <si>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</si>
  <si>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</si>
  <si>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</si>
  <si>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</si>
  <si>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</si>
  <si>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</si>
  <si>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</si>
  <si>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</si>
  <si>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</si>
  <si>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</si>
  <si>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</si>
  <si>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</si>
  <si>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</si>
  <si>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</si>
  <si>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</si>
  <si>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</si>
  <si>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</si>
  <si>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</si>
  <si>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</si>
  <si>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</si>
  <si>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</si>
  <si>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</si>
  <si>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</si>
  <si>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</si>
  <si>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</si>
  <si>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</si>
  <si>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</si>
  <si>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</si>
  <si>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</si>
  <si>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</si>
  <si>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</si>
  <si>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</si>
  <si>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</si>
  <si>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</si>
  <si>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</si>
  <si>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</si>
  <si>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</si>
  <si>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</si>
  <si>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</si>
  <si>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</si>
  <si>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</si>
  <si>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</si>
  <si>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</si>
  <si>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</si>
  <si>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</si>
  <si>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</si>
  <si>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</si>
  <si>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</si>
  <si>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</si>
  <si>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</si>
  <si>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</si>
  <si>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</si>
  <si>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</si>
  <si>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</si>
  <si>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</si>
  <si>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</si>
  <si>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</si>
  <si>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</si>
  <si>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</si>
  <si>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</si>
  <si>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</si>
  <si>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</si>
  <si>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</si>
  <si>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</si>
  <si>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</si>
  <si>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</si>
  <si>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</si>
  <si>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</si>
  <si>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</si>
  <si>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</si>
  <si>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</si>
  <si>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</si>
  <si>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</si>
  <si>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</si>
  <si>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</si>
  <si>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</si>
  <si>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</si>
  <si>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</si>
  <si>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</si>
  <si>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</si>
  <si>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</si>
  <si>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</si>
  <si>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</si>
  <si>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</si>
  <si>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</si>
  <si>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</si>
  <si>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</si>
  <si>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</si>
  <si>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</si>
  <si>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</si>
  <si>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</si>
  <si>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</si>
  <si>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</si>
  <si>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</si>
  <si>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</si>
  <si>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</si>
  <si>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</si>
  <si>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</si>
  <si>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</si>
  <si>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</si>
  <si>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</si>
  <si>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</si>
  <si>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</si>
  <si>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</si>
  <si>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</si>
  <si>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</si>
  <si>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</si>
  <si>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</si>
  <si>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</si>
  <si>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</si>
  <si>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</si>
  <si>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</si>
  <si>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</si>
  <si>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</si>
  <si>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</si>
  <si>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</si>
  <si>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</si>
  <si>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</si>
  <si>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</si>
  <si>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</si>
  <si>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</si>
  <si>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</si>
  <si>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</si>
  <si>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</si>
  <si>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</si>
  <si>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</si>
  <si>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</si>
  <si>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</si>
  <si>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</si>
  <si>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</si>
  <si>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</si>
  <si>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</si>
  <si>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</si>
  <si>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</si>
  <si>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</si>
  <si>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</si>
  <si>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</si>
  <si>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</si>
  <si>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</si>
  <si>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</si>
  <si>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</si>
  <si>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</si>
  <si>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</si>
  <si>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</si>
  <si>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</si>
  <si>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</si>
  <si>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</si>
  <si>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</si>
  <si>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</si>
  <si>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</si>
  <si>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</si>
  <si>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</si>
  <si>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</si>
  <si>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</si>
  <si>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</si>
  <si>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</si>
  <si>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</si>
  <si>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</si>
  <si>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</si>
  <si>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</si>
  <si>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</si>
  <si>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</si>
  <si>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</si>
  <si>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</si>
  <si>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</si>
  <si>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</si>
  <si>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</si>
  <si>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</si>
  <si>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</si>
  <si>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</si>
  <si>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</si>
  <si>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</si>
  <si>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</si>
  <si>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</si>
  <si>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</si>
  <si>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</si>
  <si>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</si>
  <si>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</si>
  <si>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</si>
  <si>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</si>
  <si>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</si>
  <si>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</si>
  <si>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</si>
  <si>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</si>
  <si>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</si>
  <si>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</si>
  <si>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</si>
  <si>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</si>
  <si>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</si>
  <si>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</si>
  <si>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</si>
  <si>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</si>
  <si>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</si>
  <si>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</si>
  <si>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</si>
  <si>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</si>
  <si>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</si>
  <si>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</si>
  <si>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</si>
  <si>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</si>
  <si>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</si>
  <si>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</si>
  <si>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</si>
  <si>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</si>
  <si>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</si>
  <si>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</si>
  <si>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</si>
  <si>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</si>
  <si>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</si>
  <si>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</si>
  <si>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</si>
  <si>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</si>
  <si>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</si>
  <si>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</si>
  <si>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</si>
  <si>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</si>
  <si>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</si>
  <si>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</si>
  <si>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</si>
  <si>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</si>
  <si>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</si>
  <si>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</si>
  <si>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</si>
  <si>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</si>
  <si>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</si>
  <si>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</si>
  <si>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</si>
  <si>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</si>
  <si>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</si>
  <si>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</si>
  <si>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</si>
  <si>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</si>
  <si>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</si>
  <si>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</si>
  <si>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</si>
  <si>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</si>
  <si>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</si>
  <si>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</si>
  <si>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</si>
  <si>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</si>
  <si>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</si>
  <si>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</si>
  <si>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</si>
  <si>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</si>
  <si>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</si>
  <si>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</si>
  <si>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</si>
  <si>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</si>
  <si>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</si>
  <si>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</si>
  <si>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</si>
  <si>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</si>
  <si>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</si>
  <si>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</si>
  <si>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</si>
  <si>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</si>
  <si>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</si>
  <si>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</si>
  <si>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</si>
  <si>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</si>
  <si>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</si>
  <si>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</si>
  <si>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</si>
  <si>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</si>
  <si>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</si>
  <si>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</si>
  <si>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</si>
  <si>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</si>
  <si>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</si>
  <si>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</si>
  <si>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</si>
  <si>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</si>
  <si>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</si>
  <si>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</si>
  <si>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</si>
  <si>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</si>
  <si>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</si>
  <si>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</si>
  <si>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</si>
  <si>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</si>
  <si>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</si>
  <si>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</si>
  <si>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</si>
  <si>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</si>
  <si>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</si>
  <si>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</si>
  <si>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</si>
  <si>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</si>
  <si>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</si>
  <si>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</si>
  <si>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</si>
  <si>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</si>
  <si>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</si>
  <si>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</si>
  <si>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</si>
  <si>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</si>
  <si>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</si>
  <si>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</si>
  <si>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</si>
  <si>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</si>
  <si>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</si>
  <si>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</si>
  <si>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</si>
  <si>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</si>
  <si>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</si>
  <si>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</si>
  <si>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</si>
  <si>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</si>
  <si>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</si>
  <si>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</si>
  <si>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</si>
  <si>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</si>
  <si>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</si>
  <si>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</si>
  <si>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</si>
  <si>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</si>
  <si>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</si>
  <si>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</si>
  <si>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</si>
  <si>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</si>
  <si>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</si>
  <si>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</si>
  <si>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</si>
  <si>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</si>
  <si>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</si>
  <si>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</si>
  <si>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</si>
  <si>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</si>
  <si>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</si>
  <si>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</si>
  <si>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</si>
  <si>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</si>
  <si>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</si>
  <si>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</si>
  <si>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</si>
  <si>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</si>
  <si>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</si>
  <si>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</si>
  <si>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</si>
  <si>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</si>
  <si>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</si>
  <si>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</si>
  <si>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</si>
  <si>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</si>
  <si>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</si>
  <si>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</si>
  <si>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</si>
  <si>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</si>
  <si>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</si>
  <si>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</si>
  <si>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</si>
  <si>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</si>
  <si>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</si>
  <si>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</si>
  <si>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</si>
  <si>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</si>
  <si>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</si>
  <si>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</si>
  <si>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</si>
  <si>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</si>
  <si>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</si>
  <si>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</si>
  <si>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</si>
  <si>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</si>
  <si>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</si>
  <si>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</si>
  <si>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</si>
  <si>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</si>
  <si>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</si>
  <si>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</si>
  <si>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</si>
  <si>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</si>
  <si>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</si>
  <si>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</si>
  <si>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</si>
  <si>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</si>
  <si>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</si>
  <si>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</si>
  <si>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</si>
  <si>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</si>
  <si>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</si>
  <si>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</si>
  <si>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</si>
  <si>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</si>
  <si>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</si>
  <si>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</si>
  <si>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</si>
  <si>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</si>
  <si>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</si>
  <si>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</si>
  <si>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</si>
  <si>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</si>
  <si>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</si>
  <si>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</si>
  <si>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</si>
  <si>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</si>
  <si>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</si>
  <si>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</si>
  <si>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</si>
  <si>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</si>
  <si>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</si>
  <si>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</si>
  <si>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</si>
  <si>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</si>
  <si>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</si>
  <si>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</si>
  <si>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</si>
  <si>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</si>
  <si>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</si>
  <si>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</si>
  <si>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</si>
  <si>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</si>
  <si>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</si>
  <si>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</si>
  <si>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</si>
  <si>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</si>
  <si>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</si>
  <si>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</si>
  <si>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</si>
  <si>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</si>
  <si>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</si>
  <si>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</si>
  <si>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</si>
  <si>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</si>
  <si>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</si>
  <si>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</si>
  <si>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</si>
  <si>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</si>
  <si>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</si>
  <si>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</si>
  <si>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</si>
  <si>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</si>
  <si>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</si>
  <si>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</si>
  <si>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</si>
  <si>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</si>
  <si>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</si>
  <si>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</si>
  <si>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</si>
  <si>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</si>
  <si>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</si>
  <si>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</si>
  <si>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</si>
  <si>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</si>
  <si>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</si>
  <si>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</si>
  <si>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</si>
  <si>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</si>
  <si>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</si>
  <si>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</si>
  <si>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</si>
  <si>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</si>
  <si>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</si>
  <si>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</si>
  <si>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</si>
  <si>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</si>
  <si>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</si>
  <si>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</si>
  <si>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</si>
  <si>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</si>
  <si>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</si>
  <si>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</si>
  <si>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</si>
  <si>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</si>
  <si>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</si>
  <si>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</si>
  <si>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</si>
  <si>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</si>
  <si>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</si>
  <si>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</si>
  <si>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</si>
  <si>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</si>
  <si>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</si>
  <si>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</si>
  <si>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</si>
  <si>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</si>
  <si>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</si>
  <si>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</si>
  <si>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</si>
  <si>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</si>
  <si>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</si>
  <si>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</si>
  <si>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</si>
  <si>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</si>
  <si>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</si>
  <si>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</si>
  <si>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</si>
  <si>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</si>
  <si>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</si>
  <si>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</si>
  <si>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</si>
  <si>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</si>
  <si>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</si>
  <si>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</si>
  <si>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</si>
  <si>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</si>
  <si>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</si>
  <si>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</si>
  <si>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</si>
  <si>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</si>
  <si>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</si>
  <si>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</si>
  <si>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</si>
  <si>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</si>
  <si>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</si>
  <si>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</si>
  <si>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</si>
  <si>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</si>
  <si>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</si>
  <si>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</si>
  <si>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</si>
  <si>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</si>
  <si>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</si>
  <si>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</si>
  <si>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</si>
  <si>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</si>
  <si>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</si>
  <si>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</si>
  <si>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</si>
  <si>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</si>
  <si>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</si>
  <si>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</si>
  <si>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</si>
  <si>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</si>
  <si>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</si>
  <si>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</si>
  <si>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</si>
  <si>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</si>
  <si>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</si>
  <si>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</si>
  <si>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</si>
  <si>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</si>
  <si>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</si>
  <si>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</si>
  <si>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</si>
  <si>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</si>
  <si>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</si>
  <si>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</si>
  <si>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</si>
  <si>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</si>
  <si>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</si>
  <si>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</si>
  <si>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</si>
  <si>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</si>
  <si>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</si>
  <si>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</si>
  <si>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</si>
  <si>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</si>
  <si>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</si>
  <si>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</si>
  <si>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</si>
  <si>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</si>
  <si>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</si>
  <si>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</si>
  <si>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</si>
  <si>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</si>
  <si>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</si>
  <si>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</si>
  <si>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</si>
  <si>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</si>
  <si>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</si>
  <si>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</si>
  <si>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</si>
  <si>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</si>
  <si>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</si>
  <si>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</si>
  <si>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</si>
  <si>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</si>
  <si>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</si>
  <si>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</si>
  <si>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</si>
  <si>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</si>
  <si>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</si>
  <si>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</si>
  <si>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</si>
  <si>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</si>
  <si>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</si>
  <si>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</si>
  <si>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</si>
  <si>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</si>
  <si>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</si>
  <si>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</si>
  <si>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</si>
  <si>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</si>
  <si>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</si>
  <si>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</si>
  <si>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</si>
  <si>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</si>
  <si>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</si>
  <si>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</si>
  <si>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</si>
  <si>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</si>
  <si>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</si>
  <si>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</si>
  <si>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</si>
  <si>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</si>
  <si>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</si>
  <si>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</si>
  <si>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</si>
  <si>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</si>
  <si>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</si>
  <si>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</si>
  <si>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</si>
  <si>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</si>
  <si>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</si>
  <si>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</si>
  <si>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</si>
  <si>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</si>
  <si>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</si>
  <si>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</si>
  <si>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</si>
  <si>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</si>
  <si>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</si>
  <si>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</si>
  <si>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</si>
  <si>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</si>
  <si>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</si>
  <si>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</si>
  <si>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</si>
  <si>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</si>
  <si>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</si>
  <si>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</si>
  <si>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</si>
  <si>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</si>
  <si>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</si>
  <si>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</si>
  <si>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</si>
  <si>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</si>
  <si>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</si>
  <si>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</si>
  <si>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</si>
  <si>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</si>
  <si>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</si>
  <si>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</si>
  <si>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</si>
  <si>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</si>
  <si>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</si>
  <si>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</si>
  <si>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</si>
  <si>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</si>
  <si>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</si>
  <si>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</si>
  <si>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</si>
  <si>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</si>
  <si>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</si>
  <si>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</si>
  <si>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</si>
  <si>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</si>
  <si>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</si>
  <si>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</si>
  <si>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</si>
  <si>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</si>
  <si>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</si>
  <si>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</si>
  <si>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</si>
  <si>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</si>
  <si>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</si>
  <si>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</si>
  <si>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</si>
  <si>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</si>
  <si>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</si>
  <si>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</si>
  <si>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</si>
  <si>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</si>
  <si>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</si>
  <si>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</si>
  <si>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</si>
  <si>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</si>
  <si>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</si>
  <si>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</si>
  <si>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</si>
  <si>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</si>
  <si>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</si>
  <si>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</si>
  <si>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</si>
  <si>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</si>
  <si>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</si>
  <si>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</si>
  <si>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</si>
  <si>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</si>
  <si>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</si>
  <si>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</si>
  <si>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</si>
  <si>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</si>
  <si>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</si>
  <si>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</si>
  <si>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</si>
  <si>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</si>
  <si>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</si>
  <si>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</si>
  <si>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</si>
  <si>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</si>
  <si>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</si>
  <si>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</si>
  <si>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</si>
  <si>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</si>
  <si>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</si>
  <si>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</si>
  <si>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</si>
  <si>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</si>
  <si>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</si>
  <si>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</si>
  <si>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</si>
  <si>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</si>
  <si>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</si>
  <si>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</si>
  <si>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</si>
  <si>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</si>
  <si>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</si>
  <si>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</si>
  <si>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</si>
  <si>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</si>
  <si>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</si>
  <si>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</si>
  <si>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</si>
  <si>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</si>
  <si>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</si>
  <si>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</si>
  <si>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</si>
  <si>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</si>
  <si>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</si>
  <si>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</si>
  <si>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</si>
  <si>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</si>
  <si>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</si>
  <si>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</si>
  <si>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</si>
  <si>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</si>
  <si>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</si>
  <si>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</si>
  <si>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</si>
  <si>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</si>
  <si>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</si>
  <si>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</si>
  <si>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</si>
  <si>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</si>
  <si>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</si>
  <si>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</si>
  <si>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</si>
  <si>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</si>
  <si>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</si>
  <si>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</si>
  <si>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</si>
  <si>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</si>
  <si>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</si>
  <si>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</si>
  <si>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</si>
  <si>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</si>
  <si>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</si>
  <si>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</si>
  <si>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</si>
  <si>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</si>
  <si>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</si>
  <si>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</si>
  <si>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</si>
  <si>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</si>
  <si>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</si>
  <si>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</si>
  <si>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</si>
  <si>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</si>
  <si>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</si>
  <si>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</si>
  <si>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</si>
  <si>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</si>
  <si>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</si>
  <si>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</si>
  <si>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</si>
  <si>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</si>
  <si>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</si>
  <si>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</si>
  <si>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</si>
  <si>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</si>
  <si>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</si>
  <si>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</si>
  <si>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</si>
  <si>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</si>
  <si>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</si>
  <si>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</si>
  <si>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</si>
  <si>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</si>
  <si>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</si>
  <si>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</si>
  <si>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</si>
  <si>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</si>
  <si>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</si>
  <si>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</si>
  <si>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</si>
  <si>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</si>
  <si>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</si>
  <si>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</si>
  <si>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</si>
  <si>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</si>
  <si>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</si>
  <si>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</si>
  <si>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</si>
  <si>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</si>
  <si>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</si>
  <si>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</si>
  <si>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</si>
  <si>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</si>
  <si>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</si>
  <si>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</si>
  <si>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</si>
  <si>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</si>
  <si>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</si>
  <si>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</si>
  <si>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</si>
  <si>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</si>
  <si>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</si>
  <si>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</si>
  <si>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</si>
  <si>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</si>
  <si>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</si>
  <si>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</si>
  <si>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</si>
  <si>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</si>
  <si>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</si>
  <si>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</si>
  <si>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</si>
  <si>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</si>
  <si>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</si>
  <si>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</si>
  <si>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</si>
  <si>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</si>
  <si>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</si>
  <si>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</si>
  <si>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</si>
  <si>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</si>
  <si>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</si>
  <si>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</si>
  <si>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</si>
  <si>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</si>
  <si>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</si>
  <si>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</si>
  <si>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</si>
  <si>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</si>
  <si>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</si>
  <si>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</si>
  <si>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</si>
  <si>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</si>
  <si>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</si>
  <si>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</si>
  <si>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</si>
  <si>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</si>
  <si>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</si>
  <si>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</si>
  <si>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</si>
  <si>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</si>
  <si>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</si>
  <si>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</si>
  <si>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</si>
  <si>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</si>
  <si>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</si>
  <si>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</si>
  <si>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</si>
  <si>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</si>
  <si>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</si>
  <si>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</si>
  <si>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</si>
  <si>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</si>
  <si>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</si>
  <si>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</si>
  <si>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</si>
  <si>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</si>
  <si>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</si>
  <si>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</si>
  <si>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</si>
  <si>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</si>
  <si>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</si>
  <si>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</si>
  <si>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</si>
  <si>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</si>
  <si>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</si>
  <si>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</si>
  <si>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</si>
  <si>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</si>
  <si>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</si>
  <si>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</si>
  <si>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</si>
  <si>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</si>
  <si>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</si>
  <si>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</si>
  <si>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</si>
  <si>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</si>
  <si>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</si>
  <si>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</si>
  <si>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</si>
  <si>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</si>
  <si>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</si>
  <si>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</si>
  <si>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</si>
  <si>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</si>
  <si>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</si>
  <si>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</si>
  <si>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</si>
  <si>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</si>
  <si>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</si>
  <si>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</si>
  <si>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</si>
  <si>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</si>
  <si>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</si>
  <si>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</si>
  <si>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</si>
  <si>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</si>
  <si>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</si>
  <si>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</si>
  <si>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</si>
  <si>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</si>
  <si>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</si>
  <si>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</si>
  <si>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</si>
  <si>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</si>
  <si>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</si>
  <si>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</si>
  <si>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</si>
  <si>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</si>
  <si>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</si>
  <si>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</si>
  <si>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</si>
  <si>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</si>
  <si>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</si>
  <si>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</si>
  <si>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</si>
  <si>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</si>
  <si>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</si>
  <si>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</si>
  <si>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</si>
  <si>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</si>
  <si>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</si>
  <si>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</si>
  <si>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</si>
  <si>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</si>
  <si>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</si>
  <si>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</si>
  <si>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</si>
  <si>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</si>
  <si>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</si>
  <si>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</si>
  <si>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</si>
  <si>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</si>
  <si>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</si>
  <si>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</si>
  <si>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</si>
  <si>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</si>
  <si>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</si>
  <si>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</si>
  <si>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</si>
  <si>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</si>
  <si>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</si>
  <si>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</si>
  <si>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</si>
  <si>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</si>
  <si>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</si>
  <si>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</si>
  <si>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</si>
  <si>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</si>
  <si>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</si>
  <si>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</si>
  <si>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</si>
  <si>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</si>
  <si>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</si>
  <si>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</si>
  <si>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</si>
  <si>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</si>
  <si>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</si>
  <si>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</si>
  <si>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</si>
  <si>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</si>
  <si>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</si>
  <si>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</si>
  <si>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</si>
  <si>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</si>
  <si>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</si>
  <si>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</si>
  <si>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</si>
  <si>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</si>
  <si>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</si>
  <si>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</si>
  <si>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</si>
  <si>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</si>
  <si>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</si>
  <si>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</si>
  <si>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</si>
  <si>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</si>
  <si>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</si>
  <si>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</si>
  <si>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</si>
  <si>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</si>
  <si>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</si>
  <si>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</si>
  <si>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</si>
  <si>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</si>
  <si>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</si>
  <si>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</si>
  <si>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</si>
  <si>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</si>
  <si>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</si>
  <si>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</si>
  <si>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</si>
  <si>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</si>
  <si>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</si>
  <si>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</si>
  <si>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</si>
  <si>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</si>
  <si>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</si>
  <si>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</si>
  <si>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</si>
  <si>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</si>
  <si>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</si>
  <si>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</si>
  <si>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</si>
  <si>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</si>
  <si>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</si>
  <si>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</si>
  <si>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</si>
  <si>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</si>
  <si>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</si>
  <si>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</si>
  <si>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</si>
  <si>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</si>
  <si>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</si>
  <si>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</si>
  <si>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</si>
  <si>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</si>
  <si>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</si>
  <si>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</si>
  <si>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</si>
  <si>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</si>
  <si>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</si>
  <si>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</si>
  <si>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</si>
  <si>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</si>
  <si>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</si>
  <si>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</si>
  <si>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</si>
  <si>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</si>
  <si>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</si>
  <si>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</si>
  <si>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</si>
  <si>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</si>
  <si>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</si>
  <si>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</si>
  <si>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</si>
  <si>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</si>
  <si>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</si>
  <si>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</si>
  <si>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</si>
  <si>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</si>
  <si>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</si>
  <si>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</si>
  <si>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</si>
  <si>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</si>
  <si>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</si>
  <si>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</si>
  <si>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</si>
  <si>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</si>
  <si>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</si>
  <si>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</si>
  <si>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</si>
  <si>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</si>
  <si>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</si>
  <si>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</si>
  <si>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</si>
  <si>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</si>
  <si>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</si>
  <si>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</si>
  <si>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</si>
  <si>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</si>
  <si>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</si>
  <si>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</si>
  <si>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</si>
  <si>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</si>
  <si>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</si>
  <si>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</si>
  <si>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</si>
  <si>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</si>
  <si>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</si>
  <si>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</si>
  <si>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</si>
  <si>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</si>
  <si>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</si>
  <si>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</si>
  <si>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</si>
  <si>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</si>
  <si>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</si>
  <si>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</si>
  <si>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</si>
  <si>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</si>
  <si>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</si>
  <si>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</si>
  <si>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</si>
  <si>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</si>
  <si>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</si>
  <si>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</si>
  <si>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</si>
  <si>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</si>
  <si>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</si>
  <si>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</si>
  <si>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</si>
  <si>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</si>
  <si>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</si>
  <si>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</si>
  <si>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</si>
  <si>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</si>
  <si>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</si>
  <si>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</si>
  <si>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</si>
  <si>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</si>
  <si>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</si>
  <si>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</si>
  <si>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</si>
  <si>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</si>
  <si>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</si>
  <si>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</si>
  <si>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</si>
  <si>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</si>
  <si>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</si>
  <si>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</si>
  <si>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</si>
  <si>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</si>
  <si>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</si>
  <si>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</si>
  <si>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</si>
  <si>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</si>
  <si>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</si>
  <si>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</si>
  <si>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</si>
  <si>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</si>
  <si>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</si>
  <si>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</si>
  <si>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</si>
  <si>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</si>
  <si>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</si>
  <si>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</si>
  <si>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</si>
  <si>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</si>
  <si>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</si>
  <si>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</si>
  <si>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</si>
  <si>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</si>
  <si>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</si>
  <si>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</si>
  <si>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</si>
  <si>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</si>
  <si>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</si>
  <si>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</si>
  <si>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</si>
  <si>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</si>
  <si>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</si>
  <si>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</si>
  <si>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</si>
  <si>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</si>
  <si>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</si>
  <si>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</si>
  <si>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</si>
  <si>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</si>
  <si>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</si>
  <si>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</si>
  <si>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</si>
  <si>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</si>
  <si>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</si>
  <si>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</si>
  <si>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</si>
  <si>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</si>
  <si>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</si>
  <si>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</si>
  <si>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</si>
  <si>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</si>
  <si>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</si>
  <si>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</si>
  <si>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</si>
  <si>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</si>
  <si>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</si>
  <si>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</si>
  <si>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</si>
  <si>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</si>
  <si>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</si>
  <si>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</si>
  <si>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</si>
  <si>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</si>
  <si>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</si>
  <si>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</si>
  <si>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</si>
  <si>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</si>
  <si>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</si>
  <si>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</si>
  <si>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</si>
  <si>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</si>
  <si>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</si>
  <si>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</si>
  <si>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</si>
  <si>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</si>
  <si>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</si>
  <si>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</si>
  <si>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</si>
  <si>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</si>
  <si>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</si>
  <si>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</si>
  <si>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</si>
  <si>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</si>
  <si>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</si>
  <si>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</si>
  <si>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</si>
  <si>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</si>
  <si>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</si>
  <si>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</si>
  <si>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</si>
  <si>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</si>
  <si>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</si>
  <si>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</si>
  <si>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</si>
  <si>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</si>
  <si>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</si>
  <si>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</si>
  <si>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</si>
  <si>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</si>
  <si>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</si>
  <si>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</si>
  <si>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</si>
  <si>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</si>
  <si>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</si>
  <si>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</si>
  <si>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</si>
  <si>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</si>
  <si>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</si>
  <si>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</si>
  <si>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</si>
  <si>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</si>
  <si>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</si>
  <si>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</si>
  <si>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</si>
  <si>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</si>
  <si>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</si>
  <si>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</si>
  <si>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</si>
  <si>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</si>
  <si>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</si>
  <si>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</si>
  <si>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</si>
  <si>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</si>
  <si>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</si>
  <si>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</si>
  <si>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</si>
  <si>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</si>
  <si>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</si>
  <si>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</si>
  <si>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</si>
  <si>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</si>
  <si>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</si>
  <si>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</si>
  <si>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</si>
  <si>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</si>
  <si>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</si>
  <si>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</si>
  <si>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</si>
  <si>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</si>
  <si>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</si>
  <si>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</si>
  <si>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</si>
  <si>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</si>
  <si>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</si>
  <si>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</si>
  <si>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</si>
  <si>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</si>
  <si>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</si>
  <si>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</si>
  <si>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</si>
  <si>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</si>
  <si>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</si>
  <si>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</si>
  <si>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</si>
  <si>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</si>
  <si>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</si>
  <si>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</si>
  <si>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</si>
  <si>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</si>
  <si>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</si>
  <si>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</si>
  <si>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</si>
  <si>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</si>
  <si>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</si>
  <si>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</si>
  <si>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</si>
  <si>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</si>
  <si>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</si>
  <si>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</si>
  <si>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</si>
  <si>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</si>
  <si>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</si>
  <si>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</si>
  <si>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</si>
  <si>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</si>
  <si>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</si>
  <si>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</si>
  <si>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</si>
  <si>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</si>
  <si>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</si>
  <si>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</si>
  <si>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</si>
  <si>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</si>
  <si>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</si>
  <si>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</si>
  <si>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</si>
  <si>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</si>
  <si>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</si>
  <si>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</si>
  <si>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</si>
  <si>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</si>
  <si>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</si>
  <si>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</si>
  <si>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</si>
  <si>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</si>
  <si>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</si>
  <si>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</si>
  <si>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</si>
  <si>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</si>
  <si>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</si>
  <si>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</si>
  <si>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</si>
  <si>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</si>
  <si>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</si>
  <si>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</si>
  <si>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</si>
  <si>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</si>
  <si>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</si>
  <si>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</si>
  <si>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</si>
  <si>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</si>
  <si>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</si>
  <si>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</si>
  <si>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</si>
  <si>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</si>
  <si>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</si>
  <si>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</si>
  <si>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</si>
  <si>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</si>
  <si>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</si>
  <si>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</si>
  <si>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</si>
  <si>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</si>
  <si>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</si>
  <si>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</si>
  <si>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</si>
  <si>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</si>
  <si>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</si>
  <si>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</si>
  <si>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</si>
  <si>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</si>
  <si>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</si>
  <si>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</si>
  <si>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</si>
  <si>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</si>
  <si>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</si>
  <si>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</si>
  <si>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</si>
  <si>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</si>
  <si>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</si>
  <si>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</si>
  <si>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</si>
  <si>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</si>
  <si>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</si>
  <si>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</si>
  <si>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</si>
  <si>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</si>
  <si>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</si>
  <si>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</si>
  <si>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</si>
  <si>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</si>
  <si>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</si>
  <si>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</si>
  <si>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</si>
  <si>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</si>
  <si>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</si>
  <si>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</si>
  <si>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</si>
  <si>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</si>
  <si>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</si>
  <si>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</si>
  <si>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</si>
  <si>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</si>
  <si>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</si>
  <si>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</si>
  <si>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</si>
  <si>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</si>
  <si>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</si>
  <si>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</si>
  <si>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</si>
  <si>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</si>
  <si>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</si>
  <si>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</si>
  <si>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</si>
  <si>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</si>
  <si>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</si>
  <si>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</si>
  <si>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</si>
  <si>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</si>
  <si>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</si>
  <si>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</si>
  <si>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</si>
  <si>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</si>
  <si>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</si>
  <si>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</si>
  <si>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</si>
  <si>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</si>
  <si>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</si>
  <si>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</si>
  <si>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</si>
  <si>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</si>
  <si>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</si>
  <si>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</si>
  <si>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</si>
  <si>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</si>
  <si>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</si>
  <si>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</si>
  <si>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</si>
  <si>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</si>
  <si>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</si>
  <si>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</si>
  <si>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</si>
  <si>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</si>
  <si>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</si>
  <si>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</si>
  <si>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</si>
  <si>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</si>
  <si>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</si>
  <si>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</si>
  <si>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</si>
  <si>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</si>
  <si>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</si>
  <si>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</si>
  <si>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</si>
  <si>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</si>
  <si>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</si>
  <si>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</si>
  <si>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</si>
  <si>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</si>
  <si>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</si>
  <si>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</si>
  <si>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</si>
  <si>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</si>
  <si>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</si>
  <si>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</si>
  <si>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</si>
  <si>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</si>
  <si>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</si>
  <si>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</si>
  <si>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</si>
  <si>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</si>
  <si>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</si>
  <si>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</si>
  <si>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</si>
  <si>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</si>
  <si>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</si>
  <si>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</si>
  <si>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</si>
  <si>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</si>
  <si>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</si>
  <si>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</si>
  <si>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</si>
  <si>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</si>
  <si>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</si>
  <si>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</si>
  <si>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</si>
  <si>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</si>
  <si>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</si>
  <si>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</si>
  <si>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</si>
  <si>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</si>
  <si>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</si>
  <si>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</si>
  <si>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</si>
  <si>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</si>
  <si>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</si>
  <si>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</si>
  <si>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</si>
  <si>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</si>
  <si>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</si>
  <si>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</si>
  <si>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</si>
  <si>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</si>
  <si>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</si>
  <si>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</si>
  <si>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</si>
  <si>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</si>
  <si>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</si>
  <si>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</si>
  <si>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</si>
  <si>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</si>
  <si>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</si>
  <si>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</si>
  <si>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</si>
  <si>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</si>
  <si>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</si>
  <si>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</si>
  <si>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</si>
  <si>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</si>
  <si>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</si>
  <si>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</si>
  <si>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</si>
  <si>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</si>
  <si>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</si>
  <si>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</si>
  <si>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</si>
  <si>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</si>
  <si>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</si>
  <si>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</si>
  <si>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</si>
  <si>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</si>
  <si>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</si>
  <si>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</si>
  <si>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</si>
  <si>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</si>
  <si>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</si>
  <si>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</si>
  <si>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</si>
  <si>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</si>
  <si>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</si>
  <si>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</si>
  <si>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</si>
  <si>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</si>
  <si>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</si>
  <si>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</si>
  <si>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</si>
  <si>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</si>
  <si>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</si>
  <si>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</si>
  <si>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</si>
  <si>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</si>
  <si>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</si>
  <si>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</si>
  <si>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</si>
  <si>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</si>
  <si>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</si>
  <si>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</si>
  <si>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</si>
  <si>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</si>
  <si>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</si>
  <si>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</si>
  <si>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</si>
  <si>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</si>
  <si>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</si>
  <si>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</si>
  <si>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</si>
  <si>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</si>
  <si>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</si>
  <si>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</si>
  <si>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</si>
  <si>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</si>
  <si>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</si>
  <si>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</si>
  <si>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</si>
  <si>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</si>
  <si>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</si>
  <si>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</si>
  <si>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</si>
  <si>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</si>
  <si>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</si>
  <si>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</si>
  <si>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</si>
  <si>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</si>
  <si>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</si>
  <si>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</si>
  <si>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</si>
  <si>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</si>
  <si>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</si>
  <si>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</si>
  <si>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</si>
  <si>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</si>
  <si>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</si>
  <si>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</si>
  <si>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</si>
  <si>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</si>
  <si>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</si>
  <si>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</si>
  <si>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</si>
  <si>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</si>
  <si>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</si>
  <si>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</si>
  <si>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</si>
  <si>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</si>
  <si>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</si>
  <si>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</si>
  <si>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</si>
  <si>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</si>
  <si>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</si>
  <si>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</si>
  <si>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</si>
  <si>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</si>
  <si>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</si>
  <si>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</si>
  <si>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</si>
  <si>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</si>
  <si>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</si>
  <si>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</si>
  <si>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</si>
  <si>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</si>
  <si>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</si>
  <si>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</si>
  <si>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</si>
  <si>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</si>
  <si>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</si>
  <si>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</si>
  <si>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</si>
  <si>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</si>
  <si>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</si>
  <si>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</si>
  <si>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</si>
  <si>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</si>
  <si>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</si>
  <si>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</si>
  <si>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</si>
  <si>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</si>
  <si>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</si>
  <si>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</si>
  <si>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</si>
  <si>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</si>
  <si>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</si>
  <si>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</si>
  <si>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</si>
  <si>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</si>
  <si>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</si>
  <si>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</si>
  <si>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</si>
  <si>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</si>
  <si>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</si>
  <si>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</si>
  <si>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</si>
  <si>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</si>
  <si>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</si>
  <si>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</si>
  <si>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</si>
  <si>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</si>
  <si>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</si>
  <si>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</si>
  <si>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</si>
  <si>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</si>
  <si>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</si>
  <si>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</si>
  <si>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</si>
  <si>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</si>
  <si>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</si>
  <si>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</si>
  <si>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</si>
  <si>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</si>
  <si>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</si>
  <si>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</si>
  <si>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</si>
  <si>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</si>
  <si>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</si>
  <si>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</si>
  <si>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</si>
  <si>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</si>
  <si>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</si>
  <si>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</si>
  <si>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</si>
  <si>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</si>
  <si>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</si>
  <si>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</si>
  <si>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</si>
  <si>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</si>
  <si>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</si>
  <si>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</si>
  <si>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</si>
  <si>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</si>
  <si>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</si>
  <si>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</si>
  <si>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</si>
  <si>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</si>
  <si>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</si>
  <si>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</si>
  <si>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</si>
  <si>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</si>
  <si>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</si>
  <si>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</si>
  <si>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</si>
  <si>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</si>
  <si>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</si>
  <si>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</si>
  <si>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</si>
  <si>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</si>
  <si>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</si>
  <si>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</si>
  <si>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</si>
  <si>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</si>
  <si>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</si>
  <si>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</si>
  <si>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</si>
  <si>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</si>
  <si>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</si>
  <si>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</si>
  <si>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</si>
  <si>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</si>
  <si>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</si>
  <si>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</si>
  <si>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</si>
  <si>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</si>
  <si>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</si>
  <si>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</si>
  <si>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</si>
  <si>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</si>
  <si>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</si>
  <si>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</si>
  <si>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</si>
  <si>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</si>
  <si>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</si>
  <si>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</si>
  <si>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</si>
  <si>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</si>
  <si>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</si>
  <si>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</si>
  <si>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</si>
  <si>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</si>
  <si>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</si>
  <si>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</si>
  <si>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</si>
  <si>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</si>
  <si>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</si>
  <si>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</si>
  <si>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</si>
  <si>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</si>
  <si>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</si>
  <si>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</si>
  <si>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</si>
  <si>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</si>
  <si>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</si>
  <si>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</si>
  <si>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</si>
  <si>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</si>
  <si>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</si>
  <si>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</si>
  <si>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</si>
  <si>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</si>
  <si>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</si>
  <si>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</si>
  <si>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</si>
  <si>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</si>
  <si>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</si>
  <si>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</si>
  <si>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</si>
  <si>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</si>
  <si>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</si>
  <si>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</si>
  <si>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</si>
  <si>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</si>
  <si>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</si>
  <si>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</si>
  <si>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</si>
  <si>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</si>
  <si>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</si>
  <si>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</si>
  <si>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</si>
  <si>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</si>
  <si>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</si>
  <si>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</si>
  <si>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</si>
  <si>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</si>
  <si>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</si>
  <si>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</si>
  <si>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</si>
  <si>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</si>
  <si>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</si>
  <si>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</si>
  <si>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</si>
  <si>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</si>
  <si>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</si>
  <si>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</si>
  <si>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</si>
  <si>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</si>
  <si>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</si>
  <si>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</si>
  <si>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</si>
  <si>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</si>
  <si>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</si>
  <si>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</si>
  <si>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</si>
  <si>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</si>
  <si>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</si>
  <si>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</si>
  <si>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</si>
  <si>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</si>
  <si>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</si>
  <si>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</si>
  <si>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</si>
  <si>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</si>
  <si>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</si>
  <si>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</si>
  <si>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</si>
  <si>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</si>
  <si>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</si>
  <si>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</si>
  <si>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</si>
  <si>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</si>
  <si>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</si>
  <si>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</si>
  <si>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</si>
  <si>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</si>
  <si>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</si>
  <si>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</si>
  <si>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</si>
  <si>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</si>
  <si>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</si>
  <si>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</si>
  <si>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</si>
  <si>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</si>
  <si>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</si>
  <si>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</si>
  <si>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</si>
  <si>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</si>
  <si>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</si>
  <si>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</si>
  <si>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</si>
  <si>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</si>
  <si>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</si>
  <si>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</si>
  <si>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</si>
  <si>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</si>
  <si>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</si>
  <si>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</si>
  <si>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</si>
  <si>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</si>
  <si>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</si>
  <si>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</si>
  <si>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</si>
  <si>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</si>
  <si>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</si>
  <si>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</si>
  <si>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</si>
  <si>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</si>
  <si>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</si>
  <si>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</si>
  <si>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</si>
  <si>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</si>
  <si>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</si>
  <si>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</si>
  <si>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</si>
  <si>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</si>
  <si>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</si>
  <si>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</si>
  <si>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</si>
  <si>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</si>
  <si>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</si>
  <si>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</si>
  <si>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</si>
  <si>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</si>
  <si>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</si>
  <si>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</si>
  <si>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</si>
  <si>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</si>
  <si>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</si>
  <si>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</si>
  <si>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</si>
  <si>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</si>
  <si>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</si>
  <si>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</si>
  <si>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</si>
  <si>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</si>
  <si>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</si>
  <si>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</si>
  <si>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</si>
  <si>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</si>
  <si>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</si>
  <si>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</si>
  <si>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</si>
  <si>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</si>
  <si>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</si>
  <si>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</si>
  <si>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</si>
  <si>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</si>
  <si>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</si>
  <si>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</si>
  <si>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</si>
  <si>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</si>
  <si>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</si>
  <si>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</si>
  <si>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</si>
  <si>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</si>
  <si>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</si>
  <si>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</si>
  <si>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</si>
  <si>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</si>
  <si>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</si>
  <si>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</si>
  <si>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</si>
  <si>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</si>
  <si>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</si>
  <si>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</si>
  <si>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</si>
  <si>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</si>
  <si>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</si>
  <si>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</si>
  <si>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</si>
  <si>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</si>
  <si>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</si>
  <si>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</si>
  <si>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</si>
  <si>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</si>
  <si>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</si>
  <si>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</si>
  <si>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</si>
  <si>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</si>
  <si>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</si>
  <si>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</si>
  <si>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</si>
  <si>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</si>
  <si>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</si>
  <si>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</si>
  <si>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</si>
  <si>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</si>
  <si>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</si>
  <si>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</si>
  <si>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</si>
  <si>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</si>
  <si>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</si>
  <si>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</si>
  <si>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</si>
  <si>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</si>
  <si>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</si>
  <si>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</si>
  <si>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</si>
  <si>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</si>
  <si>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</si>
  <si>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</si>
  <si>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</si>
  <si>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</si>
  <si>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</si>
  <si>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</si>
  <si>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</si>
  <si>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</si>
  <si>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</si>
  <si>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</si>
  <si>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</si>
  <si>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</si>
  <si>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</si>
  <si>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</si>
  <si>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</si>
  <si>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</si>
  <si>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</si>
  <si>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</si>
  <si>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</si>
  <si>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</si>
  <si>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</si>
  <si>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</si>
  <si>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</si>
  <si>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</si>
  <si>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</si>
  <si>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</si>
  <si>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</si>
  <si>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</si>
  <si>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</si>
  <si>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</si>
  <si>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</si>
  <si>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</si>
  <si>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</si>
  <si>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</si>
  <si>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</si>
  <si>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</si>
  <si>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</si>
  <si>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</si>
  <si>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</si>
  <si>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</si>
  <si>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</si>
  <si>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</si>
  <si>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</si>
  <si>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</si>
  <si>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</si>
  <si>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</si>
  <si>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</si>
  <si>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</si>
  <si>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</si>
  <si>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</si>
  <si>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</si>
  <si>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</si>
  <si>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</si>
  <si>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</si>
  <si>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</si>
  <si>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</si>
  <si>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</si>
  <si>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</si>
  <si>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</si>
  <si>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</si>
  <si>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</si>
  <si>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</si>
  <si>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</si>
  <si>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</si>
  <si>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</si>
  <si>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</si>
  <si>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</si>
  <si>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</si>
  <si>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</si>
  <si>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</si>
  <si>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</si>
  <si>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</si>
  <si>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</si>
  <si>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</si>
  <si>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</si>
  <si>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</si>
  <si>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</si>
  <si>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</si>
  <si>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</si>
  <si>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</si>
  <si>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</si>
  <si>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</si>
  <si>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</si>
  <si>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</si>
  <si>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</si>
  <si>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</si>
  <si>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</si>
  <si>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</si>
  <si>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</si>
  <si>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</si>
  <si>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</si>
  <si>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</si>
  <si>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</si>
  <si>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</si>
  <si>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</si>
  <si>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</si>
  <si>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</si>
  <si>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</si>
  <si>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</si>
  <si>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</si>
  <si>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</si>
  <si>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</si>
  <si>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</si>
  <si>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</si>
  <si>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</si>
  <si>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</si>
  <si>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</si>
  <si>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</si>
  <si>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</si>
  <si>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</si>
  <si>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</si>
  <si>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</si>
  <si>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</si>
  <si>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</si>
  <si>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</si>
  <si>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</si>
  <si>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</si>
  <si>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</si>
  <si>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</si>
  <si>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</si>
  <si>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</si>
  <si>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</si>
  <si>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</si>
  <si>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</si>
  <si>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</si>
  <si>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</si>
  <si>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</si>
  <si>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</si>
  <si>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</si>
  <si>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</si>
  <si>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</si>
  <si>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</si>
  <si>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</si>
  <si>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</si>
  <si>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</si>
  <si>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</si>
  <si>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</si>
  <si>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</si>
  <si>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</si>
  <si>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</si>
  <si>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</si>
  <si>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</si>
  <si>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</si>
  <si>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</si>
  <si>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</si>
  <si>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</si>
  <si>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</si>
  <si>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</si>
  <si>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</si>
  <si>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</si>
  <si>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</si>
  <si>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</si>
  <si>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</si>
  <si>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</si>
  <si>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</si>
  <si>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</si>
  <si>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</si>
  <si>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</si>
  <si>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</si>
  <si>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</si>
  <si>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</si>
  <si>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</si>
  <si>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</si>
  <si>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</si>
  <si>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</si>
  <si>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</si>
  <si>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</si>
  <si>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</si>
  <si>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</si>
  <si>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</si>
  <si>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</si>
  <si>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</si>
  <si>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</si>
  <si>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</si>
  <si>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</si>
  <si>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</si>
  <si>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</si>
  <si>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</si>
  <si>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</si>
  <si>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</si>
  <si>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</si>
  <si>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</si>
  <si>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</si>
  <si>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</si>
  <si>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</si>
  <si>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</si>
  <si>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</si>
  <si>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</si>
  <si>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</si>
  <si>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</si>
  <si>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</si>
  <si>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</si>
  <si>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</si>
  <si>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</si>
  <si>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</si>
  <si>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</si>
  <si>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</si>
  <si>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</si>
  <si>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</si>
  <si>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</si>
  <si>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</si>
  <si>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</si>
  <si>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</si>
  <si>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</si>
  <si>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</si>
  <si>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</si>
  <si>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</si>
  <si>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</si>
  <si>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</si>
  <si>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</si>
  <si>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</si>
  <si>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</si>
  <si>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</si>
  <si>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</si>
  <si>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</si>
  <si>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</si>
  <si>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</si>
  <si>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</si>
  <si>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</si>
  <si>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</si>
  <si>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</si>
  <si>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</si>
  <si>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</si>
  <si>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</si>
  <si>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</si>
  <si>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</si>
  <si>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</si>
  <si>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</si>
  <si>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</si>
  <si>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</si>
  <si>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</si>
  <si>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</si>
  <si>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</si>
  <si>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</si>
  <si>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</si>
  <si>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</si>
  <si>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</si>
  <si>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</si>
  <si>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</si>
  <si>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</si>
  <si>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</si>
  <si>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</si>
  <si>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</si>
  <si>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</si>
  <si>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</si>
  <si>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</si>
  <si>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</si>
  <si>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</si>
  <si>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</si>
  <si>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</si>
  <si>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</si>
  <si>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</si>
  <si>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</si>
  <si>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</si>
  <si>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</si>
  <si>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</si>
  <si>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</si>
  <si>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</si>
  <si>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</si>
  <si>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</si>
  <si>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</si>
  <si>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</si>
  <si>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</si>
  <si>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</si>
  <si>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</si>
  <si>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</si>
  <si>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</si>
  <si>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</si>
  <si>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</si>
  <si>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</si>
  <si>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</si>
  <si>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</si>
  <si>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</si>
  <si>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</si>
  <si>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</si>
  <si>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</si>
  <si>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</si>
  <si>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</si>
  <si>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</si>
  <si>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</si>
  <si>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</si>
  <si>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</si>
  <si>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</si>
  <si>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</si>
  <si>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</si>
  <si>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</si>
  <si>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</si>
  <si>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</si>
  <si>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</si>
  <si>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</si>
  <si>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</si>
  <si>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</si>
  <si>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</si>
  <si>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</si>
  <si>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</si>
  <si>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</si>
  <si>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</si>
  <si>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</si>
  <si>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</si>
  <si>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</si>
  <si>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</si>
  <si>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</si>
  <si>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</si>
  <si>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</si>
  <si>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</si>
  <si>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</si>
  <si>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</si>
  <si>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</si>
  <si>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</si>
  <si>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</si>
  <si>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</si>
  <si>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</si>
  <si>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</si>
  <si>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</si>
  <si>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</si>
  <si>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</si>
  <si>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</si>
  <si>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</si>
  <si>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</si>
  <si>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</si>
  <si>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</si>
  <si>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</si>
  <si>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</si>
  <si>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</si>
  <si>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</si>
  <si>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</si>
  <si>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</si>
  <si>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</si>
  <si>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</si>
  <si>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</si>
  <si>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</si>
  <si>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</si>
  <si>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</si>
  <si>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</si>
  <si>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</si>
  <si>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</si>
  <si>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</si>
  <si>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</si>
  <si>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</si>
  <si>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</si>
  <si>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</si>
  <si>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</si>
  <si>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</si>
  <si>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</si>
  <si>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</si>
  <si>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</si>
  <si>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</si>
  <si>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</si>
  <si>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</si>
  <si>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</si>
  <si>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</si>
  <si>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</si>
  <si>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</si>
  <si>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</si>
  <si>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</si>
  <si>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</si>
  <si>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</si>
  <si>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</si>
  <si>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</si>
  <si>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</si>
  <si>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</si>
  <si>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</si>
  <si>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</si>
  <si>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</si>
  <si>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</si>
  <si>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</si>
  <si>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</si>
  <si>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</si>
  <si>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</si>
  <si>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</si>
  <si>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</si>
  <si>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</si>
  <si>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</si>
  <si>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</si>
  <si>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</si>
  <si>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</si>
  <si>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</si>
  <si>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</si>
  <si>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</si>
  <si>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</si>
  <si>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</si>
  <si>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</si>
  <si>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</si>
  <si>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</si>
  <si>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</si>
  <si>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</si>
  <si>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</si>
  <si>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</si>
  <si>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</si>
  <si>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</si>
  <si>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</si>
  <si>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</si>
  <si>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</si>
  <si>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</si>
  <si>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</si>
  <si>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</si>
  <si>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</si>
  <si>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</si>
  <si>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</si>
  <si>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</si>
  <si>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</si>
  <si>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</si>
  <si>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</si>
  <si>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</si>
  <si>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</si>
  <si>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</si>
  <si>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</si>
  <si>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</si>
  <si>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</si>
  <si>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</si>
  <si>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</si>
  <si>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</si>
  <si>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</si>
  <si>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</si>
  <si>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</si>
  <si>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</si>
  <si>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</si>
  <si>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</si>
  <si>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</si>
  <si>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</si>
  <si>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</si>
  <si>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</si>
  <si>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</si>
  <si>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</si>
  <si>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</si>
  <si>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</si>
  <si>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</si>
  <si>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</si>
  <si>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</si>
  <si>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</si>
  <si>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</si>
  <si>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</si>
  <si>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</si>
  <si>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</si>
  <si>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</si>
  <si>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</si>
  <si>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</si>
  <si>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</si>
  <si>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</si>
  <si>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</si>
  <si>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</si>
  <si>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</si>
  <si>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</si>
  <si>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</si>
  <si>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</si>
  <si>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</si>
  <si>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</si>
  <si>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</si>
  <si>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</si>
  <si>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</si>
  <si>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</si>
  <si>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</si>
  <si>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</si>
  <si>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</si>
  <si>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</si>
  <si>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</si>
  <si>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</si>
  <si>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</si>
  <si>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</si>
  <si>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</si>
  <si>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</si>
  <si>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</si>
  <si>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</si>
  <si>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</si>
  <si>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</si>
  <si>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</si>
  <si>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</si>
  <si>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</si>
  <si>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</si>
  <si>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</si>
  <si>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</si>
  <si>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</si>
  <si>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</si>
  <si>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</si>
  <si>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</si>
  <si>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</si>
  <si>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</si>
  <si>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</si>
  <si>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</si>
  <si>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</si>
  <si>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</si>
  <si>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</si>
  <si>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</si>
  <si>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</si>
  <si>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</si>
  <si>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</si>
  <si>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</si>
  <si>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</si>
  <si>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</si>
  <si>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</si>
  <si>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</si>
  <si>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</si>
  <si>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</si>
  <si>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</si>
  <si>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</si>
  <si>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</si>
  <si>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</si>
  <si>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</si>
  <si>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</si>
  <si>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</si>
  <si>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</si>
  <si>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</si>
  <si>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</si>
  <si>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</si>
  <si>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</si>
  <si>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</si>
  <si>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</si>
  <si>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</si>
  <si>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</si>
  <si>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</si>
  <si>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</si>
  <si>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</si>
  <si>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</si>
  <si>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</si>
  <si>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</si>
  <si>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</si>
  <si>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</si>
  <si>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</si>
  <si>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</si>
  <si>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</si>
  <si>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</si>
  <si>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</si>
  <si>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</si>
  <si>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</si>
  <si>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</si>
  <si>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</si>
  <si>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</si>
  <si>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</si>
  <si>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</si>
  <si>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</si>
  <si>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</si>
  <si>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</si>
  <si>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</si>
  <si>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</si>
  <si>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</si>
  <si>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</si>
  <si>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</si>
  <si>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</si>
  <si>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</si>
  <si>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</si>
  <si>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</si>
  <si>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</si>
  <si>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</si>
  <si>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</si>
  <si>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</si>
  <si>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</si>
  <si>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</si>
  <si>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</si>
  <si>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</si>
  <si>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</si>
  <si>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</si>
  <si>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</si>
  <si>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</si>
  <si>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</si>
  <si>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</si>
  <si>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</si>
  <si>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</si>
  <si>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</si>
  <si>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</si>
  <si>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</si>
  <si>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</si>
  <si>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</si>
  <si>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</si>
  <si>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</si>
  <si>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</si>
  <si>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</si>
  <si>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</si>
  <si>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</si>
  <si>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</si>
  <si>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</si>
  <si>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</si>
  <si>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</si>
  <si>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</si>
  <si>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</si>
  <si>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</si>
  <si>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</si>
  <si>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</si>
  <si>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</si>
  <si>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</si>
  <si>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</si>
  <si>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</si>
  <si>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</si>
  <si>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</si>
  <si>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</si>
  <si>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</si>
  <si>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</si>
  <si>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</si>
  <si>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</si>
  <si>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</si>
  <si>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</si>
  <si>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</si>
  <si>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</si>
  <si>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</si>
  <si>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</si>
  <si>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</si>
  <si>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</si>
  <si>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</si>
  <si>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</si>
  <si>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</si>
  <si>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</si>
  <si>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</si>
  <si>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</si>
  <si>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</si>
  <si>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</si>
  <si>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</si>
  <si>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</si>
  <si>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</si>
  <si>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</si>
  <si>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</si>
  <si>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</si>
  <si>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</si>
  <si>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</si>
  <si>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</si>
  <si>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</si>
  <si>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</si>
  <si>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</si>
  <si>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</si>
  <si>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</si>
  <si>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</si>
  <si>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</si>
  <si>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</si>
  <si>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</si>
  <si>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</si>
  <si>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</si>
  <si>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</si>
  <si>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</si>
  <si>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</si>
  <si>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</si>
  <si>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</si>
  <si>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</si>
  <si>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</si>
  <si>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</si>
  <si>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</si>
  <si>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</si>
  <si>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</si>
  <si>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</si>
  <si>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</si>
  <si>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</si>
  <si>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</si>
  <si>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</si>
  <si>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</si>
  <si>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</si>
  <si>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</si>
  <si>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</si>
  <si>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</si>
  <si>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</si>
  <si>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</si>
  <si>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</si>
  <si>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</si>
  <si>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</si>
  <si>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</si>
  <si>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</si>
  <si>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</si>
  <si>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</si>
  <si>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</si>
  <si>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</si>
  <si>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</si>
  <si>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</si>
  <si>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</si>
  <si>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</si>
  <si>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</si>
  <si>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</si>
  <si>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</si>
  <si>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</si>
  <si>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</si>
  <si>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</si>
  <si>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</si>
  <si>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</si>
  <si>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</si>
  <si>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</si>
  <si>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</si>
  <si>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</si>
  <si>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</si>
  <si>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</si>
  <si>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</si>
  <si>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</si>
  <si>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</si>
  <si>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</si>
  <si>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</si>
  <si>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</si>
  <si>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</si>
  <si>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</si>
  <si>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</si>
  <si>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</si>
  <si>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</si>
  <si>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</si>
  <si>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</si>
  <si>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</si>
  <si>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</si>
  <si>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</si>
  <si>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</si>
  <si>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</si>
  <si>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</si>
  <si>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</si>
  <si>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</si>
  <si>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</si>
  <si>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</si>
  <si>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</si>
  <si>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</si>
  <si>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</si>
  <si>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</si>
  <si>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</si>
  <si>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</si>
  <si>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</si>
  <si>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</si>
  <si>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</si>
  <si>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</si>
  <si>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</si>
  <si>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</si>
  <si>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</si>
  <si>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</si>
  <si>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</si>
  <si>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</si>
  <si>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</si>
  <si>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</si>
  <si>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</si>
  <si>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</si>
  <si>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</si>
  <si>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</si>
  <si>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</si>
  <si>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</si>
  <si>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</si>
  <si>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</si>
  <si>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</si>
  <si>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</si>
  <si>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</si>
  <si>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</si>
  <si>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</si>
  <si>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</si>
  <si>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</si>
  <si>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</si>
  <si>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</si>
  <si>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</si>
  <si>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</si>
  <si>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</si>
  <si>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</si>
  <si>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</si>
  <si>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</si>
  <si>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</si>
  <si>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</si>
  <si>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</si>
  <si>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</si>
  <si>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</si>
  <si>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</si>
  <si>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</si>
  <si>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</si>
  <si>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</si>
  <si>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</si>
  <si>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</si>
  <si>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</si>
  <si>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</si>
  <si>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</si>
  <si>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</si>
  <si>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</si>
  <si>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</si>
  <si>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</si>
  <si>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</si>
  <si>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</si>
  <si>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</si>
  <si>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</si>
  <si>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</si>
  <si>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</si>
  <si>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</si>
  <si>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</si>
  <si>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</si>
  <si>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</si>
  <si>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</si>
  <si>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</si>
  <si>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</si>
  <si>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</si>
  <si>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</si>
  <si>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</si>
  <si>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</si>
  <si>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</si>
  <si>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</si>
  <si>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</si>
  <si>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</si>
  <si>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</si>
  <si>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</si>
  <si>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</si>
  <si>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</si>
  <si>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</si>
  <si>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</si>
  <si>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</si>
  <si>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</si>
  <si>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</si>
  <si>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</si>
  <si>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</si>
  <si>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</si>
  <si>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</si>
  <si>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</si>
  <si>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</si>
  <si>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</si>
  <si>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</si>
  <si>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</si>
  <si>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</si>
  <si>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</si>
  <si>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</si>
  <si>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</si>
  <si>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</si>
  <si>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</si>
  <si>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</si>
  <si>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</si>
  <si>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</si>
  <si>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</si>
  <si>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</si>
  <si>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</si>
  <si>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</si>
  <si>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</si>
  <si>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</si>
  <si>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</si>
  <si>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</si>
  <si>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</si>
  <si>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</si>
  <si>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</si>
  <si>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</si>
  <si>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</si>
  <si>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</si>
  <si>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</si>
  <si>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</si>
  <si>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</si>
  <si>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</si>
  <si>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</si>
  <si>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</si>
  <si>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</si>
  <si>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</si>
  <si>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</si>
  <si>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</si>
  <si>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</si>
  <si>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</si>
  <si>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</si>
  <si>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</si>
  <si>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</si>
  <si>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</si>
  <si>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</si>
  <si>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</si>
  <si>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</si>
  <si>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</si>
  <si>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</si>
  <si>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</si>
  <si>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</si>
  <si>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</si>
  <si>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</si>
  <si>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</si>
  <si>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</si>
  <si>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</si>
  <si>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</si>
  <si>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</si>
  <si>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</si>
  <si>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</si>
  <si>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</si>
  <si>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</si>
  <si>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</si>
  <si>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</si>
  <si>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</si>
  <si>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</si>
  <si>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</si>
  <si>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</si>
  <si>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</si>
  <si>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</si>
  <si>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</si>
  <si>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</si>
  <si>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</si>
  <si>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</si>
  <si>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</si>
  <si>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</si>
  <si>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</si>
  <si>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</si>
  <si>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</si>
  <si>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</si>
  <si>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</si>
  <si>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</si>
  <si>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</si>
  <si>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</si>
  <si>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</si>
  <si>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</si>
  <si>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</si>
  <si>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</si>
  <si>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</si>
  <si>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</si>
  <si>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</si>
  <si>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</si>
  <si>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</si>
  <si>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</si>
  <si>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</si>
  <si>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</si>
  <si>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</si>
  <si>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</si>
  <si>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</si>
  <si>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</si>
  <si>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</si>
  <si>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</si>
  <si>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</si>
  <si>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</si>
  <si>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</si>
  <si>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</si>
  <si>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</si>
  <si>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</si>
  <si>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</si>
  <si>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</si>
  <si>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</si>
  <si>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</si>
  <si>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</si>
  <si>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</si>
  <si>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</si>
  <si>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</si>
  <si>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</si>
  <si>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</si>
  <si>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</si>
  <si>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</si>
  <si>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</si>
  <si>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</si>
  <si>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</si>
  <si>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</si>
  <si>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</si>
  <si>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</si>
  <si>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</si>
  <si>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</si>
  <si>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</si>
  <si>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</si>
  <si>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</si>
  <si>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</si>
  <si>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</si>
  <si>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</si>
  <si>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</si>
  <si>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</si>
  <si>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</si>
  <si>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</si>
  <si>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</si>
  <si>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</si>
  <si>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</si>
  <si>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</si>
  <si>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</si>
  <si>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</si>
  <si>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</si>
  <si>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</si>
  <si>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</si>
  <si>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</si>
  <si>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</si>
  <si>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</si>
  <si>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</si>
  <si>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</si>
  <si>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</si>
  <si>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</si>
  <si>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</si>
  <si>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</si>
  <si>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</si>
  <si>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</si>
  <si>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</si>
  <si>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</si>
  <si>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</si>
  <si>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</si>
  <si>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</si>
  <si>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</si>
  <si>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</si>
  <si>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</si>
  <si>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</si>
  <si>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</si>
  <si>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</si>
  <si>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</si>
  <si>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</si>
  <si>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</si>
  <si>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</si>
  <si>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</si>
  <si>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</si>
  <si>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</si>
  <si>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</si>
  <si>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</si>
  <si>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</si>
  <si>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</si>
  <si>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</si>
  <si>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</si>
  <si>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</si>
  <si>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</si>
  <si>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</si>
  <si>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</si>
  <si>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</si>
  <si>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</si>
  <si>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</si>
  <si>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</si>
  <si>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</si>
  <si>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</si>
  <si>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</si>
  <si>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</si>
  <si>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</si>
  <si>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</si>
  <si>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</si>
  <si>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</si>
  <si>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</si>
  <si>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</si>
  <si>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</si>
  <si>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</si>
  <si>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</si>
  <si>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</si>
  <si>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</si>
  <si>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</si>
  <si>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</si>
  <si>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</si>
  <si>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</si>
  <si>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</si>
  <si>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</si>
  <si>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</si>
  <si>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</si>
  <si>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</si>
  <si>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</si>
  <si>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</si>
  <si>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</si>
  <si>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</si>
  <si>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</si>
  <si>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</si>
  <si>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</si>
  <si>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</si>
  <si>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</si>
  <si>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</si>
  <si>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</si>
  <si>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</si>
  <si>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</si>
  <si>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</si>
  <si>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</si>
  <si>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</si>
  <si>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</si>
  <si>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</si>
  <si>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</si>
  <si>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</si>
  <si>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</si>
  <si>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</si>
  <si>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</si>
  <si>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</si>
  <si>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</si>
  <si>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</si>
  <si>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</si>
  <si>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</si>
  <si>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</si>
  <si>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</si>
  <si>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</si>
  <si>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</si>
  <si>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</si>
  <si>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</si>
  <si>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</si>
  <si>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</si>
  <si>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</si>
  <si>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</si>
  <si>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</si>
  <si>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</si>
  <si>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</si>
  <si>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</si>
  <si>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</si>
  <si>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</si>
  <si>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</si>
  <si>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</si>
  <si>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</si>
  <si>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</si>
  <si>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</si>
  <si>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</si>
  <si>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</si>
  <si>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</si>
  <si>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</si>
  <si>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</si>
  <si>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</si>
  <si>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</si>
  <si>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</si>
  <si>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</si>
  <si>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</si>
  <si>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</si>
  <si>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</si>
  <si>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</si>
  <si>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</si>
  <si>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</si>
  <si>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</si>
  <si>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</si>
  <si>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</si>
  <si>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</si>
  <si>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</si>
  <si>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</si>
  <si>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</si>
  <si>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</si>
  <si>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</si>
  <si>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</si>
  <si>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</si>
  <si>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</si>
  <si>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</si>
  <si>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</si>
  <si>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</si>
  <si>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</si>
  <si>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</si>
  <si>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</si>
  <si>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</si>
  <si>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</si>
  <si>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</si>
  <si>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</si>
  <si>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</si>
  <si>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</si>
  <si>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</si>
  <si>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</si>
  <si>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</si>
  <si>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</si>
  <si>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</si>
  <si>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</si>
  <si>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</si>
  <si>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</si>
  <si>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</si>
  <si>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</si>
  <si>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</si>
  <si>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</si>
  <si>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</si>
  <si>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</si>
  <si>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</si>
  <si>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</si>
  <si>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</si>
  <si>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</si>
  <si>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</si>
  <si>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</si>
  <si>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</si>
  <si>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</si>
  <si>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</si>
  <si>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</si>
  <si>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</si>
  <si>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</si>
  <si>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</si>
  <si>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</si>
  <si>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</si>
  <si>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</si>
  <si>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</si>
  <si>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</si>
  <si>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</si>
  <si>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</si>
  <si>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</si>
  <si>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</si>
  <si>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</si>
  <si>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</si>
  <si>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</si>
  <si>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</si>
  <si>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</si>
  <si>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</si>
  <si>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</si>
  <si>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</si>
  <si>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</si>
  <si>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</si>
  <si>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</si>
  <si>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</si>
  <si>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</si>
  <si>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</si>
  <si>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</si>
  <si>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</si>
  <si>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</si>
  <si>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</si>
  <si>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</si>
  <si>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</si>
  <si>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</si>
  <si>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</si>
  <si>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</si>
  <si>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</si>
  <si>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</si>
  <si>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</si>
  <si>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</si>
  <si>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</si>
  <si>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</si>
  <si>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</si>
  <si>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</si>
  <si>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</si>
  <si>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</si>
  <si>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</si>
  <si>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</si>
  <si>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</si>
  <si>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</si>
  <si>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</si>
  <si>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</si>
  <si>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</si>
  <si>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</si>
  <si>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</si>
  <si>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</si>
  <si>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</si>
  <si>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</si>
  <si>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</si>
  <si>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</si>
  <si>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</si>
  <si>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</si>
  <si>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</si>
  <si>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</si>
  <si>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</si>
  <si>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</si>
  <si>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</si>
  <si>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</si>
  <si>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</si>
  <si>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</si>
  <si>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</si>
  <si>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</si>
  <si>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</si>
  <si>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</si>
  <si>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</si>
  <si>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</si>
  <si>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</si>
  <si>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</si>
  <si>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</si>
  <si>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</si>
  <si>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</si>
  <si>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</si>
  <si>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</si>
  <si>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</si>
  <si>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</si>
  <si>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</si>
  <si>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</si>
  <si>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</si>
  <si>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</si>
  <si>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</si>
  <si>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</si>
  <si>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</si>
  <si>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</si>
  <si>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</si>
  <si>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</si>
  <si>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</si>
  <si>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</si>
  <si>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</si>
  <si>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</si>
  <si>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</si>
  <si>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</si>
  <si>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</si>
  <si>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</si>
  <si>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</si>
  <si>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</si>
  <si>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</si>
  <si>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</si>
  <si>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</si>
  <si>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</si>
  <si>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</si>
  <si>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</si>
  <si>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</si>
  <si>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</si>
  <si>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</si>
  <si>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</si>
  <si>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</si>
  <si>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</si>
  <si>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</si>
  <si>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</si>
  <si>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</si>
  <si>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</si>
  <si>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</si>
  <si>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</si>
  <si>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</si>
  <si>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</si>
  <si>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</si>
  <si>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</si>
  <si>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</si>
  <si>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</si>
  <si>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</si>
  <si>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</si>
  <si>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</si>
  <si>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</si>
  <si>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</si>
  <si>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</si>
  <si>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</si>
  <si>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</si>
  <si>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</si>
  <si>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</si>
  <si>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</si>
  <si>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</si>
  <si>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</si>
  <si>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</si>
  <si>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</si>
  <si>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</si>
  <si>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</si>
  <si>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</si>
  <si>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</si>
  <si>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</si>
  <si>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</si>
  <si>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</si>
  <si>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</si>
  <si>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</si>
  <si>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</si>
  <si>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</si>
  <si>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</si>
  <si>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</si>
  <si>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</si>
  <si>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</si>
  <si>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</si>
  <si>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</si>
  <si>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</si>
  <si>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</si>
  <si>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</si>
  <si>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</si>
  <si>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</si>
  <si>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</si>
  <si>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</si>
  <si>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</si>
  <si>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</si>
  <si>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</si>
  <si>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</si>
  <si>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</si>
  <si>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</si>
  <si>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</si>
  <si>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</si>
  <si>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</si>
  <si>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</si>
  <si>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</si>
  <si>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</si>
  <si>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</si>
  <si>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</si>
  <si>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</si>
  <si>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</si>
  <si>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</si>
  <si>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</si>
  <si>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</si>
  <si>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</si>
  <si>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</si>
  <si>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</si>
  <si>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</si>
  <si>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</si>
  <si>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</si>
  <si>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</si>
  <si>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</si>
  <si>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</si>
  <si>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</si>
  <si>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</si>
  <si>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</si>
  <si>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</si>
  <si>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</si>
  <si>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</si>
  <si>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</si>
  <si>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</si>
  <si>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</si>
  <si>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</si>
  <si>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</si>
  <si>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</si>
  <si>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</si>
  <si>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</si>
  <si>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</si>
  <si>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</si>
  <si>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</si>
  <si>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</si>
  <si>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</si>
  <si>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</si>
  <si>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</si>
  <si>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</si>
  <si>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</si>
  <si>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</si>
  <si>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</si>
  <si>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</si>
  <si>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</si>
  <si>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</si>
  <si>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</si>
  <si>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</si>
  <si>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</si>
  <si>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</si>
  <si>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</si>
  <si>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</si>
  <si>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</si>
  <si>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</si>
  <si>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</si>
  <si>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</si>
  <si>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</si>
  <si>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</si>
  <si>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</si>
  <si>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</si>
  <si>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</si>
  <si>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</si>
  <si>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</si>
  <si>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</si>
  <si>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</si>
  <si>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</si>
  <si>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</si>
  <si>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</si>
  <si>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</si>
  <si>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</si>
  <si>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</si>
  <si>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</si>
  <si>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</si>
  <si>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</si>
  <si>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</si>
  <si>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</si>
  <si>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</si>
  <si>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</si>
  <si>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</si>
  <si>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</si>
  <si>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</si>
  <si>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</si>
  <si>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</si>
  <si>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</si>
  <si>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</si>
  <si>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</si>
  <si>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</si>
  <si>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</si>
  <si>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</si>
  <si>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</si>
  <si>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</si>
  <si>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</si>
  <si>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</si>
  <si>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</si>
  <si>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</si>
  <si>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</si>
  <si>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</si>
  <si>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</si>
  <si>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</si>
  <si>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</si>
  <si>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</si>
  <si>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</si>
  <si>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</si>
  <si>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</si>
  <si>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</si>
  <si>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</si>
  <si>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</si>
  <si>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</si>
  <si>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</si>
  <si>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</si>
  <si>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</si>
  <si>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</si>
  <si>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</si>
  <si>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</si>
  <si>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</si>
  <si>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</si>
  <si>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</si>
  <si>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</si>
  <si>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</si>
  <si>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</si>
  <si>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</si>
  <si>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</si>
  <si>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</si>
  <si>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</si>
  <si>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</si>
  <si>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</si>
  <si>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</si>
  <si>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</si>
  <si>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</si>
  <si>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</si>
  <si>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</si>
  <si>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</si>
  <si>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</si>
  <si>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</si>
  <si>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</si>
  <si>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</si>
  <si>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</si>
  <si>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</si>
  <si>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</si>
  <si>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</si>
  <si>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</si>
  <si>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</si>
  <si>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</si>
  <si>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</si>
  <si>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</si>
  <si>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</si>
  <si>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</si>
  <si>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</si>
  <si>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</si>
  <si>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</si>
  <si>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</si>
  <si>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</si>
  <si>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</si>
  <si>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</si>
  <si>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</si>
  <si>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</si>
  <si>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</si>
  <si>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</si>
  <si>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</si>
  <si>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</si>
  <si>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</si>
  <si>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</si>
  <si>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</si>
  <si>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</si>
  <si>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</si>
  <si>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</si>
  <si>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</si>
  <si>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</si>
  <si>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</si>
  <si>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</si>
  <si>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</si>
  <si>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</si>
  <si>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</si>
  <si>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</si>
  <si>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</si>
  <si>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</si>
  <si>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</si>
  <si>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</si>
  <si>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</si>
  <si>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</si>
  <si>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</si>
  <si>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</si>
  <si>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</si>
  <si>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</si>
  <si>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</si>
  <si>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</si>
  <si>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</si>
  <si>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</si>
  <si>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</si>
  <si>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</si>
  <si>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</si>
  <si>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</si>
  <si>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</si>
  <si>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</si>
  <si>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</si>
  <si>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</si>
  <si>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</si>
  <si>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</si>
  <si>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</si>
  <si>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</si>
  <si>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</si>
  <si>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</si>
  <si>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</si>
  <si>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</si>
  <si>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</si>
  <si>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</si>
  <si>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</si>
  <si>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</si>
  <si>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</si>
  <si>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</si>
  <si>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</si>
  <si>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</si>
  <si>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</si>
  <si>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</si>
  <si>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</si>
  <si>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</si>
  <si>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</si>
  <si>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</si>
  <si>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</si>
  <si>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</si>
  <si>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</si>
  <si>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</si>
  <si>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</si>
  <si>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</si>
  <si>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</si>
  <si>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</si>
  <si>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</si>
  <si>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</si>
  <si>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</si>
  <si>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</si>
  <si>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</si>
  <si>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</si>
  <si>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</si>
  <si>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</si>
  <si>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</si>
  <si>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</si>
  <si>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</si>
  <si>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</si>
  <si>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</si>
  <si>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</si>
  <si>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</si>
  <si>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</si>
  <si>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</si>
  <si>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</si>
  <si>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</si>
  <si>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</si>
  <si>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</si>
  <si>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</si>
  <si>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</si>
  <si>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</si>
  <si>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</si>
  <si>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</si>
  <si>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</si>
  <si>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</si>
  <si>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</si>
  <si>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</si>
  <si>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</si>
  <si>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</si>
  <si>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</si>
  <si>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</si>
  <si>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</si>
  <si>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</si>
  <si>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</si>
  <si>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</si>
  <si>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</si>
  <si>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</si>
  <si>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</si>
  <si>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</si>
  <si>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</si>
  <si>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</si>
  <si>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</si>
  <si>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</si>
  <si>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</si>
  <si>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</si>
  <si>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</si>
  <si>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</si>
  <si>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</si>
  <si>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</si>
  <si>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</si>
  <si>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</si>
  <si>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</si>
  <si>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</si>
  <si>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</si>
  <si>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</si>
  <si>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</si>
  <si>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</si>
  <si>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</si>
  <si>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</si>
  <si>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</si>
  <si>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</si>
  <si>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</si>
  <si>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</si>
  <si>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</si>
  <si>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</si>
  <si>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</si>
  <si>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</si>
  <si>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</si>
  <si>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</si>
  <si>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</si>
  <si>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</si>
  <si>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</si>
  <si>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</si>
  <si>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</si>
  <si>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</si>
  <si>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</si>
  <si>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</si>
  <si>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</si>
  <si>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</si>
  <si>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</si>
  <si>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</si>
  <si>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</si>
  <si>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</si>
  <si>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</si>
  <si>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</si>
  <si>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</si>
  <si>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</si>
  <si>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</si>
  <si>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</si>
  <si>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</si>
  <si>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</si>
  <si>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</si>
  <si>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</si>
  <si>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</si>
  <si>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</si>
  <si>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</si>
  <si>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</si>
  <si>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</si>
  <si>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</si>
  <si>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</si>
  <si>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</si>
  <si>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</si>
  <si>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</si>
  <si>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</si>
  <si>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</si>
  <si>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</si>
  <si>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</si>
  <si>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</si>
  <si>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</si>
  <si>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</si>
  <si>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</si>
  <si>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</si>
  <si>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</si>
  <si>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</si>
  <si>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</si>
  <si>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</si>
  <si>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</si>
  <si>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</si>
  <si>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</si>
  <si>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</si>
  <si>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</si>
  <si>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</si>
  <si>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</si>
  <si>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</si>
  <si>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</si>
  <si>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</si>
  <si>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</si>
  <si>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</si>
  <si>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</si>
  <si>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</si>
  <si>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</si>
  <si>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</si>
  <si>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</si>
  <si>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</si>
  <si>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</si>
  <si>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</si>
  <si>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</si>
  <si>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</si>
  <si>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</si>
  <si>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</si>
  <si>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</si>
  <si>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</si>
  <si>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</si>
  <si>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</si>
  <si>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</si>
  <si>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</si>
  <si>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</si>
  <si>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</si>
  <si>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</si>
  <si>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</si>
  <si>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</si>
  <si>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</si>
  <si>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</si>
  <si>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</si>
  <si>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</si>
  <si>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</si>
  <si>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</si>
  <si>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</si>
  <si>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</si>
  <si>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</si>
  <si>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</si>
  <si>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</si>
  <si>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</si>
  <si>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</si>
  <si>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</si>
  <si>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</si>
  <si>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</si>
  <si>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</si>
  <si>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</si>
  <si>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</si>
  <si>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</si>
  <si>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</si>
  <si>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</si>
  <si>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</si>
  <si>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</si>
  <si>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</si>
  <si>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</si>
  <si>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</si>
  <si>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</si>
  <si>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</si>
  <si>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</si>
  <si>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</si>
  <si>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</si>
  <si>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</si>
  <si>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</si>
  <si>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</si>
  <si>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</si>
  <si>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</si>
  <si>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</si>
  <si>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</si>
  <si>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</si>
  <si>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</si>
  <si>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</si>
  <si>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</si>
  <si>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</si>
  <si>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</si>
  <si>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</si>
  <si>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</si>
  <si>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</si>
  <si>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</si>
  <si>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</si>
  <si>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</si>
  <si>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</si>
  <si>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</si>
  <si>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</si>
  <si>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</si>
  <si>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</si>
  <si>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</si>
  <si>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</si>
  <si>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</si>
  <si>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</si>
  <si>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</si>
  <si>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</si>
  <si>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</si>
  <si>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</si>
  <si>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</si>
  <si>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</si>
  <si>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</si>
  <si>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</si>
  <si>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</si>
  <si>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</si>
  <si>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</si>
  <si>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</si>
  <si>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</si>
  <si>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</si>
  <si>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</si>
  <si>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</si>
  <si>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</si>
  <si>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</si>
  <si>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</si>
  <si>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</si>
  <si>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</si>
  <si>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</si>
  <si>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</si>
  <si>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</si>
  <si>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</si>
  <si>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</si>
  <si>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</si>
  <si>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</si>
  <si>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</si>
  <si>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</si>
  <si>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</si>
  <si>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</si>
  <si>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</si>
  <si>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</si>
  <si>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</si>
  <si>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</si>
  <si>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</si>
  <si>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</si>
  <si>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</si>
  <si>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</si>
  <si>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</si>
  <si>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</si>
  <si>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</si>
  <si>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</si>
  <si>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</si>
  <si>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</si>
  <si>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</si>
  <si>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</si>
  <si>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</si>
  <si>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</si>
  <si>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</si>
  <si>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</si>
  <si>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</si>
  <si>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</si>
  <si>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</si>
  <si>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</si>
  <si>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</si>
  <si>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</si>
  <si>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</si>
  <si>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</si>
  <si>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</si>
  <si>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</si>
  <si>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</si>
  <si>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</si>
  <si>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</si>
  <si>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</si>
  <si>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</si>
  <si>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</si>
  <si>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</si>
  <si>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</si>
  <si>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</si>
  <si>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</si>
  <si>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</si>
  <si>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</si>
  <si>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</si>
  <si>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</si>
  <si>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</si>
  <si>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</si>
  <si>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</si>
  <si>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</si>
  <si>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</si>
  <si>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</si>
  <si>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</si>
  <si>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</si>
  <si>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</si>
  <si>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</si>
  <si>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</si>
  <si>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</si>
  <si>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</si>
  <si>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</si>
  <si>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</si>
  <si>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</si>
  <si>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</si>
  <si>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</si>
  <si>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</si>
  <si>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</si>
  <si>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</si>
  <si>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</si>
  <si>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</si>
  <si>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</si>
  <si>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</si>
  <si>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</si>
  <si>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</si>
  <si>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</si>
  <si>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</si>
  <si>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</si>
  <si>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</si>
  <si>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</si>
  <si>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</si>
  <si>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</si>
  <si>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</si>
  <si>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</si>
  <si>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</si>
  <si>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</si>
  <si>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</si>
  <si>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</si>
  <si>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</si>
  <si>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</si>
  <si>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</si>
  <si>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</si>
  <si>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</si>
  <si>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</si>
  <si>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</si>
  <si>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</si>
  <si>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</si>
  <si>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</si>
  <si>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</si>
  <si>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</si>
  <si>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</si>
  <si>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</si>
  <si>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</si>
  <si>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</si>
  <si>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</si>
  <si>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</si>
  <si>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</si>
  <si>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</si>
  <si>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</si>
  <si>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</si>
  <si>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</si>
  <si>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</si>
  <si>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</si>
  <si>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</si>
  <si>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</si>
  <si>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</si>
  <si>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</si>
  <si>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</si>
  <si>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</si>
  <si>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</si>
  <si>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</si>
  <si>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</si>
  <si>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</si>
  <si>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</si>
  <si>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</si>
  <si>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</si>
  <si>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</si>
  <si>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</si>
  <si>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</si>
  <si>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</si>
  <si>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</si>
  <si>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</si>
  <si>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</si>
  <si>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</si>
  <si>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</si>
  <si>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</si>
  <si>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</si>
  <si>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</si>
  <si>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</si>
  <si>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</si>
  <si>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</si>
  <si>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</si>
  <si>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</si>
  <si>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</si>
  <si>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</si>
  <si>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</si>
  <si>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</si>
  <si>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</si>
  <si>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</si>
  <si>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</si>
  <si>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</si>
  <si>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</si>
  <si>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</si>
  <si>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</si>
  <si>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</si>
  <si>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</si>
  <si>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</si>
  <si>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</si>
  <si>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</si>
  <si>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</si>
  <si>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</si>
  <si>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</si>
  <si>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</si>
  <si>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</si>
  <si>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</si>
  <si>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</si>
  <si>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</si>
  <si>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</si>
  <si>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</si>
  <si>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</si>
  <si>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</si>
  <si>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</si>
  <si>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</si>
  <si>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</si>
  <si>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</si>
  <si>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</si>
  <si>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</si>
  <si>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</si>
  <si>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</si>
  <si>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</si>
  <si>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</si>
  <si>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</si>
  <si>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</si>
  <si>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</si>
  <si>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</si>
  <si>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</si>
  <si>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</si>
  <si>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</si>
  <si>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</si>
  <si>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</si>
  <si>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</si>
  <si>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</si>
  <si>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</si>
  <si>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</si>
  <si>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</si>
  <si>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</si>
  <si>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</si>
  <si>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</si>
  <si>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</si>
  <si>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</si>
  <si>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</si>
  <si>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</si>
  <si>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</si>
  <si>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</si>
  <si>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</si>
  <si>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</si>
  <si>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</si>
  <si>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</si>
  <si>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</si>
  <si>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</si>
  <si>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</si>
  <si>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</si>
  <si>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</si>
  <si>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</si>
  <si>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</si>
  <si>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</si>
  <si>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</si>
  <si>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</si>
  <si>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</si>
  <si>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</si>
  <si>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</si>
  <si>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</si>
  <si>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</si>
  <si>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</si>
  <si>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</si>
  <si>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</si>
  <si>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</si>
  <si>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</si>
  <si>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</si>
  <si>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</si>
  <si>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</si>
  <si>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</si>
  <si>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</si>
  <si>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</si>
  <si>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</si>
  <si>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</si>
  <si>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</si>
  <si>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</si>
  <si>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</si>
  <si>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</si>
  <si>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</si>
  <si>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</si>
  <si>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</si>
  <si>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</si>
  <si>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</si>
  <si>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</si>
  <si>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</si>
  <si>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</si>
  <si>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</si>
  <si>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</si>
  <si>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</si>
  <si>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</si>
  <si>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</si>
  <si>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</si>
  <si>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</si>
  <si>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</si>
  <si>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</si>
  <si>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</si>
  <si>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</si>
  <si>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</si>
  <si>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</si>
  <si>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</si>
  <si>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</si>
  <si>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</si>
  <si>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</si>
  <si>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</si>
  <si>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</si>
  <si>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</si>
  <si>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</si>
  <si>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</si>
  <si>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</si>
  <si>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</si>
  <si>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</si>
  <si>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</si>
  <si>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</si>
  <si>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</si>
  <si>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</si>
  <si>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</si>
  <si>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</si>
  <si>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</si>
  <si>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</si>
  <si>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</si>
  <si>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</si>
  <si>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</si>
  <si>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</si>
  <si>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</si>
  <si>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</si>
  <si>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</si>
  <si>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</si>
  <si>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</si>
  <si>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</si>
  <si>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</si>
  <si>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</si>
  <si>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</si>
  <si>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</si>
  <si>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</si>
  <si>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</si>
  <si>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</si>
  <si>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</si>
  <si>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</si>
  <si>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</si>
  <si>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</si>
  <si>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</si>
  <si>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</si>
  <si>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</si>
  <si>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</si>
  <si>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</si>
  <si>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</si>
  <si>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</si>
  <si>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</si>
  <si>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</si>
  <si>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</si>
  <si>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</si>
  <si>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</si>
  <si>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</si>
  <si>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</si>
  <si>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</si>
  <si>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</si>
  <si>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</si>
  <si>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</si>
  <si>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</si>
  <si>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</si>
  <si>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</si>
  <si>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</si>
  <si>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</si>
  <si>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</si>
  <si>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</si>
  <si>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</si>
  <si>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</si>
  <si>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</si>
  <si>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</si>
  <si>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</si>
  <si>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</si>
  <si>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</si>
  <si>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</si>
  <si>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</si>
  <si>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</si>
  <si>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</si>
  <si>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</si>
  <si>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</si>
  <si>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</si>
  <si>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</si>
  <si>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</si>
  <si>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</si>
  <si>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</si>
  <si>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</si>
  <si>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</si>
  <si>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</si>
  <si>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</si>
  <si>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</si>
  <si>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</si>
  <si>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</si>
  <si>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</si>
  <si>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</si>
  <si>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</si>
  <si>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</si>
  <si>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</si>
  <si>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</si>
  <si>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</si>
  <si>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</si>
  <si>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</si>
  <si>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</si>
  <si>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</si>
  <si>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</si>
  <si>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</si>
  <si>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</si>
  <si>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</si>
  <si>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</si>
  <si>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</si>
  <si>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</si>
  <si>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</si>
  <si>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</si>
  <si>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</si>
  <si>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</si>
  <si>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</si>
  <si>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</si>
  <si>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</si>
  <si>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</si>
  <si>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</si>
  <si>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</si>
  <si>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</si>
  <si>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</si>
  <si>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</si>
  <si>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</si>
  <si>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</si>
  <si>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</si>
  <si>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</si>
  <si>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</si>
  <si>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</si>
  <si>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</si>
  <si>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</si>
  <si>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</si>
  <si>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</si>
  <si>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</si>
  <si>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</si>
  <si>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</si>
  <si>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</si>
  <si>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</si>
  <si>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</si>
  <si>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</si>
  <si>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</si>
  <si>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</si>
  <si>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</si>
  <si>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</si>
  <si>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</si>
  <si>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</si>
  <si>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</si>
  <si>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</si>
  <si>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</si>
  <si>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</si>
  <si>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</si>
  <si>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</si>
  <si>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</si>
  <si>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</si>
  <si>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</si>
  <si>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</si>
  <si>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</si>
  <si>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</si>
  <si>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</si>
  <si>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</si>
  <si>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</si>
  <si>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</si>
  <si>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</si>
  <si>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</si>
  <si>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</si>
  <si>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</si>
  <si>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</si>
  <si>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</si>
  <si>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</si>
  <si>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</si>
  <si>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</si>
  <si>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</si>
  <si>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</si>
  <si>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</si>
  <si>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</si>
  <si>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</si>
  <si>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</si>
  <si>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</si>
  <si>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</si>
  <si>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</si>
  <si>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</si>
  <si>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</si>
  <si>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</si>
  <si>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</si>
  <si>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</si>
  <si>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</si>
  <si>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</si>
  <si>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</si>
  <si>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</si>
  <si>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</si>
  <si>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</si>
  <si>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</si>
  <si>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</si>
  <si>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</si>
  <si>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</si>
  <si>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</si>
  <si>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</si>
  <si>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</si>
  <si>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</si>
  <si>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</si>
  <si>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</si>
  <si>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</si>
  <si>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</si>
  <si>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</si>
  <si>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</si>
  <si>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</si>
  <si>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</si>
  <si>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</si>
  <si>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</si>
  <si>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</si>
  <si>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</si>
  <si>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</si>
  <si>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</si>
  <si>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</si>
  <si>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</si>
  <si>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</si>
  <si>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</si>
  <si>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</si>
  <si>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</si>
  <si>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</si>
  <si>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</si>
  <si>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</si>
  <si>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</si>
  <si>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</si>
  <si>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</si>
  <si>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</si>
  <si>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</si>
  <si>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</si>
  <si>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</si>
  <si>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</si>
  <si>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</si>
  <si>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</si>
  <si>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</si>
  <si>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</si>
  <si>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</si>
  <si>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</si>
  <si>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</si>
  <si>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</si>
  <si>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</si>
  <si>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</si>
  <si>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</si>
  <si>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</si>
  <si>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</si>
  <si>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</si>
  <si>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</si>
  <si>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</si>
  <si>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</si>
  <si>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</si>
  <si>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</si>
  <si>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</si>
  <si>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</si>
  <si>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</si>
  <si>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</si>
  <si>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</si>
  <si>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</si>
  <si>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</si>
  <si>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</si>
  <si>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</si>
  <si>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</si>
  <si>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</si>
  <si>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</si>
  <si>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</si>
  <si>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</si>
  <si>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</si>
  <si>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</si>
  <si>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</si>
  <si>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</si>
  <si>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</si>
  <si>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</si>
  <si>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</si>
  <si>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</si>
  <si>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</si>
  <si>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</si>
  <si>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</si>
  <si>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</si>
  <si>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</si>
  <si>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</si>
  <si>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</si>
  <si>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</si>
  <si>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</si>
  <si>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</si>
  <si>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</si>
  <si>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</si>
  <si>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</si>
  <si>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</si>
  <si>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</si>
  <si>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</si>
  <si>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</si>
  <si>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</si>
  <si>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</si>
  <si>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</si>
  <si>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</si>
  <si>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</si>
  <si>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</si>
  <si>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</si>
  <si>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</si>
  <si>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</si>
  <si>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</si>
  <si>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</si>
  <si>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</si>
  <si>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</si>
  <si>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</si>
  <si>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</si>
  <si>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</si>
  <si>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</si>
  <si>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</si>
  <si>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</si>
  <si>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</si>
  <si>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</si>
  <si>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</si>
  <si>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</si>
  <si>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</si>
  <si>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</si>
  <si>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</si>
  <si>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</si>
  <si>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</si>
  <si>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</si>
  <si>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</si>
  <si>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</si>
  <si>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</si>
  <si>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</si>
  <si>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</si>
  <si>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</si>
  <si>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</si>
  <si>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</si>
  <si>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</si>
  <si>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</si>
  <si>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</si>
  <si>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</si>
  <si>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</si>
  <si>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</si>
  <si>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</si>
  <si>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</si>
  <si>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</si>
  <si>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</si>
  <si>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</si>
  <si>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</si>
  <si>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</si>
  <si>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</si>
  <si>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</si>
  <si>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</si>
  <si>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</si>
  <si>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</si>
  <si>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</si>
  <si>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</si>
  <si>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</si>
  <si>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</si>
  <si>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</si>
  <si>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</si>
  <si>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</si>
  <si>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</si>
  <si>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</si>
  <si>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</si>
  <si>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</si>
  <si>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</si>
  <si>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</si>
  <si>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</si>
  <si>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</si>
  <si>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</si>
  <si>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</si>
  <si>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</si>
  <si>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</si>
  <si>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</si>
  <si>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</si>
  <si>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</si>
  <si>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</si>
  <si>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</si>
  <si>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</si>
  <si>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</si>
  <si>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</si>
  <si>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</si>
  <si>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</si>
  <si>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</si>
  <si>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</si>
  <si>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</si>
  <si>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</si>
  <si>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</si>
  <si>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</si>
  <si>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</si>
  <si>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</si>
  <si>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</si>
  <si>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</si>
  <si>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</si>
  <si>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</si>
  <si>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</si>
  <si>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</si>
  <si>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</si>
  <si>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</si>
  <si>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</si>
  <si>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</si>
  <si>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</si>
  <si>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</si>
  <si>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</si>
  <si>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</si>
  <si>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</si>
  <si>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</si>
  <si>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</si>
  <si>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</si>
  <si>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</si>
  <si>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</si>
  <si>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</si>
  <si>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</si>
  <si>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</si>
  <si>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</si>
  <si>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</si>
  <si>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</si>
  <si>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</si>
  <si>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</si>
  <si>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</si>
  <si>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</si>
  <si>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</si>
  <si>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</si>
  <si>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</si>
  <si>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</si>
  <si>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</si>
  <si>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</si>
  <si>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</si>
  <si>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</si>
  <si>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</si>
  <si>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</si>
  <si>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</si>
  <si>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</si>
  <si>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</si>
  <si>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</si>
  <si>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</si>
  <si>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</si>
  <si>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</si>
  <si>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</si>
  <si>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</si>
  <si>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</si>
  <si>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</si>
  <si>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</si>
  <si>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</si>
  <si>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</si>
  <si>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</si>
  <si>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</si>
  <si>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</si>
  <si>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</si>
  <si>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</si>
  <si>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</si>
  <si>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</si>
  <si>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</si>
  <si>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</si>
  <si>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</si>
  <si>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</si>
  <si>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</si>
  <si>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</si>
  <si>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</si>
  <si>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</si>
  <si>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</si>
  <si>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</si>
  <si>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</si>
  <si>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</si>
  <si>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</si>
  <si>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</si>
  <si>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</si>
  <si>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</si>
  <si>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</si>
  <si>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</si>
  <si>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</si>
  <si>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</si>
  <si>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</si>
  <si>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</si>
  <si>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</si>
  <si>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</si>
  <si>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</si>
  <si>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</si>
  <si>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</si>
  <si>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</si>
  <si>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</si>
  <si>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</si>
  <si>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</si>
  <si>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</si>
  <si>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</si>
  <si>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</si>
  <si>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</si>
  <si>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</si>
  <si>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</si>
  <si>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</si>
  <si>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</si>
  <si>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</si>
  <si>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</si>
  <si>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</si>
  <si>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</si>
  <si>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</si>
  <si>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</si>
  <si>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</si>
  <si>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</si>
  <si>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</si>
  <si>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</si>
  <si>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</si>
  <si>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</si>
  <si>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</si>
  <si>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</si>
  <si>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</si>
  <si>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</si>
  <si>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</si>
  <si>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</si>
  <si>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</si>
  <si>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</si>
  <si>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</si>
  <si>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</si>
  <si>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</si>
  <si>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</si>
  <si>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</si>
  <si>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</si>
  <si>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</si>
  <si>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</si>
  <si>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</si>
  <si>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</si>
  <si>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</si>
  <si>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</si>
  <si>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</si>
  <si>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</si>
  <si>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</si>
  <si>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</si>
  <si>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</si>
  <si>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</si>
  <si>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</si>
  <si>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</si>
  <si>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</si>
  <si>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</si>
  <si>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</si>
  <si>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</si>
  <si>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</si>
  <si>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</si>
  <si>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</si>
  <si>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</si>
  <si>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</si>
  <si>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</si>
  <si>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</si>
  <si>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</si>
  <si>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</si>
  <si>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</si>
  <si>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</si>
  <si>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</si>
  <si>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</si>
  <si>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</si>
  <si>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</si>
  <si>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</si>
  <si>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</si>
  <si>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</si>
  <si>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</si>
  <si>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</si>
  <si>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</si>
  <si>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</si>
  <si>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</si>
  <si>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</si>
  <si>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</si>
  <si>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</si>
  <si>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</si>
  <si>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</si>
  <si>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</si>
  <si>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</si>
  <si>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</si>
  <si>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</si>
  <si>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</si>
  <si>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</si>
  <si>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</si>
  <si>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</si>
  <si>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</si>
  <si>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</si>
  <si>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</si>
  <si>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</si>
  <si>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</si>
  <si>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</si>
  <si>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</si>
  <si>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</si>
  <si>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</si>
  <si>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</si>
  <si>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</si>
  <si>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</si>
  <si>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</si>
  <si>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</si>
  <si>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</si>
  <si>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</si>
  <si>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</si>
  <si>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</si>
  <si>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</si>
  <si>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</si>
  <si>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</si>
  <si>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</si>
  <si>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</si>
  <si>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</si>
  <si>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</si>
  <si>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</si>
  <si>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</si>
  <si>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</si>
  <si>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</si>
  <si>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</si>
  <si>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</si>
  <si>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</si>
  <si>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</si>
  <si>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</si>
  <si>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</si>
  <si>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</si>
  <si>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</si>
  <si>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</si>
  <si>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</si>
  <si>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</si>
  <si>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</si>
  <si>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</si>
  <si>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</si>
  <si>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</si>
  <si>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</si>
  <si>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</si>
  <si>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</si>
  <si>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</si>
  <si>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</si>
  <si>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</si>
  <si>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</si>
  <si>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</si>
  <si>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</si>
  <si>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</si>
  <si>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</si>
  <si>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</si>
  <si>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</si>
  <si>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</si>
  <si>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</si>
  <si>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</si>
  <si>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</si>
  <si>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</si>
  <si>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</si>
  <si>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</si>
  <si>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</si>
  <si>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</si>
  <si>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</si>
  <si>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</si>
  <si>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</si>
  <si>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</si>
  <si>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</si>
  <si>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</si>
  <si>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</si>
  <si>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</si>
  <si>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</si>
  <si>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</si>
  <si>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</si>
  <si>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</si>
  <si>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</si>
  <si>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</si>
  <si>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</si>
  <si>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</si>
  <si>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</si>
  <si>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</si>
  <si>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</si>
  <si>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</si>
  <si>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</si>
  <si>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</si>
  <si>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</si>
  <si>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</si>
  <si>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</si>
  <si>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</si>
  <si>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</si>
  <si>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</si>
  <si>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</si>
  <si>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</si>
  <si>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</si>
  <si>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</si>
  <si>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</si>
  <si>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</si>
  <si>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</si>
  <si>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</si>
  <si>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</si>
  <si>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</si>
  <si>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</si>
  <si>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</si>
  <si>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</si>
  <si>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</si>
  <si>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</si>
  <si>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</si>
  <si>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</si>
  <si>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</si>
  <si>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</si>
  <si>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</si>
  <si>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</si>
  <si>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</si>
  <si>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</si>
  <si>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</si>
  <si>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</si>
  <si>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</si>
  <si>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</si>
  <si>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</si>
  <si>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</si>
  <si>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</si>
  <si>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</si>
  <si>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</si>
  <si>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</si>
  <si>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</si>
  <si>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</si>
  <si>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</si>
  <si>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</si>
  <si>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</si>
  <si>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</si>
  <si>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</si>
  <si>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</si>
  <si>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</si>
  <si>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</si>
  <si>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</si>
  <si>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</si>
  <si>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</si>
  <si>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</si>
  <si>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</si>
  <si>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</si>
  <si>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</si>
  <si>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</si>
  <si>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</si>
  <si>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</si>
  <si>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</si>
  <si>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</si>
  <si>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</si>
  <si>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</si>
  <si>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</si>
  <si>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</si>
  <si>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</si>
  <si>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</si>
  <si>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</si>
  <si>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</si>
  <si>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</si>
  <si>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</si>
  <si>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</si>
  <si>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</si>
  <si>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</si>
  <si>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</si>
  <si>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</si>
  <si>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</si>
  <si>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</si>
  <si>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</si>
  <si>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</si>
  <si>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</si>
  <si>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</si>
  <si>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</si>
  <si>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</si>
  <si>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</si>
  <si>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</si>
  <si>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</si>
  <si>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</si>
  <si>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</si>
  <si>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</si>
  <si>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</si>
  <si>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</si>
  <si>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</si>
  <si>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</si>
  <si>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</si>
  <si>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</si>
  <si>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</si>
  <si>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</si>
  <si>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</si>
  <si>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</si>
  <si>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</si>
  <si>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</si>
  <si>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</si>
  <si>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</si>
  <si>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</si>
  <si>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</si>
  <si>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</si>
  <si>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</si>
  <si>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</si>
  <si>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</si>
  <si>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</si>
  <si>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</si>
  <si>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</si>
  <si>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</si>
  <si>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</si>
  <si>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</si>
  <si>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</si>
  <si>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</si>
  <si>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</si>
  <si>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</si>
  <si>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</si>
  <si>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</si>
  <si>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</si>
  <si>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</si>
  <si>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</si>
  <si>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</si>
  <si>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</si>
  <si>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</si>
  <si>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</si>
  <si>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</si>
  <si>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</si>
  <si>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</si>
  <si>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</si>
  <si>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</si>
  <si>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</si>
  <si>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</si>
  <si>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</si>
  <si>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</si>
  <si>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</si>
  <si>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</si>
  <si>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</si>
  <si>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</si>
  <si>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</si>
  <si>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</si>
  <si>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</si>
  <si>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</si>
  <si>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</si>
  <si>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</si>
  <si>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</si>
  <si>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</si>
  <si>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</si>
  <si>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</si>
  <si>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</si>
  <si>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</si>
  <si>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</si>
  <si>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</si>
  <si>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</si>
  <si>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</si>
  <si>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</si>
  <si>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</si>
  <si>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</si>
  <si>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</si>
  <si>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</si>
  <si>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</si>
  <si>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</si>
  <si>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</si>
  <si>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</si>
  <si>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</si>
  <si>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</si>
  <si>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</si>
  <si>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</si>
  <si>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</si>
  <si>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</si>
  <si>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</si>
  <si>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</si>
  <si>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</si>
  <si>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</si>
  <si>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</si>
  <si>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</si>
  <si>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</si>
  <si>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</si>
  <si>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</si>
  <si>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</si>
  <si>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</si>
  <si>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</si>
  <si>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</si>
  <si>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</si>
  <si>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</si>
  <si>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</si>
  <si>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</si>
  <si>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</si>
  <si>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</si>
  <si>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</si>
  <si>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</si>
  <si>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</si>
  <si>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</si>
  <si>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</si>
  <si>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</si>
  <si>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</si>
  <si>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</si>
  <si>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</si>
  <si>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</si>
  <si>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</si>
  <si>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</si>
  <si>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</si>
  <si>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</si>
  <si>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</si>
  <si>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</si>
  <si>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</si>
  <si>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</si>
  <si>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</si>
  <si>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</si>
  <si>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</si>
  <si>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</si>
  <si>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</si>
  <si>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</si>
  <si>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</si>
  <si>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</si>
  <si>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</si>
  <si>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</si>
  <si>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</si>
  <si>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</si>
  <si>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</si>
  <si>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</si>
  <si>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</si>
  <si>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</si>
  <si>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</si>
  <si>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</si>
  <si>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</si>
  <si>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</si>
  <si>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</si>
  <si>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</si>
  <si>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</si>
  <si>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</si>
  <si>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</si>
  <si>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</si>
  <si>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</si>
  <si>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</si>
  <si>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</si>
  <si>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</si>
  <si>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</si>
  <si>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</si>
  <si>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</si>
  <si>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</si>
  <si>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</si>
  <si>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</si>
  <si>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</si>
  <si>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</si>
  <si>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</si>
  <si>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</si>
  <si>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</si>
  <si>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</si>
  <si>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</si>
  <si>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</si>
  <si>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</si>
  <si>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</si>
  <si>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</si>
  <si>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</si>
  <si>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</si>
  <si>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</si>
  <si>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</si>
  <si>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</si>
  <si>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</si>
  <si>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</si>
  <si>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</si>
  <si>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</si>
  <si>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</si>
  <si>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</si>
  <si>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</si>
  <si>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</si>
  <si>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</si>
  <si>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</si>
  <si>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</si>
  <si>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</si>
  <si>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</si>
  <si>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</si>
  <si>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</si>
  <si>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</si>
  <si>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</si>
  <si>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</si>
  <si>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</si>
  <si>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</si>
  <si>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</si>
  <si>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</si>
  <si>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</si>
  <si>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</si>
  <si>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</si>
  <si>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</si>
  <si>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</si>
  <si>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</si>
  <si>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</si>
  <si>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</si>
  <si>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</si>
  <si>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</si>
  <si>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</si>
  <si>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</si>
  <si>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</si>
  <si>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</si>
  <si>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</si>
  <si>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</si>
  <si>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</si>
  <si>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</si>
  <si>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</si>
  <si>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</si>
  <si>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</si>
  <si>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</si>
  <si>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</si>
  <si>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</si>
  <si>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</si>
  <si>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</si>
  <si>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</si>
  <si>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</si>
  <si>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</si>
  <si>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</si>
  <si>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</si>
  <si>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</si>
  <si>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</si>
  <si>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</si>
  <si>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</si>
  <si>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</si>
  <si>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</si>
  <si>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</si>
  <si>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</si>
  <si>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</si>
  <si>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</si>
  <si>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</si>
  <si>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</si>
  <si>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</si>
  <si>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</si>
  <si>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</si>
  <si>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</si>
  <si>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</si>
  <si>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</si>
  <si>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</si>
  <si>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</si>
  <si>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</si>
  <si>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</si>
  <si>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</si>
  <si>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</si>
  <si>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</si>
  <si>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</si>
  <si>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</si>
  <si>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</si>
  <si>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</si>
  <si>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</si>
  <si>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</si>
  <si>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</si>
  <si>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</si>
  <si>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</si>
  <si>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</si>
  <si>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</si>
  <si>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</si>
  <si>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</si>
  <si>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</si>
  <si>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</si>
  <si>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</si>
  <si>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</si>
  <si>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</si>
  <si>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</si>
  <si>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</si>
  <si>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</si>
  <si>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</si>
  <si>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</si>
  <si>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</si>
  <si>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</si>
  <si>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</si>
  <si>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</si>
  <si>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</si>
  <si>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</si>
  <si>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</si>
  <si>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</si>
  <si>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</si>
  <si>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</si>
  <si>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</si>
  <si>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</si>
  <si>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</si>
  <si>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</si>
  <si>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</si>
  <si>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</si>
  <si>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</si>
  <si>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</si>
  <si>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</si>
  <si>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</si>
  <si>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</si>
  <si>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</si>
  <si>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</si>
  <si>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</si>
  <si>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</si>
  <si>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</si>
  <si>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</si>
  <si>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</si>
  <si>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</si>
  <si>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</si>
  <si>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</si>
  <si>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</si>
  <si>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</si>
  <si>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</si>
  <si>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</si>
  <si>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</si>
  <si>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</si>
  <si>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</si>
  <si>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</si>
  <si>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</si>
  <si>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</si>
  <si>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</si>
  <si>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</si>
  <si>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</si>
  <si>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</si>
  <si>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</si>
  <si>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</si>
  <si>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</si>
  <si>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</si>
  <si>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</si>
  <si>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</si>
  <si>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</si>
  <si>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</si>
  <si>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</si>
  <si>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</si>
  <si>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</si>
  <si>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</si>
  <si>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</si>
  <si>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</si>
  <si>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</si>
  <si>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</si>
  <si>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</si>
  <si>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</si>
  <si>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</si>
  <si>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</si>
  <si>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</si>
  <si>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</si>
  <si>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</si>
  <si>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</si>
  <si>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</si>
  <si>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</si>
  <si>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</si>
  <si>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</si>
  <si>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</si>
  <si>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</si>
  <si>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</si>
  <si>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</si>
  <si>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</si>
  <si>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</si>
  <si>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</si>
  <si>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</si>
  <si>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</si>
  <si>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</si>
  <si>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</si>
  <si>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</si>
  <si>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</si>
  <si>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</si>
  <si>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</si>
  <si>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</si>
  <si>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</si>
  <si>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</si>
  <si>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</si>
  <si>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</si>
  <si>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</si>
  <si>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</si>
  <si>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</si>
  <si>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</si>
  <si>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</si>
  <si>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</si>
  <si>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</si>
  <si>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</si>
  <si>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</si>
  <si>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</si>
  <si>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</si>
  <si>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</si>
  <si>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</si>
  <si>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</si>
  <si>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</si>
  <si>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</si>
  <si>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</si>
  <si>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</si>
  <si>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</si>
  <si>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</si>
  <si>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</si>
  <si>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</si>
  <si>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</si>
  <si>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</si>
  <si>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</si>
  <si>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</si>
  <si>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</si>
  <si>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</si>
  <si>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</si>
  <si>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</si>
  <si>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</si>
  <si>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</si>
  <si>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</si>
  <si>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</si>
  <si>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</si>
  <si>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</si>
  <si>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</si>
  <si>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</si>
  <si>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</si>
  <si>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</si>
  <si>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</si>
  <si>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</si>
  <si>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</si>
  <si>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</si>
  <si>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</si>
  <si>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</si>
  <si>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</si>
  <si>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</si>
  <si>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</si>
  <si>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</si>
  <si>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</si>
  <si>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</si>
  <si>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</si>
  <si>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</si>
  <si>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</si>
  <si>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</si>
  <si>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</si>
  <si>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</si>
  <si>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</si>
  <si>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</si>
  <si>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</si>
  <si>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</si>
  <si>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</si>
  <si>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</si>
  <si>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</si>
  <si>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</si>
  <si>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</si>
  <si>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</si>
  <si>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</si>
  <si>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</si>
  <si>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</si>
  <si>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</si>
  <si>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</si>
  <si>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</si>
  <si>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</si>
  <si>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</si>
  <si>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</si>
  <si>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</si>
  <si>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</si>
  <si>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</si>
  <si>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</si>
  <si>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</si>
  <si>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</si>
  <si>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</si>
  <si>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</si>
  <si>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</si>
  <si>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</si>
  <si>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</si>
  <si>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</si>
  <si>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</si>
  <si>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</si>
  <si>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</si>
  <si>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</si>
  <si>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</si>
  <si>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</si>
  <si>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</si>
  <si>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</si>
  <si>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</si>
  <si>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</si>
  <si>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</si>
  <si>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</si>
  <si>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</si>
  <si>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</si>
  <si>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</si>
  <si>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</si>
  <si>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</si>
  <si>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</si>
  <si>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</si>
  <si>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</si>
  <si>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</si>
  <si>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</si>
  <si>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</si>
  <si>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</si>
  <si>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</si>
  <si>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</si>
  <si>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</si>
  <si>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</si>
  <si>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</si>
  <si>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</si>
  <si>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</si>
  <si>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</si>
  <si>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</si>
  <si>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</si>
  <si>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</si>
  <si>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</si>
  <si>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</si>
  <si>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</si>
  <si>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</si>
  <si>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</si>
  <si>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</si>
  <si>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</si>
  <si>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</si>
  <si>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</si>
  <si>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</si>
  <si>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</si>
  <si>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</si>
  <si>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</si>
  <si>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</si>
  <si>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</si>
  <si>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</si>
  <si>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</si>
  <si>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</si>
  <si>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</si>
  <si>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</si>
  <si>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</si>
  <si>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</si>
  <si>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</si>
  <si>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</si>
  <si>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</si>
  <si>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</si>
  <si>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</si>
  <si>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</si>
  <si>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</si>
  <si>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</si>
  <si>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</si>
  <si>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</si>
  <si>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</si>
  <si>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</si>
  <si>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</si>
  <si>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</si>
  <si>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</si>
  <si>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</si>
  <si>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</si>
  <si>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</si>
  <si>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</si>
  <si>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</si>
  <si>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</si>
  <si>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</si>
  <si>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</si>
  <si>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</si>
  <si>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</si>
  <si>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</si>
  <si>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</si>
  <si>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</si>
  <si>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</si>
  <si>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</si>
  <si>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</si>
  <si>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</si>
  <si>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</si>
  <si>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</si>
  <si>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</si>
  <si>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</si>
  <si>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</si>
  <si>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</si>
  <si>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</si>
  <si>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</si>
  <si>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</si>
  <si>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</si>
  <si>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</si>
  <si>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</si>
  <si>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</si>
  <si>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</si>
  <si>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</si>
  <si>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</si>
  <si>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</si>
  <si>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</si>
  <si>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</si>
  <si>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</si>
  <si>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</si>
  <si>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</si>
  <si>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</si>
  <si>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</si>
  <si>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</si>
  <si>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</si>
  <si>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</si>
  <si>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</si>
  <si>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</si>
  <si>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</si>
  <si>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</si>
  <si>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</si>
  <si>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</si>
  <si>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</si>
  <si>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</si>
  <si>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</si>
  <si>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</si>
  <si>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</si>
  <si>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</si>
  <si>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</si>
  <si>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</si>
  <si>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</si>
  <si>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</si>
  <si>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</si>
  <si>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</si>
  <si>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</si>
  <si>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</si>
  <si>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</si>
  <si>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</si>
  <si>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</si>
  <si>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</si>
  <si>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</si>
  <si>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</si>
  <si>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</si>
  <si>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</si>
  <si>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</si>
  <si>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</si>
  <si>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</si>
  <si>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</si>
  <si>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</si>
  <si>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</si>
  <si>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</si>
  <si>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</si>
  <si>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</si>
  <si>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</si>
  <si>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</si>
  <si>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</si>
  <si>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</si>
  <si>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</si>
  <si>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</si>
  <si>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</si>
  <si>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</si>
  <si>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</si>
  <si>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</si>
  <si>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</si>
  <si>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</si>
  <si>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</si>
  <si>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</si>
  <si>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</si>
  <si>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</si>
  <si>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</si>
  <si>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</si>
  <si>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</si>
  <si>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</si>
  <si>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</si>
  <si>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</si>
  <si>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</si>
  <si>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</si>
  <si>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</si>
  <si>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</si>
  <si>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</si>
  <si>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</si>
  <si>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</si>
  <si>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</si>
  <si>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</si>
  <si>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</si>
  <si>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</si>
  <si>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</si>
  <si>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</si>
  <si>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</si>
  <si>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</si>
  <si>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</si>
  <si>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</si>
  <si>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</si>
  <si>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</si>
  <si>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</si>
  <si>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</si>
  <si>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</si>
  <si>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</si>
  <si>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</si>
  <si>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</si>
  <si>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</si>
  <si>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</si>
  <si>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</si>
  <si>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</si>
  <si>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</si>
  <si>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</si>
  <si>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</si>
  <si>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</si>
  <si>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</si>
  <si>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</si>
  <si>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</si>
  <si>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</si>
  <si>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</si>
  <si>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</si>
  <si>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</si>
  <si>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</si>
  <si>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</si>
  <si>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</si>
  <si>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</si>
  <si>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</si>
  <si>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</si>
  <si>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</si>
  <si>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</si>
  <si>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</si>
  <si>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</si>
  <si>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</si>
  <si>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</si>
  <si>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</si>
  <si>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</si>
  <si>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</si>
  <si>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</si>
  <si>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</si>
  <si>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</si>
  <si>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</si>
  <si>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</si>
  <si>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</si>
  <si>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</si>
  <si>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</si>
  <si>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</si>
  <si>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</si>
  <si>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</si>
  <si>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</si>
  <si>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</si>
  <si>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</si>
  <si>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</si>
  <si>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</si>
  <si>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</si>
  <si>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</si>
  <si>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</si>
  <si>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</si>
  <si>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</si>
  <si>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</si>
  <si>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</si>
  <si>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</si>
  <si>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</si>
  <si>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</si>
  <si>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</si>
  <si>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</si>
  <si>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</si>
  <si>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</si>
  <si>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</si>
  <si>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</si>
  <si>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</si>
  <si>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</si>
  <si>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</si>
  <si>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</si>
  <si>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</si>
  <si>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</si>
  <si>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</si>
  <si>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</si>
  <si>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</si>
  <si>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</si>
  <si>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</si>
  <si>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</si>
  <si>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</si>
  <si>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</si>
  <si>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</si>
  <si>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</si>
  <si>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</si>
  <si>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</si>
  <si>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</si>
  <si>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</si>
  <si>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</si>
  <si>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</si>
  <si>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</si>
  <si>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</si>
  <si>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</si>
  <si>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</si>
  <si>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</si>
  <si>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</si>
  <si>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</si>
  <si>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</si>
  <si>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</si>
  <si>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</si>
  <si>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</si>
  <si>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</si>
  <si>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</si>
  <si>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</si>
  <si>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</si>
  <si>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</si>
  <si>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</si>
  <si>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</si>
  <si>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</si>
  <si>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</si>
  <si>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</si>
  <si>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</si>
  <si>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</si>
  <si>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</si>
  <si>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</si>
  <si>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</si>
  <si>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</si>
  <si>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</si>
  <si>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</si>
  <si>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</si>
  <si>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</si>
  <si>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</si>
  <si>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</si>
  <si>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</si>
  <si>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</si>
  <si>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</si>
  <si>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</si>
  <si>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</si>
  <si>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</si>
  <si>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</si>
  <si>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</si>
  <si>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</si>
  <si>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</si>
  <si>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</si>
  <si>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</si>
  <si>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</si>
  <si>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</si>
  <si>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</si>
  <si>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</si>
  <si>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</si>
  <si>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</si>
  <si>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</si>
  <si>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</si>
  <si>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</si>
  <si>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</si>
  <si>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</si>
  <si>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</si>
  <si>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</si>
  <si>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</si>
  <si>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</si>
  <si>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</si>
  <si>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</si>
  <si>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</si>
  <si>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</si>
  <si>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</si>
  <si>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</si>
  <si>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</si>
  <si>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</si>
  <si>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</si>
  <si>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</si>
  <si>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</si>
  <si>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</si>
  <si>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</si>
  <si>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</si>
  <si>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</si>
  <si>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</si>
  <si>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</si>
  <si>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</si>
  <si>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</si>
  <si>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</si>
  <si>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</si>
  <si>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</si>
  <si>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</si>
  <si>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</si>
  <si>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</si>
  <si>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</si>
  <si>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</si>
  <si>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</si>
  <si>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</si>
  <si>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</si>
  <si>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</si>
  <si>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</si>
  <si>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</si>
  <si>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</si>
  <si>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</si>
  <si>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</si>
  <si>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</si>
  <si>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</si>
  <si>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</si>
  <si>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</si>
  <si>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</si>
  <si>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</si>
  <si>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</si>
  <si>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</si>
  <si>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</si>
  <si>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</si>
  <si>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</si>
  <si>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</si>
  <si>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</si>
  <si>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</si>
  <si>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</si>
  <si>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</si>
  <si>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</si>
  <si>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</si>
  <si>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</si>
  <si>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</si>
  <si>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</si>
  <si>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</si>
  <si>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</si>
  <si>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</si>
  <si>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</si>
  <si>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</si>
  <si>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</si>
  <si>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</si>
  <si>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</si>
  <si>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</si>
  <si>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</si>
  <si>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</si>
  <si>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</si>
  <si>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</si>
  <si>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</si>
  <si>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</si>
  <si>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</si>
  <si>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</si>
  <si>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</si>
  <si>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</si>
  <si>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</si>
  <si>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</si>
  <si>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</si>
  <si>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</si>
  <si>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</si>
  <si>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</si>
  <si>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</si>
  <si>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</si>
  <si>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</si>
  <si>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</si>
  <si>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</si>
  <si>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</si>
  <si>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</si>
  <si>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</si>
  <si>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</si>
  <si>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</si>
  <si>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</si>
  <si>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</si>
  <si>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</si>
  <si>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</si>
  <si>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</si>
  <si>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</si>
  <si>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</si>
  <si>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</si>
  <si>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</si>
  <si>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</si>
  <si>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</si>
  <si>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</si>
  <si>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</si>
  <si>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</si>
  <si>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</si>
  <si>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</si>
  <si>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</si>
  <si>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</si>
  <si>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</si>
  <si>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</si>
  <si>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</si>
  <si>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</si>
  <si>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</si>
  <si>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</si>
  <si>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</si>
  <si>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</si>
  <si>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</si>
  <si>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</si>
  <si>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</si>
  <si>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</si>
  <si>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</si>
  <si>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</si>
  <si>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</si>
  <si>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</si>
  <si>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</si>
  <si>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</si>
  <si>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</si>
  <si>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</si>
  <si>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</si>
  <si>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</si>
  <si>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</si>
  <si>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</si>
  <si>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</si>
  <si>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</si>
  <si>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</si>
  <si>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</si>
  <si>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</si>
  <si>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</si>
  <si>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</si>
  <si>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</si>
  <si>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</si>
  <si>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</si>
  <si>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</si>
  <si>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</si>
  <si>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</si>
  <si>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</si>
  <si>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</si>
  <si>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</si>
  <si>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</si>
  <si>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</si>
  <si>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</si>
  <si>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</si>
  <si>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</si>
  <si>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</si>
  <si>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</si>
  <si>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</si>
  <si>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</si>
  <si>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</si>
  <si>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</si>
  <si>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</si>
  <si>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</si>
  <si>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</si>
  <si>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</si>
  <si>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</si>
  <si>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</si>
  <si>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</si>
  <si>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</si>
  <si>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</si>
  <si>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</si>
  <si>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</si>
  <si>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</si>
  <si>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</si>
  <si>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</si>
  <si>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</si>
  <si>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</si>
  <si>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</si>
  <si>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</si>
  <si>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</si>
  <si>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</si>
  <si>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</si>
  <si>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</si>
  <si>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</si>
  <si>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</si>
  <si>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</si>
  <si>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</si>
  <si>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</si>
  <si>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</si>
  <si>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</si>
  <si>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</si>
  <si>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</si>
  <si>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</si>
  <si>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</si>
  <si>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</si>
  <si>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</si>
  <si>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</si>
  <si>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</si>
  <si>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</si>
  <si>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</si>
  <si>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</si>
  <si>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</si>
  <si>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</si>
  <si>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</si>
  <si>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</si>
  <si>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</si>
  <si>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</si>
  <si>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</si>
  <si>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</si>
  <si>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</si>
  <si>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</si>
  <si>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</si>
  <si>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</si>
  <si>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</si>
  <si>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</si>
  <si>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</si>
  <si>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</si>
  <si>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</si>
  <si>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</si>
  <si>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</si>
  <si>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</si>
  <si>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Row Labels</t>
  </si>
  <si>
    <t>Grand Total</t>
  </si>
  <si>
    <t>Count of state</t>
  </si>
  <si>
    <t>Column Labels</t>
  </si>
  <si>
    <t>All</t>
  </si>
  <si>
    <t>Date Created Conversion</t>
  </si>
  <si>
    <t>Date Ended Conversion</t>
  </si>
  <si>
    <t>(All)</t>
  </si>
  <si>
    <t>May</t>
  </si>
  <si>
    <t>Years</t>
  </si>
  <si>
    <t>Count of Category</t>
  </si>
  <si>
    <t>Goal</t>
  </si>
  <si>
    <t xml:space="preserve"> Number Successful </t>
  </si>
  <si>
    <t>Number Failed</t>
  </si>
  <si>
    <t xml:space="preserve">Number Canceled </t>
  </si>
  <si>
    <t>Total Projects</t>
  </si>
  <si>
    <t xml:space="preserve">Percentage Successful </t>
  </si>
  <si>
    <t xml:space="preserve">Percentage Failed Percentage Failed </t>
  </si>
  <si>
    <t xml:space="preserve">Percentage Failed Percentage Canceled 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</si>
  <si>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</si>
  <si>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</si>
  <si>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</si>
  <si>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</si>
  <si>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</si>
  <si>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</si>
  <si>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</si>
  <si>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</si>
  <si>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</si>
  <si>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</si>
  <si>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</si>
  <si>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</si>
  <si>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</si>
  <si>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 xml:space="preserve">Median </t>
  </si>
  <si>
    <t>Minimum Value</t>
  </si>
  <si>
    <t>Maximum Value</t>
  </si>
  <si>
    <t xml:space="preserve">First quartile </t>
  </si>
  <si>
    <t>Third quartile</t>
  </si>
  <si>
    <t>Successful Campaigns</t>
  </si>
  <si>
    <t>Failed Campaigns</t>
  </si>
  <si>
    <t>Variance</t>
  </si>
  <si>
    <t>Standard Deviation</t>
  </si>
  <si>
    <t>mode</t>
  </si>
  <si>
    <t>Count of outcome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</si>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</sst>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00"/>
    <numFmt numFmtId="165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141414"/>
      <name val="Calibri"/>
      <family val="2"/>
      <scheme val="minor"/>
    </font>
    <font>
      <b/>
      <sz val="11"/>
      <color rgb="FF343434"/>
      <name val="Calibri"/>
      <family val="2"/>
      <scheme val="minor"/>
    </font>
    <font>
      <sz val="11"/>
      <color rgb="FF1C1C1C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1" fontId="0" fillId="0" borderId="0" xfId="2" applyNumberFormat="1" applyFont="1"/>
    <xf numFmtId="0" fontId="0" fillId="0" borderId="0" xfId="0" applyFont="1"/>
    <xf numFmtId="44" fontId="3" fillId="0" borderId="0" xfId="1" applyNumberFormat="1" applyFon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4" fillId="0" borderId="0" xfId="0" applyFont="1"/>
    <xf numFmtId="14" fontId="5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44" fontId="0" fillId="0" borderId="0" xfId="1" applyFont="1"/>
    <xf numFmtId="44" fontId="1" fillId="0" borderId="0" xfId="1" applyFont="1" applyAlignment="1">
      <alignment horizontal="center"/>
    </xf>
    <xf numFmtId="44" fontId="0" fillId="0" borderId="0" xfId="0" applyNumberFormat="1"/>
    <xf numFmtId="0" fontId="1" fillId="0" borderId="1" xfId="0" applyFont="1" applyFill="1" applyBorder="1"/>
    <xf numFmtId="0" fontId="1" fillId="0" borderId="0" xfId="0" applyFont="1" applyFill="1" applyBorder="1"/>
    <xf numFmtId="0" fontId="0" fillId="0" borderId="0" xfId="0" applyFill="1" applyBorder="1"/>
    <xf numFmtId="14" fontId="0" fillId="0" borderId="0" xfId="0" applyNumberFormat="1" applyFill="1" applyBorder="1" applyAlignment="1">
      <alignment horizontal="left"/>
    </xf>
    <xf numFmtId="0" fontId="0" fillId="0" borderId="0" xfId="0" applyNumberFormat="1" applyFill="1" applyBorder="1"/>
    <xf numFmtId="9" fontId="0" fillId="0" borderId="0" xfId="2" applyFont="1" applyFill="1" applyBorder="1"/>
    <xf numFmtId="14" fontId="1" fillId="0" borderId="0" xfId="0" applyNumberFormat="1" applyFont="1" applyFill="1" applyBorder="1" applyAlignment="1">
      <alignment horizontal="left"/>
    </xf>
    <xf numFmtId="0" fontId="1" fillId="0" borderId="0" xfId="0" applyNumberFormat="1" applyFont="1" applyFill="1" applyBorder="1"/>
    <xf numFmtId="14" fontId="0" fillId="0" borderId="2" xfId="0" applyNumberFormat="1" applyFill="1" applyBorder="1" applyAlignment="1">
      <alignment horizontal="left"/>
    </xf>
    <xf numFmtId="0" fontId="0" fillId="0" borderId="2" xfId="0" applyNumberFormat="1" applyFill="1" applyBorder="1"/>
    <xf numFmtId="14" fontId="1" fillId="0" borderId="2" xfId="0" applyNumberFormat="1" applyFont="1" applyFill="1" applyBorder="1" applyAlignment="1">
      <alignment horizontal="left"/>
    </xf>
    <xf numFmtId="0" fontId="1" fillId="0" borderId="2" xfId="0" applyNumberFormat="1" applyFont="1" applyFill="1" applyBorder="1"/>
    <xf numFmtId="0" fontId="0" fillId="0" borderId="3" xfId="0" applyFill="1" applyBorder="1"/>
  </cellXfs>
  <cellStyles count="3">
    <cellStyle name="Currency" xfId="1" builtinId="4"/>
    <cellStyle name="Normal" xfId="0" builtinId="0"/>
    <cellStyle name="Percent" xfId="2" builtinId="5"/>
  </cellStyles>
  <dxfs count="23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numFmt numFmtId="34" formatCode="_(&quot;$&quot;* #,##0.00_);_(&quot;$&quot;* \(#,##0.00\);_(&quot;$&quot;* &quot;-&quot;??_);_(@_)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Status Chart!PivotTable2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Status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4A-4B25-A21B-AD082951E926}"/>
            </c:ext>
          </c:extLst>
        </c:ser>
        <c:ser>
          <c:idx val="1"/>
          <c:order val="1"/>
          <c:tx>
            <c:strRef>
              <c:f>'Category Status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4A-4B25-A21B-AD082951E926}"/>
            </c:ext>
          </c:extLst>
        </c:ser>
        <c:ser>
          <c:idx val="2"/>
          <c:order val="2"/>
          <c:tx>
            <c:strRef>
              <c:f>'Category Status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4A-4B25-A21B-AD082951E926}"/>
            </c:ext>
          </c:extLst>
        </c:ser>
        <c:ser>
          <c:idx val="3"/>
          <c:order val="3"/>
          <c:tx>
            <c:strRef>
              <c:f>'Category Status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4A-4B25-A21B-AD082951E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4209039"/>
        <c:axId val="951124527"/>
      </c:barChart>
      <c:catAx>
        <c:axId val="149420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124527"/>
        <c:crosses val="autoZero"/>
        <c:auto val="1"/>
        <c:lblAlgn val="ctr"/>
        <c:lblOffset val="100"/>
        <c:noMultiLvlLbl val="0"/>
      </c:catAx>
      <c:valAx>
        <c:axId val="95112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20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[Kickstarter.xlsx]Campaings Status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'Campaings Status Chart'!$B$5:$B$6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'Campaings Status 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'Campaings Status Chart'!$B$7:$B$48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3-4F9D-8608-418C843FC412}"/>
            </c:ext>
          </c:extLst>
        </c:ser>
        <c:ser>
          <c:idx val="1"/>
          <c:order val="1"/>
          <c:tx>
            <c:strRef>
              <c:f>'Campaings Status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'Campaings Status 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'Campaings Status Chart'!$C$7:$C$48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C4A-4C0B-99D3-E9B81CCDEA77}"/>
            </c:ext>
          </c:extLst>
        </c:ser>
        <c:ser>
          <c:idx val="2"/>
          <c:order val="2"/>
          <c:tx>
            <c:strRef>
              <c:f>'Campaings Status Chart'!$D$5:$D$6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'Campaings Status 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'Campaings Status Chart'!$D$7:$D$48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C4A-4C0B-99D3-E9B81CCDEA77}"/>
            </c:ext>
          </c:extLst>
        </c:ser>
        <c:ser>
          <c:idx val="3"/>
          <c:order val="3"/>
          <c:tx>
            <c:strRef>
              <c:f>'Campaings Status Chart'!$E$5:$E$6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'Campaings Status 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'Campaings Status Chart'!$E$7:$E$48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C4A-4C0B-99D3-E9B81CCDE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7154735"/>
        <c:axId val="247074943"/>
      </c:barChart>
      <c:catAx>
        <c:axId val="176715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74943"/>
        <c:crosses val="autoZero"/>
        <c:auto val="1"/>
        <c:lblAlgn val="ctr"/>
        <c:lblOffset val="100"/>
        <c:noMultiLvlLbl val="0"/>
      </c:catAx>
      <c:valAx>
        <c:axId val="24707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15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B-49AD-8C10-0ACBE320C416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 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B-49AD-8C10-0ACBE320C416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Failed Percentage Canceled 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B-49AD-8C10-0ACBE320C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686351"/>
        <c:axId val="247106559"/>
      </c:lineChart>
      <c:catAx>
        <c:axId val="24068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106559"/>
        <c:crosses val="autoZero"/>
        <c:auto val="1"/>
        <c:lblAlgn val="ctr"/>
        <c:lblOffset val="100"/>
        <c:noMultiLvlLbl val="0"/>
      </c:catAx>
      <c:valAx>
        <c:axId val="24710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68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[Kickstarter.xlsx]Years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'Years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B2-4EC2-B5CA-430FA7341997}"/>
            </c:ext>
          </c:extLst>
        </c:ser>
        <c:ser>
          <c:idx val="1"/>
          <c:order val="1"/>
          <c:tx>
            <c:strRef>
              <c:f>'Years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'Years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B2-4EC2-B5CA-430FA7341997}"/>
            </c:ext>
          </c:extLst>
        </c:ser>
        <c:ser>
          <c:idx val="2"/>
          <c:order val="2"/>
          <c:tx>
            <c:strRef>
              <c:f>'Years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'Years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B2-4EC2-B5CA-430FA7341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516863"/>
        <c:axId val="247075775"/>
      </c:lineChart>
      <c:catAx>
        <c:axId val="47851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75775"/>
        <c:crosses val="autoZero"/>
        <c:auto val="1"/>
        <c:lblAlgn val="ctr"/>
        <c:lblOffset val="100"/>
        <c:noMultiLvlLbl val="0"/>
      </c:catAx>
      <c:valAx>
        <c:axId val="24707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1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428622</xdr:colOff>
      <xdr:row>1</xdr:row>
      <xdr:rowOff>84770</xdr:rowOff>
    </xdr:from>
    <xdr:to>
      <xdr:col>17</xdr:col>
      <xdr:colOff>549591</xdr:colOff>
      <xdr:row>25</xdr:row>
      <xdr:rowOff>46672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284DE9-DE94-4D08-963D-451E590B5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87100</xdr:colOff>
      <xdr:row>3</xdr:row>
      <xdr:rowOff>27194</xdr:rowOff>
    </xdr:from>
    <xdr:to>
      <xdr:col>23</xdr:col>
      <xdr:colOff>568735</xdr:colOff>
      <xdr:row>35</xdr:row>
      <xdr:rowOff>185840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C2C474-D11F-4C9B-A4AD-EA9A750C8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1507805</xdr:colOff>
      <xdr:row>13</xdr:row>
      <xdr:rowOff>137158</xdr:rowOff>
    </xdr:from>
    <xdr:to>
      <xdr:col>5</xdr:col>
      <xdr:colOff>1148714</xdr:colOff>
      <xdr:row>32</xdr:row>
      <xdr:rowOff>144779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A714FB-1CD7-49B4-8666-E32B7CC75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351472</xdr:colOff>
      <xdr:row>2</xdr:row>
      <xdr:rowOff>120966</xdr:rowOff>
    </xdr:from>
    <xdr:to>
      <xdr:col>16</xdr:col>
      <xdr:colOff>647699</xdr:colOff>
      <xdr:row>22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3934F7-E85F-46BA-B0E8-BE9878944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nesto beltran" refreshedDate="43864.719561458332" createdVersion="6" refreshedVersion="6" minRefreshableVersion="3" recordCount="4114" xr:uid="{C111593E-B571-4ACF-8732-8FD9D88868D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rnesto beltran" refreshedDate="43869.724387152775" backgroundQuery="1" createdVersion="6" refreshedVersion="6" minRefreshableVersion="3" recordCount="0" supportSubquery="1" supportAdvancedDrill="1" xr:uid="{9A54DB56-CF60-4E7C-B741-BF937C7CA75F}">
  <cacheSource type="external" connectionId="1"/>
  <cacheFields count="4">
    <cacheField name="[Range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Measures].[Count of state]" caption="Count of state" numFmtId="0" hierarchy="20" level="32767"/>
    <cacheField name="[Set1].[Range].[state].[state]" caption="state" numFmtId="0" hierarchy="21">
      <sharedItems count="4">
        <s v="successful"/>
        <s v="failed"/>
        <s v="canceled"/>
        <s v="live"/>
      </sharedItems>
    </cacheField>
    <cacheField name="[Range].[country].[country]" caption="country" numFmtId="0" hierarchy="6" level="1">
      <sharedItems containsSemiMixedTypes="0" containsNonDate="0" containsString="0"/>
    </cacheField>
  </cacheFields>
  <cacheHierarchies count="22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Set1]" caption="Set1" set="1" parentSet="5" displayFolder="" count="0" unbalanced="0" unbalancedGroup="0">
      <fieldsUsage count="1">
        <fieldUsage x="2"/>
      </fieldsUsage>
      <extLst>
        <ext xmlns:x14="http://schemas.microsoft.com/office/spreadsheetml/2009/9/main" uri="{8CF416AD-EC4C-4aba-99F5-12A058AE0983}">
          <x14:cacheHierarchy flattenHierarchies="0" hierarchizeDistinct="0">
            <x14:setLevels count="1">
              <x14:setLevel hierarchy="5"/>
            </x14:setLevels>
          </x14:cacheHierarchy>
        </ext>
      </extLst>
    </cacheHierarchy>
  </cacheHierarchies>
  <kpis count="0"/>
  <calculatedMembers count="1">
    <calculatedMember name="[Set1]" mdx="{([Range].[state].&amp;[successful]),([Range].[state].&amp;[failed]),([Range].[state].&amp;[canceled]),([Range].[state].&amp;[live]),([Range].[state].[All])}" set="1">
      <extLst>
        <ext xmlns:x14="http://schemas.microsoft.com/office/spreadsheetml/2009/9/main" uri="{0C70D0D5-359C-4a49-802D-23BBF952B5CE}">
          <x14:calculatedMember flattenHierarchies="0" hierarchizeDistinct="0">
            <x14:tupleSet rowCount="5">
              <x14:headers>
                <x14:header uniqueName="[Range].[state].[state]" hierarchyName="[Range].[state]"/>
              </x14:headers>
              <x14:rows>
                <x14:row>
                  <x14:rowItem u="[Range].[state].&amp;[successful]" d="successful"/>
                </x14:row>
                <x14:row>
                  <x14:rowItem u="[Range].[state].&amp;[failed]" d="failed"/>
                </x14:row>
                <x14:row>
                  <x14:rowItem u="[Range].[state].&amp;[canceled]" d="canceled"/>
                </x14:row>
                <x14:row>
                  <x14:rowItem u="[Range].[state].&amp;[live]" d="live"/>
                </x14:row>
                <x14:row>
                  <x14:rowItem/>
                </x14:row>
              </x14:rows>
            </x14:tupleSet>
          </x14:calculatedMember>
        </ext>
      </extLst>
    </calculatedMember>
  </calculatedMembers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4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52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3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54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5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56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57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58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9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60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1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62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6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64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6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16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167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168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16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170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17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17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17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17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175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17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177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8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179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18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18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18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183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18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18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18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18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188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189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190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191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19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193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194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19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19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197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1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1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00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01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03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0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06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07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0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0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10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1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1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13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14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15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1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7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18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19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20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21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22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23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2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25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26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2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28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29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30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3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3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33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34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35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36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37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38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39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40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4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242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243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244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24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24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247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248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249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250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251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25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253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254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25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256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257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25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259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26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261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262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263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26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26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26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26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26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26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270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271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27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273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27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27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27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277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278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27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28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281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282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283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284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285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286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287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28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28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90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29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29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293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294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29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296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297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298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9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00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01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02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03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04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0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06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07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08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09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10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1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1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13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1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15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16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1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1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2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2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22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23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24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2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26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27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28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2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30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3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32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33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3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3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3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3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38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39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40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34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342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343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344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345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346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347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348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349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350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351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352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35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354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355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356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35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358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359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36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361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36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36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364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36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366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36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368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369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370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3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7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37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37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3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376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377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378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9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380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381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38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383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384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38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386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38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388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389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157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390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391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39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393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394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39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396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397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398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3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00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01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120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0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0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40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40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40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40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408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409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41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8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411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41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41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41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415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416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417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418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419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420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21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42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42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42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42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42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7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428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429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430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431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432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433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434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43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384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436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366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437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438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377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43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440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441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44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443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444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445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446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447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8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449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450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451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452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453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436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45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455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456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457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458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409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9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460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366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6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462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46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464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46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466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467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8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469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470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47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472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47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474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475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453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366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476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477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47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47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480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481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482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48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48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485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486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487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48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489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490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49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49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493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49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495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496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497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498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499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500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453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501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50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503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50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5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506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41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507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50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50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510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511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512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513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514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515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516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517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51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51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520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52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438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52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52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52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525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526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527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52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529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530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531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532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533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534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53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458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536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537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538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53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540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541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542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381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543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54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545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546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547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548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549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550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55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552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55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5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55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6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557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558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55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560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56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56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563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564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56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567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568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56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570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571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572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57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57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57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76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577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57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579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80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8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582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583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584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585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586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587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498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447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58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589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453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590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91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59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59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594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59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596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597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5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599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600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60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60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60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604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6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606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60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608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609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610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611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612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61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1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15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616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61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8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61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15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620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62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622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2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624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625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626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62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62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630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631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63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633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63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63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63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63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63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63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64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64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64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64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64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64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64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64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64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64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65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65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65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653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5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65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65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65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65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8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65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66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66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66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66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476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66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66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66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381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66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66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67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67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67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377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67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674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675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676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677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18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678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679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80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8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66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68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683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684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68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9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686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68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88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436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436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689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18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379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69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691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178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692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69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69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18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695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696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69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698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699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700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701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160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702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7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70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384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384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705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706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707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7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70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710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711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498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71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71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71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71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716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717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718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71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720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721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722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723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724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725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72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72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728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729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730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73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732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733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73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73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736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737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738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739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740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74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742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743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744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74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746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74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748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749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75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751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752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753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754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75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756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757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758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59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760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761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762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763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764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76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409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78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698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766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767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768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769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379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770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77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77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46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773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77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77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77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77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778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779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78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781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782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78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784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78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78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78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78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78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790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791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79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409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79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366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794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450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795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79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797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798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7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436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800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801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802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80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377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80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805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366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806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807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808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507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809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810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38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366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8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81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813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81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815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81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384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81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8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79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819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820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82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82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8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82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82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514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826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827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828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829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830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83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83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689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830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833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834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835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68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836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83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838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839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840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841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842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69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843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844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84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846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847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848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62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384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8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84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78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85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851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852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689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5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854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85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85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857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85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85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60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861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6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863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86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6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86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867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86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86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870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87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872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873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87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875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876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877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878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79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880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881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882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88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88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885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88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88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888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88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890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891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892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893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894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895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896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897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384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379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86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436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898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899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900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901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902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903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904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90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906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90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9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909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910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911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91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913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91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915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916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91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918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91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920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2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92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92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924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925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92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92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92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9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30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474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931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93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933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93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93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9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93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938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939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940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9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94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94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4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94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94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94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948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949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950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51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952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95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95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955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5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57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95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959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960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96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96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96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9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965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9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96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968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96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970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97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972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97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974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97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730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976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97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978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979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980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981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982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983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984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98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98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98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98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98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9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99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99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993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9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99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997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99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9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000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001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00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003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00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005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006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00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008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009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010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011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9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012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013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014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015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016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01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01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019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020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02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02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0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02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025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026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027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28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02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030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031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032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03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37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034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035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036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037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0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039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040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04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042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04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04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0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046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04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048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04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050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051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052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507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053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054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05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05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446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057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901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058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059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060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06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062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50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06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064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66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8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06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384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066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067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068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06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070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071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07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073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074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075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07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07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07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079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080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081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082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08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084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085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08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087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844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384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58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088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089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09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091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092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093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094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09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096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09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9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09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10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10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102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103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10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105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106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107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108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10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110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11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112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11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114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115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116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117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118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11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120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121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122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12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12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12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12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12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12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12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130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13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366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132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13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13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13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842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40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66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137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138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139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140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9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141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14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14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8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446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45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144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45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146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147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44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379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384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14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149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150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151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15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153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154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155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156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157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158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159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160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16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16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16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16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16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16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16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16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16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17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7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17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17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7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1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1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17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17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17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8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1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18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18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18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8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8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18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18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7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18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19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19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19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19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19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19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19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19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19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19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20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2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20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20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20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20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20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2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208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209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210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21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212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21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21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40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21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21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217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218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21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22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22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22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223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72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224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22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22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227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228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66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229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230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23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232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2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2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436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235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236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237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23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57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239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240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24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447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242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243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244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839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24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24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440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247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248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24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98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250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251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252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2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254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25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256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257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25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259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260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261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262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26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265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266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267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26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269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70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71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272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273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274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27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276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277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456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278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279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280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28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282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283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28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28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28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287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288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28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29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291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292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293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09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294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29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296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297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29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29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300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301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30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30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304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305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30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307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308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309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310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31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31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507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31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3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315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316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317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318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319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320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321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322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323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32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32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326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32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32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32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384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840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330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331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33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333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334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33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336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337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338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339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340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4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342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34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34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34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346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347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348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349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350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35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352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53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354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35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356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357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3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453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37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3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360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36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36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66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36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366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36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36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366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367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368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3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370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371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372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37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375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37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7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37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37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38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38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38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38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38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38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38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384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689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38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24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38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38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39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39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39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8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453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363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3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684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39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39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237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39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39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39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39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400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40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40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40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40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40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4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40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40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40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41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41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41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41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41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41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41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41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41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41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42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42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42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423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424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425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42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427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428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429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430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431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432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433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434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435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436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43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438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439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440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44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44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443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444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445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446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44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448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44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450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45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452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45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454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45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456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45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800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458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384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459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460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438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461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462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384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1463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1464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6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146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1467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146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146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1470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1471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1472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1473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147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147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147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1477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147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147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1480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148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1482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148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148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1485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1486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1487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148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1489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1490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149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1492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1493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149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149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1496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149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149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1499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1500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1501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1502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150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150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1505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150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1507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1508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150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1510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151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1512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151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1514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1515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1516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151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151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1519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152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1521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1522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1523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1524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1525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152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1527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1528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152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1530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153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1532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1533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153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153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1536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153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153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1539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1540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1541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154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154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15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447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1545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1546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154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1548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154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1550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1551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1552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155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1554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155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6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155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57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1558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1559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156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156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62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1563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56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156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1566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1567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1568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1569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1570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1571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1572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157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1574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1575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1576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1577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1578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1579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1580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1581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158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1583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384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1584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124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8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1586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1587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1588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1589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1590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1591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1592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1593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1594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159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834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1596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159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15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1599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1584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38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43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1581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1600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160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160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1603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1604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160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160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1607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1608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1609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81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1610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61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16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161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26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161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161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616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161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1618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1619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1620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1621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162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162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162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162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162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16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162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162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163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163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163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163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16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163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163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163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163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163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164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16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16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164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16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1645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31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1646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647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1648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1649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1650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61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165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1652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1653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165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1655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1656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1657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165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165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1660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166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166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166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166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1665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166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1667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1668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1669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1670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167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7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1673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167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167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1676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1677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1678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167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1680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81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1682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168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1684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16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168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168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168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168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1690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1691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169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1693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1694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169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16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169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1698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169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1700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1701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170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1703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170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170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1706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1707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17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1709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1710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1711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171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171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171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171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171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171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171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71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172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1721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172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1723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172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1725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1726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1727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1728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1729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1730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173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173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1733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1734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173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1736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1737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1738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1739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1740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174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1742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174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1744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1745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1746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1747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174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1749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1750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175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175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1753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1754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755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1756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175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175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1759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124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8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1760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76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1762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1763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1764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176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1766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176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1768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176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1770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177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1772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1773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1774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1775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1776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8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1237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1777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38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446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1778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453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1779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1780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44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18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1781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178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178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839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1784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1785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1786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1787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18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384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1788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1789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368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1790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1791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1792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1793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474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69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158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1794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179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1796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1797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1798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1799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689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180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381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1801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180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1803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1804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180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18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180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180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72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180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181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181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1812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181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181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181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181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181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181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181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1820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1821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1144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182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1823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824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1825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1826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182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182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829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1830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83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18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1833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1834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183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1836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1837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9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183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1726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183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1840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1841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1842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1843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1844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184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1846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1847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84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184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1850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1851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852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1853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1854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1855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1856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185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1858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680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839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1859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1860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1861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1862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186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864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186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1866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1867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1868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1869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1870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187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87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187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187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1875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876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187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1878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187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188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1881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188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1883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1884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1885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188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188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1888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1889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1890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1891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189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1893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1894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189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1896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1897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1898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1899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1900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1901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384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190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190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37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1904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157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1905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1906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1907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190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1909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1910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911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66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191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1913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1914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191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1916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191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1918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191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1920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1921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1922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192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1924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1925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926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192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1928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1929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1930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193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1932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193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193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1935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193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93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193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1939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1940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1941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1942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1943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1944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194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946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194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1948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1949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95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1951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1952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1953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1954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1955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1053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1956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195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1958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1959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196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1961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439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1962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196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196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196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1966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1967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1968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1969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1970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1971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197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197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1974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197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1976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1977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1978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1979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1980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1981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1982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1983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1984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1985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895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16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446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1986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105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444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1987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1988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844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384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198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1990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199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1992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844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199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199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199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1996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199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1998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1999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000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001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00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00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004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005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00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00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008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00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010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011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01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013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01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01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016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017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018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019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020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02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02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023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024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025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026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02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028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029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030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03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032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440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03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034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03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03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436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514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698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037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03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039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498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1859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377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384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18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798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4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040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04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042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04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66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044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045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450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1224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90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046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04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04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04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050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594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051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05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05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054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05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4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056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89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05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05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05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060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06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0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0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0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06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0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067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068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069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070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071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07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07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074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07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076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077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07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079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8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080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081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70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08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08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08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08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086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087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088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08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090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091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09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09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09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096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18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09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46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098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0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10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838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436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101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102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178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381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103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10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1271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1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105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106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10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105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108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10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110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111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11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113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438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114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589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115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116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38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117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11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119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120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121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366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384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122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5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12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12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1854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12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12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12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128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12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130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43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13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8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8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13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133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6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13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9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13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136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137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13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139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140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14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829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142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143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144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14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14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14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148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38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14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15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151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178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152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736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153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154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15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15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157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15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159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160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16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162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16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16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1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166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16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16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801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1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17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17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172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173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1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17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17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177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178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80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179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18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18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182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18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18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185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18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187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18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18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7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2190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219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2192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219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219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2195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37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219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2197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19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2199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2200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2201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2202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2203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2204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2205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2206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2207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2208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220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2210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21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2212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2213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1847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221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221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2216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2217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218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2219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2220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222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2222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222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2224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2225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2226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2227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222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22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2230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223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223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223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234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223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223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23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2238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839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2239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1795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2240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224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2242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224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444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224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2245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2246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224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2248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224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2250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2251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1859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198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2252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225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225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806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2255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2256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41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7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840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2257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225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2259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2260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226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84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226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226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226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226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226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4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226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226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226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227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227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2272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227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2274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227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8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138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2276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2277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119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227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227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2280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228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2282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2283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404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209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65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228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228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2286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1228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2287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2288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2289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229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229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8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29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229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2294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229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22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2297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2298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299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2300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230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2302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2303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2304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230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2306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230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2308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2309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2310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984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231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231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231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314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231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2316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231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231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231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2320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232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828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232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232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232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9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232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232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32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232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232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800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233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233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468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2332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233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2334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8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233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9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196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2336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2337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2338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2339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2340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2341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2342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2343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2344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2345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234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234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2348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234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2350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2351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2352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235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2354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2355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235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235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235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2359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2360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236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2362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2363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2364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2365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236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236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236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236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2370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2371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2372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237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2374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237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237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2377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2378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2379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238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23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38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238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2384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2385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2386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2387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238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23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2390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391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3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239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2394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3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239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2397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39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2399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2400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240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2402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240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240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240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2406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40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240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2409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2410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2411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241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24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41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241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241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241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2418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24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52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242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2421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2422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2423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2424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242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242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711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242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2428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242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2430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2431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2432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2433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66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243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243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2397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2436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243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2438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2439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2440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2441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209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44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1278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2443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2444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244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18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2446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24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2448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244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2450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2451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45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245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2454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2455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84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2456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245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245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245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46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246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95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2462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2463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2464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2465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2466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400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2467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246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2469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226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2470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247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472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2473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2474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2475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2476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2477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2478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247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480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48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2482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2483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2484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248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2486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248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248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48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249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2491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2492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2493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249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249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249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249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24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2499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25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118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25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2502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440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9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250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210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50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250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2506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25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250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250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251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51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51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2513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2514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251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516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251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251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251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520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52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2522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523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2524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252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2526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252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5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252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2530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6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253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253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2533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218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2534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862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253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536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2537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253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253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2540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254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542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2543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2544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254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254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8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254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548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549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2550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255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255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2553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554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255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2556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446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25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255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255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2560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2561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2562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563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564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256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256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56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2568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2569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2570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2571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9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2572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257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574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575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8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2576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2577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2578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257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2580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70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2581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2582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242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25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2584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258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25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1655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2587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2588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218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589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2590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2591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259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259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2594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25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259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2597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25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9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25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2600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1784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53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260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2602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260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604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26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698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260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60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6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2609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2610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261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261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61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2614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261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61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617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2618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261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333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9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62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262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262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262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2624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262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262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2627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2628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262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2630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2631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63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263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2634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257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63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263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2637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63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2639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2640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23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264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26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64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2644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264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2646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2647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2648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264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2650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265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2652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265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26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265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2656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6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265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2659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2660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84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266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80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26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5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663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95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266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2665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2666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2667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266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266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2670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671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2672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2673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2674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267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2676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2677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114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2678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679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2680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26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268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2683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2684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210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2685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2686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268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90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2688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7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268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2690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2691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2692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693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116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269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2695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2696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2697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2698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269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2700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70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2702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27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270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270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270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176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178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507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2707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2708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2709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8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116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7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2710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271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271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271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2714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271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271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271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718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2719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272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8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2721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2722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723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272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272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27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2727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272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2729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273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73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6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2732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2733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2734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2735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273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1050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2737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2738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273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2740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2741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274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274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74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274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74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274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274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274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75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75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275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2111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241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275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275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275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275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1911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275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75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75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276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276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276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2763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276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276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276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2767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2768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2769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600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277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2771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2772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27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2774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77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2776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2777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2778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2779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1270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164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2397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839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34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278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2781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4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278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4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278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66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2784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278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80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2786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787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2788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278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2790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2791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279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279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794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2795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79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6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279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2798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279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2800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80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80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2803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2804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2805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28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2807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2808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2809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2810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281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2812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2813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984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281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281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210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844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2816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2817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1536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984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2818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2819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282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1788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282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9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1352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282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282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28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28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28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2827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282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2829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283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283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283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283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2834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283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836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283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446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2838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83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2840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66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284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2842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2843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284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9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2845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284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2847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284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2849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285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2851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2852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2853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285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2855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2856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2857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2858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2859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286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4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178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2861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252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286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286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876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2864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2865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2866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4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844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2867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286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286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2351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287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1331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66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89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1337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7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287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84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287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1788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287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287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287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186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1209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287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287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878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241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79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18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834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2879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2880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137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288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288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28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884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2885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2886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2887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84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2888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498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476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288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84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84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589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289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838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798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689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84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81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2239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28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289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289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2894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289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896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2897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289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129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178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845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63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7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2899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2858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290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2901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290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1797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1581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2903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66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44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290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290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2906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288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2117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984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53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384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290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2908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1859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1878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85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372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290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7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274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2722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90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585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2910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2911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2912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379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2913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2914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689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589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701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46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2915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587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2916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98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291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2137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9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2918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680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283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2919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2920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2921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384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292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92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2924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46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5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292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36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2926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2927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238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88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2928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2929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275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18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1592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157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2930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2931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2932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293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293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2935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293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227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585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2937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2938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12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F2BEC-3918-413A-9D9D-2E7D55ABE3C0}" name="PivotTable2" cacheId="7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">
  <location ref="A3:F14" firstHeaderRow="1" firstDataRow="2" firstDataCol="1" rowPageCount="1" colPageCount="1"/>
  <pivotFields count="4">
    <pivotField axis="axisRow" allDrilled="1" subtotalTop="0" showAll="0" sortType="ascending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xis="axisCol" allDrilled="1" subtotalTop="0" showAll="0" dataSourceSort="1" defaultSubtotal="0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6" name="[Range].[country].[All]" cap="All"/>
  </pageFields>
  <dataFields count="1">
    <dataField name="Count of outcome" fld="1" subtotal="count" baseField="0" baseItem="0"/>
  </dataFields>
  <formats count="10">
    <format dxfId="22">
      <pivotArea type="all" dataOnly="0" outline="0" fieldPosition="0"/>
    </format>
    <format dxfId="21">
      <pivotArea outline="0" collapsedLevelsAreSubtotals="1" fieldPosition="0"/>
    </format>
    <format dxfId="20">
      <pivotArea type="origin" dataOnly="0" labelOnly="1" outline="0" fieldPosition="0"/>
    </format>
    <format dxfId="19">
      <pivotArea field="2" type="button" dataOnly="0" labelOnly="1" outline="0" axis="axisCol" fieldPosition="0"/>
    </format>
    <format dxfId="18">
      <pivotArea type="topRight" dataOnly="0" labelOnly="1" outline="0" fieldPosition="0"/>
    </format>
    <format dxfId="17">
      <pivotArea field="0" type="button" dataOnly="0" labelOnly="1" outline="0" axis="axisRow" fieldPosition="0"/>
    </format>
    <format dxfId="16">
      <pivotArea dataOnly="0" labelOnly="1" fieldPosition="0">
        <references count="1">
          <reference field="0" count="0"/>
        </references>
      </pivotArea>
    </format>
    <format dxfId="15">
      <pivotArea dataOnly="0" labelOnly="1" grandRow="1" outline="0" fieldPosition="0"/>
    </format>
    <format dxfId="14">
      <pivotArea dataOnly="0" labelOnly="1" fieldPosition="0">
        <references count="1">
          <reference field="2" count="0"/>
        </references>
      </pivotArea>
    </format>
    <format dxfId="13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 includeNewItemsInFilter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 of outcome"/>
    <pivotHierarchy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E63573-1977-4C39-B308-70C1D46AB0F3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12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70816-07D9-4C4F-B537-CE0565C6C59D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Category" fld="1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M1" zoomScale="80" zoomScaleNormal="80" workbookViewId="0">
      <selection activeCell="G2" sqref="G2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5.46484375" style="23" bestFit="1" customWidth="1"/>
    <col min="5" max="5" width="16.3984375" style="23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5" style="6" customWidth="1"/>
    <col min="16" max="16" width="15.53125" style="8" customWidth="1"/>
    <col min="17" max="17" width="23.33203125" customWidth="1"/>
    <col min="18" max="18" width="11.6640625" bestFit="1" customWidth="1"/>
    <col min="19" max="19" width="21.19921875" style="8" bestFit="1" customWidth="1"/>
    <col min="20" max="20" width="19.9296875" style="8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24" t="s">
        <v>8216</v>
      </c>
      <c r="E1" s="24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3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 s="23">
        <v>8500</v>
      </c>
      <c r="E2" s="23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9">
        <f>(E2/L2)</f>
        <v>63.917582417582416</v>
      </c>
      <c r="Q2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 s="23">
        <v>10275</v>
      </c>
      <c r="E3" s="2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9">
        <f t="shared" ref="P3:P66" si="1">(E3/L3)</f>
        <v>185.48101265822785</v>
      </c>
      <c r="Q3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 s="23">
        <v>500</v>
      </c>
      <c r="E4" s="23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 s="23">
        <v>10000</v>
      </c>
      <c r="E5" s="23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 s="23">
        <v>44000</v>
      </c>
      <c r="E6" s="23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 s="23">
        <v>3999</v>
      </c>
      <c r="E7" s="23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 s="23">
        <v>8000</v>
      </c>
      <c r="E8" s="23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 s="23">
        <v>9000</v>
      </c>
      <c r="E9" s="23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 s="23">
        <v>3500</v>
      </c>
      <c r="E10" s="23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 s="23">
        <v>500</v>
      </c>
      <c r="E11" s="23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 s="23">
        <v>3000</v>
      </c>
      <c r="E12" s="23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 s="23">
        <v>5000</v>
      </c>
      <c r="E13" s="2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 s="23">
        <v>30000</v>
      </c>
      <c r="E14" s="23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 s="23">
        <v>3500</v>
      </c>
      <c r="E15" s="23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 s="23">
        <v>6000</v>
      </c>
      <c r="E16" s="23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 s="23">
        <v>2000</v>
      </c>
      <c r="E17" s="23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 s="23">
        <v>12000</v>
      </c>
      <c r="E18" s="23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 s="23">
        <v>1500</v>
      </c>
      <c r="E19" s="23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 s="23">
        <v>30000</v>
      </c>
      <c r="E20" s="23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 s="23">
        <v>850</v>
      </c>
      <c r="E21" s="23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 s="23">
        <v>2000</v>
      </c>
      <c r="E22" s="23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 s="23">
        <v>18500</v>
      </c>
      <c r="E23" s="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 s="23">
        <v>350</v>
      </c>
      <c r="E24" s="23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 s="23">
        <v>2000</v>
      </c>
      <c r="E25" s="23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 s="23">
        <v>35000</v>
      </c>
      <c r="E26" s="23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 s="23">
        <v>600</v>
      </c>
      <c r="E27" s="23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 s="23">
        <v>1250</v>
      </c>
      <c r="E28" s="23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 s="23">
        <v>20000</v>
      </c>
      <c r="E29" s="23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 s="23">
        <v>12000</v>
      </c>
      <c r="E30" s="23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 s="23">
        <v>3000</v>
      </c>
      <c r="E31" s="23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 s="23">
        <v>4000</v>
      </c>
      <c r="E32" s="23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 s="23">
        <v>13</v>
      </c>
      <c r="E33" s="2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 s="23">
        <v>28450</v>
      </c>
      <c r="E34" s="23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 s="23">
        <v>5250</v>
      </c>
      <c r="E35" s="23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 s="23">
        <v>2600</v>
      </c>
      <c r="E36" s="23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 s="23">
        <v>1000</v>
      </c>
      <c r="E37" s="23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 s="23">
        <v>6000</v>
      </c>
      <c r="E38" s="23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 s="23">
        <v>22000</v>
      </c>
      <c r="E39" s="23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 s="23">
        <v>2500</v>
      </c>
      <c r="E40" s="23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 s="23">
        <v>25000</v>
      </c>
      <c r="E41" s="23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 s="23">
        <v>2000</v>
      </c>
      <c r="E42" s="23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 s="23">
        <v>2000</v>
      </c>
      <c r="E43" s="2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 s="23">
        <v>14000</v>
      </c>
      <c r="E44" s="23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 s="23">
        <v>10000</v>
      </c>
      <c r="E45" s="23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 s="23">
        <v>2000</v>
      </c>
      <c r="E46" s="23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 s="23">
        <v>5000</v>
      </c>
      <c r="E47" s="23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 s="23">
        <v>8400</v>
      </c>
      <c r="E48" s="23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 s="23">
        <v>5000</v>
      </c>
      <c r="E49" s="23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 s="23">
        <v>2000</v>
      </c>
      <c r="E50" s="23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 s="23">
        <v>12000</v>
      </c>
      <c r="E51" s="23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 s="23">
        <v>600</v>
      </c>
      <c r="E52" s="23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 s="23">
        <v>11000</v>
      </c>
      <c r="E53" s="2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 s="23">
        <v>10000</v>
      </c>
      <c r="E54" s="23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 s="23">
        <v>3000</v>
      </c>
      <c r="E55" s="23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 s="23">
        <v>10000</v>
      </c>
      <c r="E56" s="23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 s="23">
        <v>8600</v>
      </c>
      <c r="E57" s="23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 s="23">
        <v>8000</v>
      </c>
      <c r="E58" s="23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 s="23">
        <v>15000</v>
      </c>
      <c r="E59" s="23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 s="23">
        <v>10000</v>
      </c>
      <c r="E60" s="23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 s="23">
        <v>20000</v>
      </c>
      <c r="E61" s="23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 s="23">
        <v>4500</v>
      </c>
      <c r="E62" s="23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 s="23">
        <v>5000</v>
      </c>
      <c r="E63" s="2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 s="23">
        <v>3000</v>
      </c>
      <c r="E64" s="23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 s="23">
        <v>2000</v>
      </c>
      <c r="E65" s="23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 s="23">
        <v>1200</v>
      </c>
      <c r="E66" s="23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 s="23">
        <v>7000</v>
      </c>
      <c r="E67" s="23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9">
        <f t="shared" ref="P67:P130" si="5">(E67/L67)</f>
        <v>132.05263157894737</v>
      </c>
      <c r="Q67" t="s">
        <v>8309</v>
      </c>
      <c r="R67" t="s">
        <v>8311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 s="23">
        <v>2000</v>
      </c>
      <c r="E68" s="23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9">
        <f t="shared" si="5"/>
        <v>91.230769230769226</v>
      </c>
      <c r="Q68" t="s">
        <v>8309</v>
      </c>
      <c r="R68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 s="23">
        <v>2000</v>
      </c>
      <c r="E69" s="23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9">
        <f t="shared" si="5"/>
        <v>116.25</v>
      </c>
      <c r="Q69" t="s">
        <v>8309</v>
      </c>
      <c r="R69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 s="23">
        <v>600</v>
      </c>
      <c r="E70" s="23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9">
        <f t="shared" si="5"/>
        <v>21.194444444444443</v>
      </c>
      <c r="Q70" t="s">
        <v>8309</v>
      </c>
      <c r="R70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 s="23">
        <v>10000</v>
      </c>
      <c r="E71" s="23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9">
        <f t="shared" si="5"/>
        <v>62.327134831460668</v>
      </c>
      <c r="Q71" t="s">
        <v>8309</v>
      </c>
      <c r="R71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 s="23">
        <v>500</v>
      </c>
      <c r="E72" s="23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9">
        <f t="shared" si="5"/>
        <v>37.411764705882355</v>
      </c>
      <c r="Q72" t="s">
        <v>8309</v>
      </c>
      <c r="R72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 s="23">
        <v>1800</v>
      </c>
      <c r="E73" s="2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9">
        <f t="shared" si="5"/>
        <v>69.71875</v>
      </c>
      <c r="Q73" t="s">
        <v>8309</v>
      </c>
      <c r="R73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 s="23">
        <v>2200</v>
      </c>
      <c r="E74" s="23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9">
        <f t="shared" si="5"/>
        <v>58.170731707317074</v>
      </c>
      <c r="Q74" t="s">
        <v>8309</v>
      </c>
      <c r="R74" t="s">
        <v>8311</v>
      </c>
      <c r="S74" s="14">
        <f t="shared" si="6"/>
        <v>41208.010196759256</v>
      </c>
      <c r="T74" s="14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 s="23">
        <v>900</v>
      </c>
      <c r="E75" s="23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9">
        <f t="shared" si="5"/>
        <v>50</v>
      </c>
      <c r="Q75" t="s">
        <v>8309</v>
      </c>
      <c r="R75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 s="23">
        <v>500</v>
      </c>
      <c r="E76" s="23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9">
        <f t="shared" si="5"/>
        <v>19.471034482758618</v>
      </c>
      <c r="Q76" t="s">
        <v>8309</v>
      </c>
      <c r="R76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 s="23">
        <v>3500</v>
      </c>
      <c r="E77" s="23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9">
        <f t="shared" si="5"/>
        <v>85.957446808510639</v>
      </c>
      <c r="Q77" t="s">
        <v>8309</v>
      </c>
      <c r="R77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 s="23">
        <v>300</v>
      </c>
      <c r="E78" s="23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9">
        <f t="shared" si="5"/>
        <v>30.666666666666668</v>
      </c>
      <c r="Q78" t="s">
        <v>8309</v>
      </c>
      <c r="R7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 s="23">
        <v>400</v>
      </c>
      <c r="E79" s="23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9">
        <f t="shared" si="5"/>
        <v>60.384615384615387</v>
      </c>
      <c r="Q79" t="s">
        <v>8309</v>
      </c>
      <c r="R79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 s="23">
        <v>50</v>
      </c>
      <c r="E80" s="23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9">
        <f t="shared" si="5"/>
        <v>38.6</v>
      </c>
      <c r="Q80" t="s">
        <v>8309</v>
      </c>
      <c r="R80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 s="23">
        <v>1300</v>
      </c>
      <c r="E81" s="23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9">
        <f t="shared" si="5"/>
        <v>40.268292682926827</v>
      </c>
      <c r="Q81" t="s">
        <v>8309</v>
      </c>
      <c r="R81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 s="23">
        <v>12000</v>
      </c>
      <c r="E82" s="23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9">
        <f t="shared" si="5"/>
        <v>273.82978723404256</v>
      </c>
      <c r="Q82" t="s">
        <v>8309</v>
      </c>
      <c r="R82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 s="23">
        <v>750</v>
      </c>
      <c r="E83" s="2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9">
        <f t="shared" si="5"/>
        <v>53.035714285714285</v>
      </c>
      <c r="Q83" t="s">
        <v>8309</v>
      </c>
      <c r="R83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 s="23">
        <v>4000</v>
      </c>
      <c r="E84" s="23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9">
        <f t="shared" si="5"/>
        <v>40.005000000000003</v>
      </c>
      <c r="Q84" t="s">
        <v>8309</v>
      </c>
      <c r="R84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 s="23">
        <v>200</v>
      </c>
      <c r="E85" s="23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9">
        <f t="shared" si="5"/>
        <v>15.76923076923077</v>
      </c>
      <c r="Q85" t="s">
        <v>8309</v>
      </c>
      <c r="R85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 s="23">
        <v>500</v>
      </c>
      <c r="E86" s="23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9">
        <f t="shared" si="5"/>
        <v>71.428571428571431</v>
      </c>
      <c r="Q86" t="s">
        <v>8309</v>
      </c>
      <c r="R86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 s="23">
        <v>1200</v>
      </c>
      <c r="E87" s="23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9">
        <f t="shared" si="5"/>
        <v>71.714285714285708</v>
      </c>
      <c r="Q87" t="s">
        <v>8309</v>
      </c>
      <c r="R87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 s="23">
        <v>6000</v>
      </c>
      <c r="E88" s="23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9">
        <f t="shared" si="5"/>
        <v>375.76470588235293</v>
      </c>
      <c r="Q88" t="s">
        <v>8309</v>
      </c>
      <c r="R8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 s="23">
        <v>2500</v>
      </c>
      <c r="E89" s="23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9">
        <f t="shared" si="5"/>
        <v>104.6</v>
      </c>
      <c r="Q89" t="s">
        <v>8309</v>
      </c>
      <c r="R89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 s="23">
        <v>3500</v>
      </c>
      <c r="E90" s="23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9">
        <f t="shared" si="5"/>
        <v>60</v>
      </c>
      <c r="Q90" t="s">
        <v>8309</v>
      </c>
      <c r="R90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 s="23">
        <v>6000</v>
      </c>
      <c r="E91" s="23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9">
        <f t="shared" si="5"/>
        <v>123.28571428571429</v>
      </c>
      <c r="Q91" t="s">
        <v>8309</v>
      </c>
      <c r="R91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 s="23">
        <v>500</v>
      </c>
      <c r="E92" s="23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9">
        <f t="shared" si="5"/>
        <v>31.375</v>
      </c>
      <c r="Q92" t="s">
        <v>8309</v>
      </c>
      <c r="R92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 s="23">
        <v>3000</v>
      </c>
      <c r="E93" s="2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9">
        <f t="shared" si="5"/>
        <v>78.260869565217391</v>
      </c>
      <c r="Q93" t="s">
        <v>8309</v>
      </c>
      <c r="R93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 s="23">
        <v>5000</v>
      </c>
      <c r="E94" s="23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9">
        <f t="shared" si="5"/>
        <v>122.32558139534883</v>
      </c>
      <c r="Q94" t="s">
        <v>8309</v>
      </c>
      <c r="R94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 s="23">
        <v>1000</v>
      </c>
      <c r="E95" s="23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9">
        <f t="shared" si="5"/>
        <v>73.733333333333334</v>
      </c>
      <c r="Q95" t="s">
        <v>8309</v>
      </c>
      <c r="R95" t="s">
        <v>8311</v>
      </c>
      <c r="S95" s="14">
        <f t="shared" si="6"/>
        <v>41065.858067129629</v>
      </c>
      <c r="T95" s="14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 s="23">
        <v>250</v>
      </c>
      <c r="E96" s="23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9">
        <f t="shared" si="5"/>
        <v>21.666666666666668</v>
      </c>
      <c r="Q96" t="s">
        <v>8309</v>
      </c>
      <c r="R96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 s="23">
        <v>350</v>
      </c>
      <c r="E97" s="23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9">
        <f t="shared" si="5"/>
        <v>21.904761904761905</v>
      </c>
      <c r="Q97" t="s">
        <v>8309</v>
      </c>
      <c r="R97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 s="23">
        <v>1500</v>
      </c>
      <c r="E98" s="23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9">
        <f t="shared" si="5"/>
        <v>50.588235294117645</v>
      </c>
      <c r="Q98" t="s">
        <v>8309</v>
      </c>
      <c r="R98" t="s">
        <v>8311</v>
      </c>
      <c r="S98" s="14">
        <f t="shared" si="6"/>
        <v>40324.662511574075</v>
      </c>
      <c r="T98" s="14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 s="23">
        <v>400</v>
      </c>
      <c r="E99" s="23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9">
        <f t="shared" si="5"/>
        <v>53.125</v>
      </c>
      <c r="Q99" t="s">
        <v>8309</v>
      </c>
      <c r="R99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 s="23">
        <v>3200</v>
      </c>
      <c r="E100" s="23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9">
        <f t="shared" si="5"/>
        <v>56.666666666666664</v>
      </c>
      <c r="Q100" t="s">
        <v>8309</v>
      </c>
      <c r="R100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 s="23">
        <v>1500</v>
      </c>
      <c r="E101" s="23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9">
        <f t="shared" si="5"/>
        <v>40.776666666666664</v>
      </c>
      <c r="Q101" t="s">
        <v>8309</v>
      </c>
      <c r="R101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 s="23">
        <v>5000</v>
      </c>
      <c r="E102" s="23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9">
        <f t="shared" si="5"/>
        <v>192.30769230769232</v>
      </c>
      <c r="Q102" t="s">
        <v>8309</v>
      </c>
      <c r="R102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 s="23">
        <v>3500</v>
      </c>
      <c r="E103" s="2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9">
        <f t="shared" si="5"/>
        <v>100</v>
      </c>
      <c r="Q103" t="s">
        <v>8309</v>
      </c>
      <c r="R103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 s="23">
        <v>6000</v>
      </c>
      <c r="E104" s="23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9">
        <f t="shared" si="5"/>
        <v>117.92307692307692</v>
      </c>
      <c r="Q104" t="s">
        <v>8309</v>
      </c>
      <c r="R104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 s="23">
        <v>1300</v>
      </c>
      <c r="E105" s="23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9">
        <f t="shared" si="5"/>
        <v>27.897959183673468</v>
      </c>
      <c r="Q105" t="s">
        <v>8309</v>
      </c>
      <c r="R105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 s="23">
        <v>500</v>
      </c>
      <c r="E106" s="23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9">
        <f t="shared" si="5"/>
        <v>60</v>
      </c>
      <c r="Q106" t="s">
        <v>8309</v>
      </c>
      <c r="R106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 s="23">
        <v>2200</v>
      </c>
      <c r="E107" s="23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9">
        <f t="shared" si="5"/>
        <v>39.383333333333333</v>
      </c>
      <c r="Q107" t="s">
        <v>8309</v>
      </c>
      <c r="R107" t="s">
        <v>8311</v>
      </c>
      <c r="S107" s="14">
        <f t="shared" si="6"/>
        <v>42485.724768518514</v>
      </c>
      <c r="T107" s="14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 s="23">
        <v>5000</v>
      </c>
      <c r="E108" s="23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9">
        <f t="shared" si="5"/>
        <v>186.11111111111111</v>
      </c>
      <c r="Q108" t="s">
        <v>8309</v>
      </c>
      <c r="R10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 s="23">
        <v>7500</v>
      </c>
      <c r="E109" s="23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9">
        <f t="shared" si="5"/>
        <v>111.37681159420291</v>
      </c>
      <c r="Q109" t="s">
        <v>8309</v>
      </c>
      <c r="R109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 s="23">
        <v>1500</v>
      </c>
      <c r="E110" s="23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9">
        <f t="shared" si="5"/>
        <v>78.723404255319153</v>
      </c>
      <c r="Q110" t="s">
        <v>8309</v>
      </c>
      <c r="R110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 s="23">
        <v>1000</v>
      </c>
      <c r="E111" s="23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9">
        <f t="shared" si="5"/>
        <v>46.702127659574465</v>
      </c>
      <c r="Q111" t="s">
        <v>8309</v>
      </c>
      <c r="R111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 s="23">
        <v>1300</v>
      </c>
      <c r="E112" s="23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9">
        <f t="shared" si="5"/>
        <v>65.384615384615387</v>
      </c>
      <c r="Q112" t="s">
        <v>8309</v>
      </c>
      <c r="R112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 s="23">
        <v>3500</v>
      </c>
      <c r="E113" s="2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9">
        <f t="shared" si="5"/>
        <v>102.0754716981132</v>
      </c>
      <c r="Q113" t="s">
        <v>8309</v>
      </c>
      <c r="R113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 s="23">
        <v>5000</v>
      </c>
      <c r="E114" s="23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9">
        <f t="shared" si="5"/>
        <v>64.197530864197532</v>
      </c>
      <c r="Q114" t="s">
        <v>8309</v>
      </c>
      <c r="R114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 s="23">
        <v>5000</v>
      </c>
      <c r="E115" s="23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9">
        <f t="shared" si="5"/>
        <v>90.384615384615387</v>
      </c>
      <c r="Q115" t="s">
        <v>8309</v>
      </c>
      <c r="R115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 s="23">
        <v>3000</v>
      </c>
      <c r="E116" s="23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9">
        <f t="shared" si="5"/>
        <v>88.571428571428569</v>
      </c>
      <c r="Q116" t="s">
        <v>8309</v>
      </c>
      <c r="R116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 s="23">
        <v>450</v>
      </c>
      <c r="E117" s="23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9">
        <f t="shared" si="5"/>
        <v>28.727272727272727</v>
      </c>
      <c r="Q117" t="s">
        <v>8309</v>
      </c>
      <c r="R117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 s="23">
        <v>3500</v>
      </c>
      <c r="E118" s="23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9">
        <f t="shared" si="5"/>
        <v>69.78947368421052</v>
      </c>
      <c r="Q118" t="s">
        <v>8309</v>
      </c>
      <c r="R11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 s="23">
        <v>4500</v>
      </c>
      <c r="E119" s="23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9">
        <f t="shared" si="5"/>
        <v>167.48962962962963</v>
      </c>
      <c r="Q119" t="s">
        <v>8309</v>
      </c>
      <c r="R119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 s="23">
        <v>5000</v>
      </c>
      <c r="E120" s="23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9">
        <f t="shared" si="5"/>
        <v>144.91230769230768</v>
      </c>
      <c r="Q120" t="s">
        <v>8309</v>
      </c>
      <c r="R120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 s="23">
        <v>3250</v>
      </c>
      <c r="E121" s="23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9">
        <f t="shared" si="5"/>
        <v>91.840540540540545</v>
      </c>
      <c r="Q121" t="s">
        <v>8309</v>
      </c>
      <c r="R121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 s="23">
        <v>70000</v>
      </c>
      <c r="E122" s="23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9">
        <f t="shared" si="5"/>
        <v>10</v>
      </c>
      <c r="Q122" t="s">
        <v>8309</v>
      </c>
      <c r="R122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 s="23">
        <v>3000</v>
      </c>
      <c r="E123" s="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9">
        <f t="shared" si="5"/>
        <v>1</v>
      </c>
      <c r="Q123" t="s">
        <v>8309</v>
      </c>
      <c r="R123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 s="23">
        <v>100000000</v>
      </c>
      <c r="E124" s="23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9" t="e">
        <f t="shared" si="5"/>
        <v>#DIV/0!</v>
      </c>
      <c r="Q124" t="s">
        <v>8309</v>
      </c>
      <c r="R124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 s="23">
        <v>55000</v>
      </c>
      <c r="E125" s="23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9">
        <f t="shared" si="5"/>
        <v>25.166666666666668</v>
      </c>
      <c r="Q125" t="s">
        <v>8309</v>
      </c>
      <c r="R125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 s="23">
        <v>4000</v>
      </c>
      <c r="E126" s="23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9" t="e">
        <f t="shared" si="5"/>
        <v>#DIV/0!</v>
      </c>
      <c r="Q126" t="s">
        <v>8309</v>
      </c>
      <c r="R126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 s="23">
        <v>500</v>
      </c>
      <c r="E127" s="23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9">
        <f t="shared" si="5"/>
        <v>11.666666666666666</v>
      </c>
      <c r="Q127" t="s">
        <v>8309</v>
      </c>
      <c r="R127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 s="23">
        <v>25000</v>
      </c>
      <c r="E128" s="23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9">
        <f t="shared" si="5"/>
        <v>106.69230769230769</v>
      </c>
      <c r="Q128" t="s">
        <v>8309</v>
      </c>
      <c r="R12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 s="23">
        <v>8000</v>
      </c>
      <c r="E129" s="23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9">
        <f t="shared" si="5"/>
        <v>47.5</v>
      </c>
      <c r="Q129" t="s">
        <v>8309</v>
      </c>
      <c r="R129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 s="23">
        <v>100000</v>
      </c>
      <c r="E130" s="23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9">
        <f t="shared" si="5"/>
        <v>311.16666666666669</v>
      </c>
      <c r="Q130" t="s">
        <v>8309</v>
      </c>
      <c r="R130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 s="23">
        <v>20000</v>
      </c>
      <c r="E131" s="23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9" t="e">
        <f t="shared" ref="P131:P194" si="9">(E131/L131)</f>
        <v>#DIV/0!</v>
      </c>
      <c r="Q131" t="s">
        <v>8309</v>
      </c>
      <c r="R131" t="s">
        <v>8312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 s="23">
        <v>600</v>
      </c>
      <c r="E132" s="23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9" t="e">
        <f t="shared" si="9"/>
        <v>#DIV/0!</v>
      </c>
      <c r="Q132" t="s">
        <v>8309</v>
      </c>
      <c r="R132" t="s">
        <v>8312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 s="23">
        <v>1200</v>
      </c>
      <c r="E133" s="2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9" t="e">
        <f t="shared" si="9"/>
        <v>#DIV/0!</v>
      </c>
      <c r="Q133" t="s">
        <v>8309</v>
      </c>
      <c r="R133" t="s">
        <v>8312</v>
      </c>
      <c r="S133" s="14">
        <f t="shared" si="10"/>
        <v>42541.837511574078</v>
      </c>
      <c r="T133" s="14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 s="23">
        <v>80000</v>
      </c>
      <c r="E134" s="23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9">
        <f t="shared" si="9"/>
        <v>94.506172839506178</v>
      </c>
      <c r="Q134" t="s">
        <v>8309</v>
      </c>
      <c r="R134" t="s">
        <v>8312</v>
      </c>
      <c r="S134" s="14">
        <f t="shared" si="10"/>
        <v>41905.812581018516</v>
      </c>
      <c r="T134" s="14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 s="23">
        <v>71764</v>
      </c>
      <c r="E135" s="23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9" t="e">
        <f t="shared" si="9"/>
        <v>#DIV/0!</v>
      </c>
      <c r="Q135" t="s">
        <v>8309</v>
      </c>
      <c r="R135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 s="23">
        <v>5000</v>
      </c>
      <c r="E136" s="23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9" t="e">
        <f t="shared" si="9"/>
        <v>#DIV/0!</v>
      </c>
      <c r="Q136" t="s">
        <v>8309</v>
      </c>
      <c r="R136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 s="23">
        <v>3000</v>
      </c>
      <c r="E137" s="23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9">
        <f t="shared" si="9"/>
        <v>80.599999999999994</v>
      </c>
      <c r="Q137" t="s">
        <v>8309</v>
      </c>
      <c r="R137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 s="23">
        <v>3000</v>
      </c>
      <c r="E138" s="23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9" t="e">
        <f t="shared" si="9"/>
        <v>#DIV/0!</v>
      </c>
      <c r="Q138" t="s">
        <v>8309</v>
      </c>
      <c r="R13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 s="23">
        <v>55000</v>
      </c>
      <c r="E139" s="23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9" t="e">
        <f t="shared" si="9"/>
        <v>#DIV/0!</v>
      </c>
      <c r="Q139" t="s">
        <v>8309</v>
      </c>
      <c r="R139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 s="23">
        <v>150000</v>
      </c>
      <c r="E140" s="23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9">
        <f t="shared" si="9"/>
        <v>81.241379310344826</v>
      </c>
      <c r="Q140" t="s">
        <v>8309</v>
      </c>
      <c r="R140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 s="23">
        <v>500</v>
      </c>
      <c r="E141" s="23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9">
        <f t="shared" si="9"/>
        <v>500</v>
      </c>
      <c r="Q141" t="s">
        <v>8309</v>
      </c>
      <c r="R141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 s="23">
        <v>200000</v>
      </c>
      <c r="E142" s="23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9" t="e">
        <f t="shared" si="9"/>
        <v>#DIV/0!</v>
      </c>
      <c r="Q142" t="s">
        <v>8309</v>
      </c>
      <c r="R142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 s="23">
        <v>12000</v>
      </c>
      <c r="E143" s="2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9">
        <f t="shared" si="9"/>
        <v>46.178571428571431</v>
      </c>
      <c r="Q143" t="s">
        <v>8309</v>
      </c>
      <c r="R143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 s="23">
        <v>3000</v>
      </c>
      <c r="E144" s="23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9">
        <f t="shared" si="9"/>
        <v>10</v>
      </c>
      <c r="Q144" t="s">
        <v>8309</v>
      </c>
      <c r="R144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 s="23">
        <v>5500</v>
      </c>
      <c r="E145" s="23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9" t="e">
        <f t="shared" si="9"/>
        <v>#DIV/0!</v>
      </c>
      <c r="Q145" t="s">
        <v>8309</v>
      </c>
      <c r="R145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 s="23">
        <v>7500</v>
      </c>
      <c r="E146" s="23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9">
        <f t="shared" si="9"/>
        <v>55.945945945945944</v>
      </c>
      <c r="Q146" t="s">
        <v>8309</v>
      </c>
      <c r="R146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 s="23">
        <v>4500</v>
      </c>
      <c r="E147" s="23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9">
        <f t="shared" si="9"/>
        <v>37.555555555555557</v>
      </c>
      <c r="Q147" t="s">
        <v>8309</v>
      </c>
      <c r="R147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 s="23">
        <v>20000</v>
      </c>
      <c r="E148" s="23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9">
        <f t="shared" si="9"/>
        <v>38.333333333333336</v>
      </c>
      <c r="Q148" t="s">
        <v>8309</v>
      </c>
      <c r="R14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 s="23">
        <v>7000</v>
      </c>
      <c r="E149" s="23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9" t="e">
        <f t="shared" si="9"/>
        <v>#DIV/0!</v>
      </c>
      <c r="Q149" t="s">
        <v>8309</v>
      </c>
      <c r="R149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 s="23">
        <v>50000</v>
      </c>
      <c r="E150" s="23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9">
        <f t="shared" si="9"/>
        <v>20</v>
      </c>
      <c r="Q150" t="s">
        <v>8309</v>
      </c>
      <c r="R150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 s="23">
        <v>10000</v>
      </c>
      <c r="E151" s="23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9">
        <f t="shared" si="9"/>
        <v>15.333333333333334</v>
      </c>
      <c r="Q151" t="s">
        <v>8309</v>
      </c>
      <c r="R151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 s="23">
        <v>130000</v>
      </c>
      <c r="E152" s="23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9">
        <f t="shared" si="9"/>
        <v>449.43283582089555</v>
      </c>
      <c r="Q152" t="s">
        <v>8309</v>
      </c>
      <c r="R152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 s="23">
        <v>250000</v>
      </c>
      <c r="E153" s="2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9">
        <f t="shared" si="9"/>
        <v>28</v>
      </c>
      <c r="Q153" t="s">
        <v>8309</v>
      </c>
      <c r="R153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 s="23">
        <v>380000</v>
      </c>
      <c r="E154" s="23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9">
        <f t="shared" si="9"/>
        <v>15</v>
      </c>
      <c r="Q154" t="s">
        <v>8309</v>
      </c>
      <c r="R154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 s="23">
        <v>50000</v>
      </c>
      <c r="E155" s="23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9">
        <f t="shared" si="9"/>
        <v>35.9</v>
      </c>
      <c r="Q155" t="s">
        <v>8309</v>
      </c>
      <c r="R155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 s="23">
        <v>1500</v>
      </c>
      <c r="E156" s="23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9">
        <f t="shared" si="9"/>
        <v>13.333333333333334</v>
      </c>
      <c r="Q156" t="s">
        <v>8309</v>
      </c>
      <c r="R156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 s="23">
        <v>1350000</v>
      </c>
      <c r="E157" s="23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9">
        <f t="shared" si="9"/>
        <v>20.25</v>
      </c>
      <c r="Q157" t="s">
        <v>8309</v>
      </c>
      <c r="R157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 s="23">
        <v>35000</v>
      </c>
      <c r="E158" s="23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9">
        <f t="shared" si="9"/>
        <v>119</v>
      </c>
      <c r="Q158" t="s">
        <v>8309</v>
      </c>
      <c r="R15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 s="23">
        <v>2995</v>
      </c>
      <c r="E159" s="23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9">
        <f t="shared" si="9"/>
        <v>4</v>
      </c>
      <c r="Q159" t="s">
        <v>8309</v>
      </c>
      <c r="R159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 s="23">
        <v>5000</v>
      </c>
      <c r="E160" s="23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9" t="e">
        <f t="shared" si="9"/>
        <v>#DIV/0!</v>
      </c>
      <c r="Q160" t="s">
        <v>8309</v>
      </c>
      <c r="R160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 s="23">
        <v>500000</v>
      </c>
      <c r="E161" s="23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9">
        <f t="shared" si="9"/>
        <v>10</v>
      </c>
      <c r="Q161" t="s">
        <v>8309</v>
      </c>
      <c r="R161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 s="23">
        <v>5000</v>
      </c>
      <c r="E162" s="23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9" t="e">
        <f t="shared" si="9"/>
        <v>#DIV/0!</v>
      </c>
      <c r="Q162" t="s">
        <v>8309</v>
      </c>
      <c r="R162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 s="23">
        <v>50000</v>
      </c>
      <c r="E163" s="2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9">
        <f t="shared" si="9"/>
        <v>5</v>
      </c>
      <c r="Q163" t="s">
        <v>8309</v>
      </c>
      <c r="R163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 s="23">
        <v>2800</v>
      </c>
      <c r="E164" s="23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9">
        <f t="shared" si="9"/>
        <v>43.5</v>
      </c>
      <c r="Q164" t="s">
        <v>8309</v>
      </c>
      <c r="R164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 s="23">
        <v>2000000</v>
      </c>
      <c r="E165" s="23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9" t="e">
        <f t="shared" si="9"/>
        <v>#DIV/0!</v>
      </c>
      <c r="Q165" t="s">
        <v>8309</v>
      </c>
      <c r="R165" t="s">
        <v>8313</v>
      </c>
      <c r="S165" s="14">
        <f t="shared" si="10"/>
        <v>42243.961273148147</v>
      </c>
      <c r="T165" s="14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 s="23">
        <v>120000</v>
      </c>
      <c r="E166" s="23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9">
        <f t="shared" si="9"/>
        <v>91.428571428571431</v>
      </c>
      <c r="Q166" t="s">
        <v>8309</v>
      </c>
      <c r="R166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 s="23">
        <v>17000</v>
      </c>
      <c r="E167" s="23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9" t="e">
        <f t="shared" si="9"/>
        <v>#DIV/0!</v>
      </c>
      <c r="Q167" t="s">
        <v>8309</v>
      </c>
      <c r="R167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 s="23">
        <v>5000</v>
      </c>
      <c r="E168" s="23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9">
        <f t="shared" si="9"/>
        <v>3000</v>
      </c>
      <c r="Q168" t="s">
        <v>8309</v>
      </c>
      <c r="R16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 s="23">
        <v>110000</v>
      </c>
      <c r="E169" s="23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9">
        <f t="shared" si="9"/>
        <v>5.5</v>
      </c>
      <c r="Q169" t="s">
        <v>8309</v>
      </c>
      <c r="R169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 s="23">
        <v>8000</v>
      </c>
      <c r="E170" s="23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9">
        <f t="shared" si="9"/>
        <v>108.33333333333333</v>
      </c>
      <c r="Q170" t="s">
        <v>8309</v>
      </c>
      <c r="R170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 s="23">
        <v>2500</v>
      </c>
      <c r="E171" s="23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9">
        <f t="shared" si="9"/>
        <v>56</v>
      </c>
      <c r="Q171" t="s">
        <v>8309</v>
      </c>
      <c r="R171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 s="23">
        <v>10000</v>
      </c>
      <c r="E172" s="23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9">
        <f t="shared" si="9"/>
        <v>32.5</v>
      </c>
      <c r="Q172" t="s">
        <v>8309</v>
      </c>
      <c r="R172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 s="23">
        <v>50000</v>
      </c>
      <c r="E173" s="2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9">
        <f t="shared" si="9"/>
        <v>1</v>
      </c>
      <c r="Q173" t="s">
        <v>8309</v>
      </c>
      <c r="R173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 s="23">
        <v>95000</v>
      </c>
      <c r="E174" s="23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9" t="e">
        <f t="shared" si="9"/>
        <v>#DIV/0!</v>
      </c>
      <c r="Q174" t="s">
        <v>8309</v>
      </c>
      <c r="R174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 s="23">
        <v>1110</v>
      </c>
      <c r="E175" s="23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9" t="e">
        <f t="shared" si="9"/>
        <v>#DIV/0!</v>
      </c>
      <c r="Q175" t="s">
        <v>8309</v>
      </c>
      <c r="R175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 s="23">
        <v>6000</v>
      </c>
      <c r="E176" s="23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9" t="e">
        <f t="shared" si="9"/>
        <v>#DIV/0!</v>
      </c>
      <c r="Q176" t="s">
        <v>8309</v>
      </c>
      <c r="R176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 s="23">
        <v>20000</v>
      </c>
      <c r="E177" s="23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9">
        <f t="shared" si="9"/>
        <v>49.884615384615387</v>
      </c>
      <c r="Q177" t="s">
        <v>8309</v>
      </c>
      <c r="R177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 s="23">
        <v>1500</v>
      </c>
      <c r="E178" s="23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9" t="e">
        <f t="shared" si="9"/>
        <v>#DIV/0!</v>
      </c>
      <c r="Q178" t="s">
        <v>8309</v>
      </c>
      <c r="R17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 s="23">
        <v>450</v>
      </c>
      <c r="E179" s="23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9">
        <f t="shared" si="9"/>
        <v>25.714285714285715</v>
      </c>
      <c r="Q179" t="s">
        <v>8309</v>
      </c>
      <c r="R179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 s="23">
        <v>500000</v>
      </c>
      <c r="E180" s="23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9" t="e">
        <f t="shared" si="9"/>
        <v>#DIV/0!</v>
      </c>
      <c r="Q180" t="s">
        <v>8309</v>
      </c>
      <c r="R180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 s="23">
        <v>1000</v>
      </c>
      <c r="E181" s="23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9">
        <f t="shared" si="9"/>
        <v>100</v>
      </c>
      <c r="Q181" t="s">
        <v>8309</v>
      </c>
      <c r="R181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 s="23">
        <v>1200</v>
      </c>
      <c r="E182" s="23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9">
        <f t="shared" si="9"/>
        <v>30.846153846153847</v>
      </c>
      <c r="Q182" t="s">
        <v>8309</v>
      </c>
      <c r="R182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 s="23">
        <v>3423</v>
      </c>
      <c r="E183" s="2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9">
        <f t="shared" si="9"/>
        <v>180.5</v>
      </c>
      <c r="Q183" t="s">
        <v>8309</v>
      </c>
      <c r="R183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 s="23">
        <v>1000</v>
      </c>
      <c r="E184" s="23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9" t="e">
        <f t="shared" si="9"/>
        <v>#DIV/0!</v>
      </c>
      <c r="Q184" t="s">
        <v>8309</v>
      </c>
      <c r="R184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 s="23">
        <v>12500</v>
      </c>
      <c r="E185" s="23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9">
        <f t="shared" si="9"/>
        <v>373.5</v>
      </c>
      <c r="Q185" t="s">
        <v>8309</v>
      </c>
      <c r="R185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 s="23">
        <v>1500</v>
      </c>
      <c r="E186" s="23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9">
        <f t="shared" si="9"/>
        <v>25.5</v>
      </c>
      <c r="Q186" t="s">
        <v>8309</v>
      </c>
      <c r="R186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 s="23">
        <v>40000</v>
      </c>
      <c r="E187" s="23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9">
        <f t="shared" si="9"/>
        <v>220</v>
      </c>
      <c r="Q187" t="s">
        <v>8309</v>
      </c>
      <c r="R187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 s="23">
        <v>5000</v>
      </c>
      <c r="E188" s="23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9" t="e">
        <f t="shared" si="9"/>
        <v>#DIV/0!</v>
      </c>
      <c r="Q188" t="s">
        <v>8309</v>
      </c>
      <c r="R18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23">
        <v>5000</v>
      </c>
      <c r="E189" s="23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9">
        <f t="shared" si="9"/>
        <v>160</v>
      </c>
      <c r="Q189" t="s">
        <v>8309</v>
      </c>
      <c r="R189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 s="23">
        <v>1500</v>
      </c>
      <c r="E190" s="23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9" t="e">
        <f t="shared" si="9"/>
        <v>#DIV/0!</v>
      </c>
      <c r="Q190" t="s">
        <v>8309</v>
      </c>
      <c r="R190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 s="23">
        <v>500000</v>
      </c>
      <c r="E191" s="23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9">
        <f t="shared" si="9"/>
        <v>69</v>
      </c>
      <c r="Q191" t="s">
        <v>8309</v>
      </c>
      <c r="R191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 s="23">
        <v>12000</v>
      </c>
      <c r="E192" s="23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9">
        <f t="shared" si="9"/>
        <v>50</v>
      </c>
      <c r="Q192" t="s">
        <v>8309</v>
      </c>
      <c r="R192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 s="23">
        <v>5000</v>
      </c>
      <c r="E193" s="2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9">
        <f t="shared" si="9"/>
        <v>83.333333333333329</v>
      </c>
      <c r="Q193" t="s">
        <v>8309</v>
      </c>
      <c r="R193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 s="23">
        <v>1000000</v>
      </c>
      <c r="E194" s="23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9">
        <f t="shared" si="9"/>
        <v>5.666666666666667</v>
      </c>
      <c r="Q194" t="s">
        <v>8309</v>
      </c>
      <c r="R194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 s="23">
        <v>1000</v>
      </c>
      <c r="E195" s="23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9" t="e">
        <f t="shared" ref="P195:P258" si="13">(E195/L195)</f>
        <v>#DIV/0!</v>
      </c>
      <c r="Q195" t="s">
        <v>8309</v>
      </c>
      <c r="R195" t="s">
        <v>8313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 s="23">
        <v>2500</v>
      </c>
      <c r="E196" s="23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9">
        <f t="shared" si="13"/>
        <v>1</v>
      </c>
      <c r="Q196" t="s">
        <v>8309</v>
      </c>
      <c r="R196" t="s">
        <v>8313</v>
      </c>
      <c r="S196" s="14">
        <f t="shared" si="14"/>
        <v>42375.996886574074</v>
      </c>
      <c r="T196" s="14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 s="23">
        <v>2000000</v>
      </c>
      <c r="E197" s="23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9" t="e">
        <f t="shared" si="13"/>
        <v>#DIV/0!</v>
      </c>
      <c r="Q197" t="s">
        <v>8309</v>
      </c>
      <c r="R197" t="s">
        <v>8313</v>
      </c>
      <c r="S197" s="14">
        <f t="shared" si="14"/>
        <v>42135.67050925926</v>
      </c>
      <c r="T197" s="14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 s="23">
        <v>3500</v>
      </c>
      <c r="E198" s="23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9">
        <f t="shared" si="13"/>
        <v>77.10526315789474</v>
      </c>
      <c r="Q198" t="s">
        <v>8309</v>
      </c>
      <c r="R198" t="s">
        <v>8313</v>
      </c>
      <c r="S198" s="14">
        <f t="shared" si="14"/>
        <v>42259.542800925927</v>
      </c>
      <c r="T198" s="14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 s="23">
        <v>2500</v>
      </c>
      <c r="E199" s="23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9">
        <f t="shared" si="13"/>
        <v>32.75</v>
      </c>
      <c r="Q199" t="s">
        <v>8309</v>
      </c>
      <c r="R199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 s="23">
        <v>25000</v>
      </c>
      <c r="E200" s="23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9">
        <f t="shared" si="13"/>
        <v>46.5</v>
      </c>
      <c r="Q200" t="s">
        <v>8309</v>
      </c>
      <c r="R200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 s="23">
        <v>10000</v>
      </c>
      <c r="E201" s="23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9" t="e">
        <f t="shared" si="13"/>
        <v>#DIV/0!</v>
      </c>
      <c r="Q201" t="s">
        <v>8309</v>
      </c>
      <c r="R201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 s="23">
        <v>6000</v>
      </c>
      <c r="E202" s="23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9">
        <f t="shared" si="13"/>
        <v>87.308333333333337</v>
      </c>
      <c r="Q202" t="s">
        <v>8309</v>
      </c>
      <c r="R202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 s="23">
        <v>650</v>
      </c>
      <c r="E203" s="2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9">
        <f t="shared" si="13"/>
        <v>54.285714285714285</v>
      </c>
      <c r="Q203" t="s">
        <v>8309</v>
      </c>
      <c r="R203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 s="23">
        <v>6000</v>
      </c>
      <c r="E204" s="23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9" t="e">
        <f t="shared" si="13"/>
        <v>#DIV/0!</v>
      </c>
      <c r="Q204" t="s">
        <v>8309</v>
      </c>
      <c r="R204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 s="23">
        <v>2500</v>
      </c>
      <c r="E205" s="23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9">
        <f t="shared" si="13"/>
        <v>93.25</v>
      </c>
      <c r="Q205" t="s">
        <v>8309</v>
      </c>
      <c r="R205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 s="23">
        <v>300000</v>
      </c>
      <c r="E206" s="23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9">
        <f t="shared" si="13"/>
        <v>117.68368136117556</v>
      </c>
      <c r="Q206" t="s">
        <v>8309</v>
      </c>
      <c r="R206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 s="23">
        <v>8000</v>
      </c>
      <c r="E207" s="23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9">
        <f t="shared" si="13"/>
        <v>76.470588235294116</v>
      </c>
      <c r="Q207" t="s">
        <v>8309</v>
      </c>
      <c r="R207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 s="23">
        <v>12700</v>
      </c>
      <c r="E208" s="23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9" t="e">
        <f t="shared" si="13"/>
        <v>#DIV/0!</v>
      </c>
      <c r="Q208" t="s">
        <v>8309</v>
      </c>
      <c r="R20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 s="23">
        <v>14000</v>
      </c>
      <c r="E209" s="23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9">
        <f t="shared" si="13"/>
        <v>163.84615384615384</v>
      </c>
      <c r="Q209" t="s">
        <v>8309</v>
      </c>
      <c r="R209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 s="23">
        <v>50000</v>
      </c>
      <c r="E210" s="23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9" t="e">
        <f t="shared" si="13"/>
        <v>#DIV/0!</v>
      </c>
      <c r="Q210" t="s">
        <v>8309</v>
      </c>
      <c r="R210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 s="23">
        <v>25000</v>
      </c>
      <c r="E211" s="23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9" t="e">
        <f t="shared" si="13"/>
        <v>#DIV/0!</v>
      </c>
      <c r="Q211" t="s">
        <v>8309</v>
      </c>
      <c r="R211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 s="23">
        <v>12000</v>
      </c>
      <c r="E212" s="23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9">
        <f t="shared" si="13"/>
        <v>91.818181818181813</v>
      </c>
      <c r="Q212" t="s">
        <v>8309</v>
      </c>
      <c r="R212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 s="23">
        <v>5000</v>
      </c>
      <c r="E213" s="2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9">
        <f t="shared" si="13"/>
        <v>185.83333333333334</v>
      </c>
      <c r="Q213" t="s">
        <v>8309</v>
      </c>
      <c r="R213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 s="23">
        <v>6300</v>
      </c>
      <c r="E214" s="23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9">
        <f t="shared" si="13"/>
        <v>1</v>
      </c>
      <c r="Q214" t="s">
        <v>8309</v>
      </c>
      <c r="R214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 s="23">
        <v>50000</v>
      </c>
      <c r="E215" s="23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9">
        <f t="shared" si="13"/>
        <v>20</v>
      </c>
      <c r="Q215" t="s">
        <v>8309</v>
      </c>
      <c r="R215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 s="23">
        <v>12500</v>
      </c>
      <c r="E216" s="23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9">
        <f t="shared" si="13"/>
        <v>1</v>
      </c>
      <c r="Q216" t="s">
        <v>8309</v>
      </c>
      <c r="R216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 s="23">
        <v>4400</v>
      </c>
      <c r="E217" s="23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9">
        <f t="shared" si="13"/>
        <v>10</v>
      </c>
      <c r="Q217" t="s">
        <v>8309</v>
      </c>
      <c r="R217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 s="23">
        <v>50000</v>
      </c>
      <c r="E218" s="23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9">
        <f t="shared" si="13"/>
        <v>331.53833333333336</v>
      </c>
      <c r="Q218" t="s">
        <v>8309</v>
      </c>
      <c r="R21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 s="23">
        <v>100000</v>
      </c>
      <c r="E219" s="23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9">
        <f t="shared" si="13"/>
        <v>314.28947368421052</v>
      </c>
      <c r="Q219" t="s">
        <v>8309</v>
      </c>
      <c r="R219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 s="23">
        <v>5000</v>
      </c>
      <c r="E220" s="23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9">
        <f t="shared" si="13"/>
        <v>100</v>
      </c>
      <c r="Q220" t="s">
        <v>8309</v>
      </c>
      <c r="R220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 s="23">
        <v>50000</v>
      </c>
      <c r="E221" s="23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9">
        <f t="shared" si="13"/>
        <v>115.98684210526316</v>
      </c>
      <c r="Q221" t="s">
        <v>8309</v>
      </c>
      <c r="R221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 s="23">
        <v>50000</v>
      </c>
      <c r="E222" s="23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9">
        <f t="shared" si="13"/>
        <v>120</v>
      </c>
      <c r="Q222" t="s">
        <v>8309</v>
      </c>
      <c r="R222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 s="23">
        <v>50000</v>
      </c>
      <c r="E223" s="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9" t="e">
        <f t="shared" si="13"/>
        <v>#DIV/0!</v>
      </c>
      <c r="Q223" t="s">
        <v>8309</v>
      </c>
      <c r="R223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 s="23">
        <v>1000</v>
      </c>
      <c r="E224" s="23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9">
        <f t="shared" si="13"/>
        <v>65</v>
      </c>
      <c r="Q224" t="s">
        <v>8309</v>
      </c>
      <c r="R224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 s="23">
        <v>1500000</v>
      </c>
      <c r="E225" s="23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9" t="e">
        <f t="shared" si="13"/>
        <v>#DIV/0!</v>
      </c>
      <c r="Q225" t="s">
        <v>8309</v>
      </c>
      <c r="R225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 s="23">
        <v>6000000</v>
      </c>
      <c r="E226" s="23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9" t="e">
        <f t="shared" si="13"/>
        <v>#DIV/0!</v>
      </c>
      <c r="Q226" t="s">
        <v>8309</v>
      </c>
      <c r="R226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 s="23">
        <v>200</v>
      </c>
      <c r="E227" s="23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9" t="e">
        <f t="shared" si="13"/>
        <v>#DIV/0!</v>
      </c>
      <c r="Q227" t="s">
        <v>8309</v>
      </c>
      <c r="R227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 s="23">
        <v>29000</v>
      </c>
      <c r="E228" s="23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9">
        <f t="shared" si="13"/>
        <v>125</v>
      </c>
      <c r="Q228" t="s">
        <v>8309</v>
      </c>
      <c r="R22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 s="23">
        <v>28000</v>
      </c>
      <c r="E229" s="23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9" t="e">
        <f t="shared" si="13"/>
        <v>#DIV/0!</v>
      </c>
      <c r="Q229" t="s">
        <v>8309</v>
      </c>
      <c r="R229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 s="23">
        <v>8000</v>
      </c>
      <c r="E230" s="23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9" t="e">
        <f t="shared" si="13"/>
        <v>#DIV/0!</v>
      </c>
      <c r="Q230" t="s">
        <v>8309</v>
      </c>
      <c r="R230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 s="23">
        <v>3000</v>
      </c>
      <c r="E231" s="23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9" t="e">
        <f t="shared" si="13"/>
        <v>#DIV/0!</v>
      </c>
      <c r="Q231" t="s">
        <v>8309</v>
      </c>
      <c r="R231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 s="23">
        <v>15000</v>
      </c>
      <c r="E232" s="23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9">
        <f t="shared" si="13"/>
        <v>30</v>
      </c>
      <c r="Q232" t="s">
        <v>8309</v>
      </c>
      <c r="R232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 s="23">
        <v>1500000</v>
      </c>
      <c r="E233" s="2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9" t="e">
        <f t="shared" si="13"/>
        <v>#DIV/0!</v>
      </c>
      <c r="Q233" t="s">
        <v>8309</v>
      </c>
      <c r="R233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 s="23">
        <v>4000</v>
      </c>
      <c r="E234" s="23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9">
        <f t="shared" si="13"/>
        <v>15.714285714285714</v>
      </c>
      <c r="Q234" t="s">
        <v>8309</v>
      </c>
      <c r="R234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 s="23">
        <v>350000</v>
      </c>
      <c r="E235" s="23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9" t="e">
        <f t="shared" si="13"/>
        <v>#DIV/0!</v>
      </c>
      <c r="Q235" t="s">
        <v>8309</v>
      </c>
      <c r="R235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 s="23">
        <v>1000</v>
      </c>
      <c r="E236" s="23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9">
        <f t="shared" si="13"/>
        <v>80.2</v>
      </c>
      <c r="Q236" t="s">
        <v>8309</v>
      </c>
      <c r="R236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 s="23">
        <v>10000</v>
      </c>
      <c r="E237" s="23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9" t="e">
        <f t="shared" si="13"/>
        <v>#DIV/0!</v>
      </c>
      <c r="Q237" t="s">
        <v>8309</v>
      </c>
      <c r="R237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 s="23">
        <v>150000</v>
      </c>
      <c r="E238" s="23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9" t="e">
        <f t="shared" si="13"/>
        <v>#DIV/0!</v>
      </c>
      <c r="Q238" t="s">
        <v>8309</v>
      </c>
      <c r="R238" t="s">
        <v>8313</v>
      </c>
      <c r="S238" s="14">
        <f t="shared" si="14"/>
        <v>42321.08447916666</v>
      </c>
      <c r="T238" s="14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 s="23">
        <v>15000</v>
      </c>
      <c r="E239" s="23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9">
        <f t="shared" si="13"/>
        <v>50</v>
      </c>
      <c r="Q239" t="s">
        <v>8309</v>
      </c>
      <c r="R239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 s="23">
        <v>26000</v>
      </c>
      <c r="E240" s="23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9" t="e">
        <f t="shared" si="13"/>
        <v>#DIV/0!</v>
      </c>
      <c r="Q240" t="s">
        <v>8309</v>
      </c>
      <c r="R240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 s="23">
        <v>1000</v>
      </c>
      <c r="E241" s="23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9">
        <f t="shared" si="13"/>
        <v>50</v>
      </c>
      <c r="Q241" t="s">
        <v>8309</v>
      </c>
      <c r="R241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 s="23">
        <v>15000</v>
      </c>
      <c r="E242" s="23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9">
        <f t="shared" si="13"/>
        <v>117.84759124087591</v>
      </c>
      <c r="Q242" t="s">
        <v>8309</v>
      </c>
      <c r="R242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 s="23">
        <v>36400</v>
      </c>
      <c r="E243" s="2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9">
        <f t="shared" si="13"/>
        <v>109.04255319148936</v>
      </c>
      <c r="Q243" t="s">
        <v>8309</v>
      </c>
      <c r="R243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 s="23">
        <v>13000</v>
      </c>
      <c r="E244" s="23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9">
        <f t="shared" si="13"/>
        <v>73.019801980198025</v>
      </c>
      <c r="Q244" t="s">
        <v>8309</v>
      </c>
      <c r="R244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 s="23">
        <v>25000</v>
      </c>
      <c r="E245" s="23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9">
        <f t="shared" si="13"/>
        <v>78.195121951219505</v>
      </c>
      <c r="Q245" t="s">
        <v>8309</v>
      </c>
      <c r="R245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 s="23">
        <v>3500</v>
      </c>
      <c r="E246" s="23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9">
        <f t="shared" si="13"/>
        <v>47.398809523809526</v>
      </c>
      <c r="Q246" t="s">
        <v>8309</v>
      </c>
      <c r="R246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 s="23">
        <v>5000</v>
      </c>
      <c r="E247" s="23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9">
        <f t="shared" si="13"/>
        <v>54.020833333333336</v>
      </c>
      <c r="Q247" t="s">
        <v>8309</v>
      </c>
      <c r="R247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 s="23">
        <v>5000</v>
      </c>
      <c r="E248" s="23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9">
        <f t="shared" si="13"/>
        <v>68.488789237668158</v>
      </c>
      <c r="Q248" t="s">
        <v>8309</v>
      </c>
      <c r="R24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 s="23">
        <v>5000</v>
      </c>
      <c r="E249" s="23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9">
        <f t="shared" si="13"/>
        <v>108.14516129032258</v>
      </c>
      <c r="Q249" t="s">
        <v>8309</v>
      </c>
      <c r="R249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 s="23">
        <v>85000</v>
      </c>
      <c r="E250" s="23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9">
        <f t="shared" si="13"/>
        <v>589.95205479452056</v>
      </c>
      <c r="Q250" t="s">
        <v>8309</v>
      </c>
      <c r="R250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 s="23">
        <v>10000</v>
      </c>
      <c r="E251" s="23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9">
        <f t="shared" si="13"/>
        <v>48.051063829787232</v>
      </c>
      <c r="Q251" t="s">
        <v>8309</v>
      </c>
      <c r="R251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 s="23">
        <v>30000</v>
      </c>
      <c r="E252" s="23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9">
        <f t="shared" si="13"/>
        <v>72.482837528604122</v>
      </c>
      <c r="Q252" t="s">
        <v>8309</v>
      </c>
      <c r="R252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 s="23">
        <v>3500</v>
      </c>
      <c r="E253" s="2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9">
        <f t="shared" si="13"/>
        <v>57.077922077922075</v>
      </c>
      <c r="Q253" t="s">
        <v>8309</v>
      </c>
      <c r="R253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 s="23">
        <v>5000</v>
      </c>
      <c r="E254" s="23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9">
        <f t="shared" si="13"/>
        <v>85.444444444444443</v>
      </c>
      <c r="Q254" t="s">
        <v>8309</v>
      </c>
      <c r="R254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 s="23">
        <v>1500</v>
      </c>
      <c r="E255" s="23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9">
        <f t="shared" si="13"/>
        <v>215.85714285714286</v>
      </c>
      <c r="Q255" t="s">
        <v>8309</v>
      </c>
      <c r="R255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 s="23">
        <v>24000</v>
      </c>
      <c r="E256" s="23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9">
        <f t="shared" si="13"/>
        <v>89.38643312101911</v>
      </c>
      <c r="Q256" t="s">
        <v>8309</v>
      </c>
      <c r="R256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 s="23">
        <v>8000</v>
      </c>
      <c r="E257" s="23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9">
        <f t="shared" si="13"/>
        <v>45.418404255319146</v>
      </c>
      <c r="Q257" t="s">
        <v>8309</v>
      </c>
      <c r="R257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 s="23">
        <v>13000</v>
      </c>
      <c r="E258" s="23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9">
        <f t="shared" si="13"/>
        <v>65.756363636363631</v>
      </c>
      <c r="Q258" t="s">
        <v>8309</v>
      </c>
      <c r="R25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 s="23">
        <v>35000</v>
      </c>
      <c r="E259" s="23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9">
        <f t="shared" ref="P259:P322" si="17">(E259/L259)</f>
        <v>66.70405357142856</v>
      </c>
      <c r="Q259" t="s">
        <v>8309</v>
      </c>
      <c r="R259" t="s">
        <v>8314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 s="23">
        <v>30000</v>
      </c>
      <c r="E260" s="23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9">
        <f t="shared" si="17"/>
        <v>83.345930232558146</v>
      </c>
      <c r="Q260" t="s">
        <v>8309</v>
      </c>
      <c r="R260" t="s">
        <v>8314</v>
      </c>
      <c r="S260" s="14">
        <f t="shared" si="18"/>
        <v>40682.051689814813</v>
      </c>
      <c r="T260" s="14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 s="23">
        <v>75000</v>
      </c>
      <c r="E261" s="23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9">
        <f t="shared" si="17"/>
        <v>105.04609341825902</v>
      </c>
      <c r="Q261" t="s">
        <v>8309</v>
      </c>
      <c r="R261" t="s">
        <v>8314</v>
      </c>
      <c r="S261" s="14">
        <f t="shared" si="18"/>
        <v>42072.738067129627</v>
      </c>
      <c r="T261" s="14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 s="23">
        <v>10000</v>
      </c>
      <c r="E262" s="23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9">
        <f t="shared" si="17"/>
        <v>120.90909090909091</v>
      </c>
      <c r="Q262" t="s">
        <v>8309</v>
      </c>
      <c r="R262" t="s">
        <v>8314</v>
      </c>
      <c r="S262" s="14">
        <f t="shared" si="18"/>
        <v>40330.755543981482</v>
      </c>
      <c r="T262" s="14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 s="23">
        <v>20000</v>
      </c>
      <c r="E263" s="2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9">
        <f t="shared" si="17"/>
        <v>97.63636363636364</v>
      </c>
      <c r="Q263" t="s">
        <v>8309</v>
      </c>
      <c r="R263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 s="23">
        <v>2500</v>
      </c>
      <c r="E264" s="23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9">
        <f t="shared" si="17"/>
        <v>41.379310344827587</v>
      </c>
      <c r="Q264" t="s">
        <v>8309</v>
      </c>
      <c r="R264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 s="23">
        <v>25000</v>
      </c>
      <c r="E265" s="23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9">
        <f t="shared" si="17"/>
        <v>30.654485981308412</v>
      </c>
      <c r="Q265" t="s">
        <v>8309</v>
      </c>
      <c r="R265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 s="23">
        <v>5000</v>
      </c>
      <c r="E266" s="23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9">
        <f t="shared" si="17"/>
        <v>64.945054945054949</v>
      </c>
      <c r="Q266" t="s">
        <v>8309</v>
      </c>
      <c r="R266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 s="23">
        <v>5000</v>
      </c>
      <c r="E267" s="23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9">
        <f t="shared" si="17"/>
        <v>95.775862068965523</v>
      </c>
      <c r="Q267" t="s">
        <v>8309</v>
      </c>
      <c r="R267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 s="23">
        <v>1000</v>
      </c>
      <c r="E268" s="23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9">
        <f t="shared" si="17"/>
        <v>40.416666666666664</v>
      </c>
      <c r="Q268" t="s">
        <v>8309</v>
      </c>
      <c r="R26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 s="23">
        <v>9850</v>
      </c>
      <c r="E269" s="23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9">
        <f t="shared" si="17"/>
        <v>78.578424242424248</v>
      </c>
      <c r="Q269" t="s">
        <v>8309</v>
      </c>
      <c r="R269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 s="23">
        <v>5000</v>
      </c>
      <c r="E270" s="23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9">
        <f t="shared" si="17"/>
        <v>50.18018018018018</v>
      </c>
      <c r="Q270" t="s">
        <v>8309</v>
      </c>
      <c r="R270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 s="23">
        <v>100000</v>
      </c>
      <c r="E271" s="23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9">
        <f t="shared" si="17"/>
        <v>92.251735588972423</v>
      </c>
      <c r="Q271" t="s">
        <v>8309</v>
      </c>
      <c r="R271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 s="23">
        <v>2300</v>
      </c>
      <c r="E272" s="23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9">
        <f t="shared" si="17"/>
        <v>57.540983606557376</v>
      </c>
      <c r="Q272" t="s">
        <v>8309</v>
      </c>
      <c r="R272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 s="23">
        <v>30000</v>
      </c>
      <c r="E273" s="2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9">
        <f t="shared" si="17"/>
        <v>109.42160278745645</v>
      </c>
      <c r="Q273" t="s">
        <v>8309</v>
      </c>
      <c r="R273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 s="23">
        <v>3000</v>
      </c>
      <c r="E274" s="23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9">
        <f t="shared" si="17"/>
        <v>81.892461538461546</v>
      </c>
      <c r="Q274" t="s">
        <v>8309</v>
      </c>
      <c r="R274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 s="23">
        <v>5000</v>
      </c>
      <c r="E275" s="23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9">
        <f t="shared" si="17"/>
        <v>45.667711864406776</v>
      </c>
      <c r="Q275" t="s">
        <v>8309</v>
      </c>
      <c r="R275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 s="23">
        <v>4000</v>
      </c>
      <c r="E276" s="23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9">
        <f t="shared" si="17"/>
        <v>55.221238938053098</v>
      </c>
      <c r="Q276" t="s">
        <v>8309</v>
      </c>
      <c r="R276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 s="23">
        <v>20000</v>
      </c>
      <c r="E277" s="23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9">
        <f t="shared" si="17"/>
        <v>65.298192771084331</v>
      </c>
      <c r="Q277" t="s">
        <v>8309</v>
      </c>
      <c r="R277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 s="23">
        <v>4000</v>
      </c>
      <c r="E278" s="23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9">
        <f t="shared" si="17"/>
        <v>95.225806451612897</v>
      </c>
      <c r="Q278" t="s">
        <v>8309</v>
      </c>
      <c r="R27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 s="23">
        <v>65000</v>
      </c>
      <c r="E279" s="23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9">
        <f t="shared" si="17"/>
        <v>75.444794952681391</v>
      </c>
      <c r="Q279" t="s">
        <v>8309</v>
      </c>
      <c r="R279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 s="23">
        <v>27000</v>
      </c>
      <c r="E280" s="23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9">
        <f t="shared" si="17"/>
        <v>97.816867469879512</v>
      </c>
      <c r="Q280" t="s">
        <v>8309</v>
      </c>
      <c r="R280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 s="23">
        <v>17000</v>
      </c>
      <c r="E281" s="23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9">
        <f t="shared" si="17"/>
        <v>87.685606557377056</v>
      </c>
      <c r="Q281" t="s">
        <v>8309</v>
      </c>
      <c r="R281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 s="23">
        <v>75000</v>
      </c>
      <c r="E282" s="23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9">
        <f t="shared" si="17"/>
        <v>54.748948106591868</v>
      </c>
      <c r="Q282" t="s">
        <v>8309</v>
      </c>
      <c r="R282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 s="23">
        <v>5500</v>
      </c>
      <c r="E283" s="2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9">
        <f t="shared" si="17"/>
        <v>83.953417721518989</v>
      </c>
      <c r="Q283" t="s">
        <v>8309</v>
      </c>
      <c r="R283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 s="23">
        <v>45000</v>
      </c>
      <c r="E284" s="23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9">
        <f t="shared" si="17"/>
        <v>254.38547486033519</v>
      </c>
      <c r="Q284" t="s">
        <v>8309</v>
      </c>
      <c r="R284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 s="23">
        <v>18000</v>
      </c>
      <c r="E285" s="23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9">
        <f t="shared" si="17"/>
        <v>101.8269801980198</v>
      </c>
      <c r="Q285" t="s">
        <v>8309</v>
      </c>
      <c r="R285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 s="23">
        <v>40000</v>
      </c>
      <c r="E286" s="23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9">
        <f t="shared" si="17"/>
        <v>55.066394736842106</v>
      </c>
      <c r="Q286" t="s">
        <v>8309</v>
      </c>
      <c r="R286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 s="23">
        <v>14000</v>
      </c>
      <c r="E287" s="23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9">
        <f t="shared" si="17"/>
        <v>56.901438721136763</v>
      </c>
      <c r="Q287" t="s">
        <v>8309</v>
      </c>
      <c r="R287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 s="23">
        <v>15000</v>
      </c>
      <c r="E288" s="23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9">
        <f t="shared" si="17"/>
        <v>121.28148148148148</v>
      </c>
      <c r="Q288" t="s">
        <v>8309</v>
      </c>
      <c r="R28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 s="23">
        <v>15000</v>
      </c>
      <c r="E289" s="23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9">
        <f t="shared" si="17"/>
        <v>91.189655172413794</v>
      </c>
      <c r="Q289" t="s">
        <v>8309</v>
      </c>
      <c r="R289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 s="23">
        <v>50000</v>
      </c>
      <c r="E290" s="23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9">
        <f t="shared" si="17"/>
        <v>115.44812080536913</v>
      </c>
      <c r="Q290" t="s">
        <v>8309</v>
      </c>
      <c r="R290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 s="23">
        <v>15000</v>
      </c>
      <c r="E291" s="23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9">
        <f t="shared" si="17"/>
        <v>67.771551724137936</v>
      </c>
      <c r="Q291" t="s">
        <v>8309</v>
      </c>
      <c r="R291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 s="23">
        <v>4500</v>
      </c>
      <c r="E292" s="23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9">
        <f t="shared" si="17"/>
        <v>28.576190476190476</v>
      </c>
      <c r="Q292" t="s">
        <v>8309</v>
      </c>
      <c r="R292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 s="23">
        <v>5000</v>
      </c>
      <c r="E293" s="2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9">
        <f t="shared" si="17"/>
        <v>46.8828125</v>
      </c>
      <c r="Q293" t="s">
        <v>8309</v>
      </c>
      <c r="R293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 s="23">
        <v>75000</v>
      </c>
      <c r="E294" s="23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9">
        <f t="shared" si="17"/>
        <v>154.42231237322514</v>
      </c>
      <c r="Q294" t="s">
        <v>8309</v>
      </c>
      <c r="R294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 s="23">
        <v>26000</v>
      </c>
      <c r="E295" s="23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9">
        <f t="shared" si="17"/>
        <v>201.22137404580153</v>
      </c>
      <c r="Q295" t="s">
        <v>8309</v>
      </c>
      <c r="R295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 s="23">
        <v>5000</v>
      </c>
      <c r="E296" s="23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9">
        <f t="shared" si="17"/>
        <v>100</v>
      </c>
      <c r="Q296" t="s">
        <v>8309</v>
      </c>
      <c r="R296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 s="23">
        <v>50000</v>
      </c>
      <c r="E297" s="23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9">
        <f t="shared" si="17"/>
        <v>100.08204511278196</v>
      </c>
      <c r="Q297" t="s">
        <v>8309</v>
      </c>
      <c r="R297" t="s">
        <v>8314</v>
      </c>
      <c r="S297" s="14">
        <f t="shared" si="18"/>
        <v>41519.004733796297</v>
      </c>
      <c r="T297" s="14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 s="23">
        <v>25000</v>
      </c>
      <c r="E298" s="23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9">
        <f t="shared" si="17"/>
        <v>230.08953488372092</v>
      </c>
      <c r="Q298" t="s">
        <v>8309</v>
      </c>
      <c r="R29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 s="23">
        <v>20000</v>
      </c>
      <c r="E299" s="23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9">
        <f t="shared" si="17"/>
        <v>141.74647887323943</v>
      </c>
      <c r="Q299" t="s">
        <v>8309</v>
      </c>
      <c r="R299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 s="23">
        <v>126000</v>
      </c>
      <c r="E300" s="23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9">
        <f t="shared" si="17"/>
        <v>56.344351395730705</v>
      </c>
      <c r="Q300" t="s">
        <v>8309</v>
      </c>
      <c r="R300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 s="23">
        <v>10000</v>
      </c>
      <c r="E301" s="23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9">
        <f t="shared" si="17"/>
        <v>73.341188524590166</v>
      </c>
      <c r="Q301" t="s">
        <v>8309</v>
      </c>
      <c r="R301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 s="23">
        <v>25000</v>
      </c>
      <c r="E302" s="23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9">
        <f t="shared" si="17"/>
        <v>85.337785234899329</v>
      </c>
      <c r="Q302" t="s">
        <v>8309</v>
      </c>
      <c r="R302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 s="23">
        <v>13000</v>
      </c>
      <c r="E303" s="2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9">
        <f t="shared" si="17"/>
        <v>61.496215139442228</v>
      </c>
      <c r="Q303" t="s">
        <v>8309</v>
      </c>
      <c r="R303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 s="23">
        <v>10000</v>
      </c>
      <c r="E304" s="23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9">
        <f t="shared" si="17"/>
        <v>93.018518518518519</v>
      </c>
      <c r="Q304" t="s">
        <v>8309</v>
      </c>
      <c r="R304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 s="23">
        <v>3000</v>
      </c>
      <c r="E305" s="23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9">
        <f t="shared" si="17"/>
        <v>50.292682926829265</v>
      </c>
      <c r="Q305" t="s">
        <v>8309</v>
      </c>
      <c r="R305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 s="23">
        <v>3400</v>
      </c>
      <c r="E306" s="23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9">
        <f t="shared" si="17"/>
        <v>106.43243243243244</v>
      </c>
      <c r="Q306" t="s">
        <v>8309</v>
      </c>
      <c r="R306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 s="23">
        <v>7500</v>
      </c>
      <c r="E307" s="23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9">
        <f t="shared" si="17"/>
        <v>51.719576719576722</v>
      </c>
      <c r="Q307" t="s">
        <v>8309</v>
      </c>
      <c r="R307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 s="23">
        <v>1000</v>
      </c>
      <c r="E308" s="23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9">
        <f t="shared" si="17"/>
        <v>36.612499999999997</v>
      </c>
      <c r="Q308" t="s">
        <v>8309</v>
      </c>
      <c r="R30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 s="23">
        <v>22000</v>
      </c>
      <c r="E309" s="23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9">
        <f t="shared" si="17"/>
        <v>42.517361111111114</v>
      </c>
      <c r="Q309" t="s">
        <v>8309</v>
      </c>
      <c r="R309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 s="23">
        <v>12000</v>
      </c>
      <c r="E310" s="23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9">
        <f t="shared" si="17"/>
        <v>62.712871287128714</v>
      </c>
      <c r="Q310" t="s">
        <v>8309</v>
      </c>
      <c r="R310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 s="23">
        <v>18000</v>
      </c>
      <c r="E311" s="23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9">
        <f t="shared" si="17"/>
        <v>89.957983193277315</v>
      </c>
      <c r="Q311" t="s">
        <v>8309</v>
      </c>
      <c r="R311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 s="23">
        <v>1000</v>
      </c>
      <c r="E312" s="23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9">
        <f t="shared" si="17"/>
        <v>28.924722222222222</v>
      </c>
      <c r="Q312" t="s">
        <v>8309</v>
      </c>
      <c r="R312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 s="23">
        <v>20000</v>
      </c>
      <c r="E313" s="2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9">
        <f t="shared" si="17"/>
        <v>138.8022</v>
      </c>
      <c r="Q313" t="s">
        <v>8309</v>
      </c>
      <c r="R313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 s="23">
        <v>8000</v>
      </c>
      <c r="E314" s="23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9">
        <f t="shared" si="17"/>
        <v>61.301369863013697</v>
      </c>
      <c r="Q314" t="s">
        <v>8309</v>
      </c>
      <c r="R314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 s="23">
        <v>17000</v>
      </c>
      <c r="E315" s="23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9">
        <f t="shared" si="17"/>
        <v>80.202702702702709</v>
      </c>
      <c r="Q315" t="s">
        <v>8309</v>
      </c>
      <c r="R315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 s="23">
        <v>1000</v>
      </c>
      <c r="E316" s="23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9">
        <f t="shared" si="17"/>
        <v>32.095833333333331</v>
      </c>
      <c r="Q316" t="s">
        <v>8309</v>
      </c>
      <c r="R316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 s="23">
        <v>25000</v>
      </c>
      <c r="E317" s="23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9">
        <f t="shared" si="17"/>
        <v>200.88888888888889</v>
      </c>
      <c r="Q317" t="s">
        <v>8309</v>
      </c>
      <c r="R317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 s="23">
        <v>15000</v>
      </c>
      <c r="E318" s="23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9">
        <f t="shared" si="17"/>
        <v>108.01265822784811</v>
      </c>
      <c r="Q318" t="s">
        <v>8309</v>
      </c>
      <c r="R31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 s="23">
        <v>30000</v>
      </c>
      <c r="E319" s="23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9">
        <f t="shared" si="17"/>
        <v>95.699367088607602</v>
      </c>
      <c r="Q319" t="s">
        <v>8309</v>
      </c>
      <c r="R319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 s="23">
        <v>5000</v>
      </c>
      <c r="E320" s="23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9">
        <f t="shared" si="17"/>
        <v>49.880281690140848</v>
      </c>
      <c r="Q320" t="s">
        <v>8309</v>
      </c>
      <c r="R320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 s="23">
        <v>5000</v>
      </c>
      <c r="E321" s="23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9">
        <f t="shared" si="17"/>
        <v>110.47058823529412</v>
      </c>
      <c r="Q321" t="s">
        <v>8309</v>
      </c>
      <c r="R321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 s="23">
        <v>20000</v>
      </c>
      <c r="E322" s="23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9">
        <f t="shared" si="17"/>
        <v>134.91139240506328</v>
      </c>
      <c r="Q322" t="s">
        <v>8309</v>
      </c>
      <c r="R322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 s="23">
        <v>35000</v>
      </c>
      <c r="E323" s="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9">
        <f t="shared" ref="P323:P386" si="21">(E323/L323)</f>
        <v>106.62314540059347</v>
      </c>
      <c r="Q323" t="s">
        <v>8309</v>
      </c>
      <c r="R323" t="s">
        <v>8314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 s="23">
        <v>25000</v>
      </c>
      <c r="E324" s="23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9">
        <f t="shared" si="21"/>
        <v>145.04301075268816</v>
      </c>
      <c r="Q324" t="s">
        <v>8309</v>
      </c>
      <c r="R324" t="s">
        <v>8314</v>
      </c>
      <c r="S324" s="14">
        <f t="shared" si="22"/>
        <v>42473.57</v>
      </c>
      <c r="T324" s="14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 s="23">
        <v>5400</v>
      </c>
      <c r="E325" s="23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9">
        <f t="shared" si="21"/>
        <v>114.58620689655173</v>
      </c>
      <c r="Q325" t="s">
        <v>8309</v>
      </c>
      <c r="R325" t="s">
        <v>8314</v>
      </c>
      <c r="S325" s="14">
        <f t="shared" si="22"/>
        <v>42697.32136574074</v>
      </c>
      <c r="T325" s="14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 s="23">
        <v>8500</v>
      </c>
      <c r="E326" s="23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9">
        <f t="shared" si="21"/>
        <v>105.3170731707317</v>
      </c>
      <c r="Q326" t="s">
        <v>8309</v>
      </c>
      <c r="R326" t="s">
        <v>8314</v>
      </c>
      <c r="S326" s="14">
        <f t="shared" si="22"/>
        <v>42184.626250000001</v>
      </c>
      <c r="T326" s="14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 s="23">
        <v>50000</v>
      </c>
      <c r="E327" s="23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9">
        <f t="shared" si="21"/>
        <v>70.921195652173907</v>
      </c>
      <c r="Q327" t="s">
        <v>8309</v>
      </c>
      <c r="R327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 s="23">
        <v>150000</v>
      </c>
      <c r="E328" s="23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9">
        <f t="shared" si="21"/>
        <v>147.17167680278018</v>
      </c>
      <c r="Q328" t="s">
        <v>8309</v>
      </c>
      <c r="R32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 s="23">
        <v>4000</v>
      </c>
      <c r="E329" s="23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9">
        <f t="shared" si="21"/>
        <v>160.47058823529412</v>
      </c>
      <c r="Q329" t="s">
        <v>8309</v>
      </c>
      <c r="R329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 s="23">
        <v>75000</v>
      </c>
      <c r="E330" s="23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9">
        <f t="shared" si="21"/>
        <v>156.04578313253012</v>
      </c>
      <c r="Q330" t="s">
        <v>8309</v>
      </c>
      <c r="R330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 s="23">
        <v>10000</v>
      </c>
      <c r="E331" s="23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9">
        <f t="shared" si="21"/>
        <v>63.17365269461078</v>
      </c>
      <c r="Q331" t="s">
        <v>8309</v>
      </c>
      <c r="R331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 s="23">
        <v>35000</v>
      </c>
      <c r="E332" s="23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9">
        <f t="shared" si="21"/>
        <v>104.82352941176471</v>
      </c>
      <c r="Q332" t="s">
        <v>8309</v>
      </c>
      <c r="R332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 s="23">
        <v>40000</v>
      </c>
      <c r="E333" s="2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9">
        <f t="shared" si="21"/>
        <v>97.356164383561648</v>
      </c>
      <c r="Q333" t="s">
        <v>8309</v>
      </c>
      <c r="R333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 s="23">
        <v>100000</v>
      </c>
      <c r="E334" s="23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9">
        <f t="shared" si="21"/>
        <v>203.63063063063063</v>
      </c>
      <c r="Q334" t="s">
        <v>8309</v>
      </c>
      <c r="R334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 s="23">
        <v>40000</v>
      </c>
      <c r="E335" s="23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9">
        <f t="shared" si="21"/>
        <v>188.31203007518798</v>
      </c>
      <c r="Q335" t="s">
        <v>8309</v>
      </c>
      <c r="R335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 s="23">
        <v>10000</v>
      </c>
      <c r="E336" s="23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9">
        <f t="shared" si="21"/>
        <v>146.65217391304347</v>
      </c>
      <c r="Q336" t="s">
        <v>8309</v>
      </c>
      <c r="R336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 s="23">
        <v>8500</v>
      </c>
      <c r="E337" s="23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9">
        <f t="shared" si="21"/>
        <v>109.1875</v>
      </c>
      <c r="Q337" t="s">
        <v>8309</v>
      </c>
      <c r="R337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 s="23">
        <v>25000</v>
      </c>
      <c r="E338" s="23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9">
        <f t="shared" si="21"/>
        <v>59.249046653144013</v>
      </c>
      <c r="Q338" t="s">
        <v>8309</v>
      </c>
      <c r="R33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 s="23">
        <v>3000</v>
      </c>
      <c r="E339" s="23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9">
        <f t="shared" si="21"/>
        <v>97.904838709677421</v>
      </c>
      <c r="Q339" t="s">
        <v>8309</v>
      </c>
      <c r="R339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 s="23">
        <v>15000</v>
      </c>
      <c r="E340" s="23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9">
        <f t="shared" si="21"/>
        <v>70.000169491525426</v>
      </c>
      <c r="Q340" t="s">
        <v>8309</v>
      </c>
      <c r="R340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 s="23">
        <v>6000</v>
      </c>
      <c r="E341" s="23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9">
        <f t="shared" si="21"/>
        <v>72.865168539325836</v>
      </c>
      <c r="Q341" t="s">
        <v>8309</v>
      </c>
      <c r="R341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 s="23">
        <v>35000</v>
      </c>
      <c r="E342" s="23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9">
        <f t="shared" si="21"/>
        <v>146.34782608695653</v>
      </c>
      <c r="Q342" t="s">
        <v>8309</v>
      </c>
      <c r="R342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 s="23">
        <v>3500</v>
      </c>
      <c r="E343" s="2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9">
        <f t="shared" si="21"/>
        <v>67.909090909090907</v>
      </c>
      <c r="Q343" t="s">
        <v>8309</v>
      </c>
      <c r="R343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 s="23">
        <v>55000</v>
      </c>
      <c r="E344" s="23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9">
        <f t="shared" si="21"/>
        <v>169.85083076923075</v>
      </c>
      <c r="Q344" t="s">
        <v>8309</v>
      </c>
      <c r="R344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 s="23">
        <v>30000</v>
      </c>
      <c r="E345" s="23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9">
        <f t="shared" si="21"/>
        <v>58.413339694656486</v>
      </c>
      <c r="Q345" t="s">
        <v>8309</v>
      </c>
      <c r="R345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 s="23">
        <v>33500</v>
      </c>
      <c r="E346" s="23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9">
        <f t="shared" si="21"/>
        <v>119.99298245614035</v>
      </c>
      <c r="Q346" t="s">
        <v>8309</v>
      </c>
      <c r="R346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 s="23">
        <v>14500</v>
      </c>
      <c r="E347" s="23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9">
        <f t="shared" si="21"/>
        <v>99.860335195530723</v>
      </c>
      <c r="Q347" t="s">
        <v>8309</v>
      </c>
      <c r="R347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 s="23">
        <v>10000</v>
      </c>
      <c r="E348" s="23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9">
        <f t="shared" si="21"/>
        <v>90.579148936170213</v>
      </c>
      <c r="Q348" t="s">
        <v>8309</v>
      </c>
      <c r="R34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 s="23">
        <v>40000</v>
      </c>
      <c r="E349" s="23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9">
        <f t="shared" si="21"/>
        <v>117.77361477572559</v>
      </c>
      <c r="Q349" t="s">
        <v>8309</v>
      </c>
      <c r="R349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 s="23">
        <v>10000</v>
      </c>
      <c r="E350" s="23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9">
        <f t="shared" si="21"/>
        <v>86.554621848739501</v>
      </c>
      <c r="Q350" t="s">
        <v>8309</v>
      </c>
      <c r="R350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 s="23">
        <v>11260</v>
      </c>
      <c r="E351" s="23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9">
        <f t="shared" si="21"/>
        <v>71.899281437125751</v>
      </c>
      <c r="Q351" t="s">
        <v>8309</v>
      </c>
      <c r="R351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 s="23">
        <v>25000</v>
      </c>
      <c r="E352" s="23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9">
        <f t="shared" si="21"/>
        <v>129.81900452488688</v>
      </c>
      <c r="Q352" t="s">
        <v>8309</v>
      </c>
      <c r="R352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 s="23">
        <v>34000</v>
      </c>
      <c r="E353" s="2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9">
        <f t="shared" si="21"/>
        <v>44.912863070539416</v>
      </c>
      <c r="Q353" t="s">
        <v>8309</v>
      </c>
      <c r="R353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 s="23">
        <v>10000</v>
      </c>
      <c r="E354" s="23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9">
        <f t="shared" si="21"/>
        <v>40.755244755244753</v>
      </c>
      <c r="Q354" t="s">
        <v>8309</v>
      </c>
      <c r="R354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 s="23">
        <v>58425</v>
      </c>
      <c r="E355" s="23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9">
        <f t="shared" si="21"/>
        <v>103.52394779771615</v>
      </c>
      <c r="Q355" t="s">
        <v>8309</v>
      </c>
      <c r="R355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 s="23">
        <v>3500</v>
      </c>
      <c r="E356" s="23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9">
        <f t="shared" si="21"/>
        <v>125.44827586206897</v>
      </c>
      <c r="Q356" t="s">
        <v>8309</v>
      </c>
      <c r="R356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 s="23">
        <v>35000</v>
      </c>
      <c r="E357" s="23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9">
        <f t="shared" si="21"/>
        <v>246.60606060606059</v>
      </c>
      <c r="Q357" t="s">
        <v>8309</v>
      </c>
      <c r="R357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 s="23">
        <v>7500</v>
      </c>
      <c r="E358" s="23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9">
        <f t="shared" si="21"/>
        <v>79.401340206185566</v>
      </c>
      <c r="Q358" t="s">
        <v>8309</v>
      </c>
      <c r="R35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 s="23">
        <v>15000</v>
      </c>
      <c r="E359" s="23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9">
        <f t="shared" si="21"/>
        <v>86.138613861386133</v>
      </c>
      <c r="Q359" t="s">
        <v>8309</v>
      </c>
      <c r="R359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 s="23">
        <v>50000</v>
      </c>
      <c r="E360" s="23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9">
        <f t="shared" si="21"/>
        <v>193.04868913857678</v>
      </c>
      <c r="Q360" t="s">
        <v>8309</v>
      </c>
      <c r="R360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 s="23">
        <v>24200</v>
      </c>
      <c r="E361" s="23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9">
        <f t="shared" si="21"/>
        <v>84.023178807947019</v>
      </c>
      <c r="Q361" t="s">
        <v>8309</v>
      </c>
      <c r="R361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 s="23">
        <v>12000</v>
      </c>
      <c r="E362" s="23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9">
        <f t="shared" si="21"/>
        <v>139.82758620689654</v>
      </c>
      <c r="Q362" t="s">
        <v>8309</v>
      </c>
      <c r="R362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 s="23">
        <v>35000</v>
      </c>
      <c r="E363" s="2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9">
        <f t="shared" si="21"/>
        <v>109.82189265536722</v>
      </c>
      <c r="Q363" t="s">
        <v>8309</v>
      </c>
      <c r="R363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 s="23">
        <v>9665</v>
      </c>
      <c r="E364" s="23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9">
        <f t="shared" si="21"/>
        <v>139.53488372093022</v>
      </c>
      <c r="Q364" t="s">
        <v>8309</v>
      </c>
      <c r="R364" t="s">
        <v>8314</v>
      </c>
      <c r="S364" s="14">
        <f t="shared" si="22"/>
        <v>41837.210543981484</v>
      </c>
      <c r="T364" s="14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 s="23">
        <v>8925</v>
      </c>
      <c r="E365" s="23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9">
        <f t="shared" si="21"/>
        <v>347.84615384615387</v>
      </c>
      <c r="Q365" t="s">
        <v>8309</v>
      </c>
      <c r="R365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 s="23">
        <v>7000</v>
      </c>
      <c r="E366" s="23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9">
        <f t="shared" si="21"/>
        <v>68.24159292035398</v>
      </c>
      <c r="Q366" t="s">
        <v>8309</v>
      </c>
      <c r="R366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 s="23">
        <v>15000</v>
      </c>
      <c r="E367" s="23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9">
        <f t="shared" si="21"/>
        <v>239.93846153846152</v>
      </c>
      <c r="Q367" t="s">
        <v>8309</v>
      </c>
      <c r="R367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 s="23">
        <v>38000</v>
      </c>
      <c r="E368" s="23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9">
        <f t="shared" si="21"/>
        <v>287.31343283582089</v>
      </c>
      <c r="Q368" t="s">
        <v>8309</v>
      </c>
      <c r="R36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 s="23">
        <v>10000</v>
      </c>
      <c r="E369" s="23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9">
        <f t="shared" si="21"/>
        <v>86.84882352941176</v>
      </c>
      <c r="Q369" t="s">
        <v>8309</v>
      </c>
      <c r="R369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 s="23">
        <v>12500</v>
      </c>
      <c r="E370" s="23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9">
        <f t="shared" si="21"/>
        <v>81.84905660377359</v>
      </c>
      <c r="Q370" t="s">
        <v>8309</v>
      </c>
      <c r="R370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 s="23">
        <v>6500</v>
      </c>
      <c r="E371" s="23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9">
        <f t="shared" si="21"/>
        <v>42.874970059880241</v>
      </c>
      <c r="Q371" t="s">
        <v>8309</v>
      </c>
      <c r="R371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 s="23">
        <v>25000</v>
      </c>
      <c r="E372" s="23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9">
        <f t="shared" si="21"/>
        <v>709.41860465116281</v>
      </c>
      <c r="Q372" t="s">
        <v>8309</v>
      </c>
      <c r="R372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 s="23">
        <v>150000</v>
      </c>
      <c r="E373" s="2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9">
        <f t="shared" si="21"/>
        <v>161.25517890772127</v>
      </c>
      <c r="Q373" t="s">
        <v>8309</v>
      </c>
      <c r="R373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 s="23">
        <v>300</v>
      </c>
      <c r="E374" s="23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9">
        <f t="shared" si="21"/>
        <v>41.777777777777779</v>
      </c>
      <c r="Q374" t="s">
        <v>8309</v>
      </c>
      <c r="R374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 s="23">
        <v>7500</v>
      </c>
      <c r="E375" s="23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9">
        <f t="shared" si="21"/>
        <v>89.887640449438209</v>
      </c>
      <c r="Q375" t="s">
        <v>8309</v>
      </c>
      <c r="R375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 s="23">
        <v>6000</v>
      </c>
      <c r="E376" s="23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9">
        <f t="shared" si="21"/>
        <v>45.051724137931032</v>
      </c>
      <c r="Q376" t="s">
        <v>8309</v>
      </c>
      <c r="R376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 s="23">
        <v>500</v>
      </c>
      <c r="E377" s="23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9">
        <f t="shared" si="21"/>
        <v>42.857142857142854</v>
      </c>
      <c r="Q377" t="s">
        <v>8309</v>
      </c>
      <c r="R377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 s="23">
        <v>2450</v>
      </c>
      <c r="E378" s="23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9">
        <f t="shared" si="21"/>
        <v>54.083333333333336</v>
      </c>
      <c r="Q378" t="s">
        <v>8309</v>
      </c>
      <c r="R37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 s="23">
        <v>12000</v>
      </c>
      <c r="E379" s="23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9">
        <f t="shared" si="21"/>
        <v>103.21804511278195</v>
      </c>
      <c r="Q379" t="s">
        <v>8309</v>
      </c>
      <c r="R379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 s="23">
        <v>3000</v>
      </c>
      <c r="E380" s="23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9">
        <f t="shared" si="21"/>
        <v>40.397590361445786</v>
      </c>
      <c r="Q380" t="s">
        <v>8309</v>
      </c>
      <c r="R380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 s="23">
        <v>15000</v>
      </c>
      <c r="E381" s="23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9">
        <f t="shared" si="21"/>
        <v>116.85906040268456</v>
      </c>
      <c r="Q381" t="s">
        <v>8309</v>
      </c>
      <c r="R381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 s="23">
        <v>4000</v>
      </c>
      <c r="E382" s="23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9">
        <f t="shared" si="21"/>
        <v>115.51020408163265</v>
      </c>
      <c r="Q382" t="s">
        <v>8309</v>
      </c>
      <c r="R382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 s="23">
        <v>25000</v>
      </c>
      <c r="E383" s="2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9">
        <f t="shared" si="21"/>
        <v>104.31274900398407</v>
      </c>
      <c r="Q383" t="s">
        <v>8309</v>
      </c>
      <c r="R383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 s="23">
        <v>600</v>
      </c>
      <c r="E384" s="23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9">
        <f t="shared" si="21"/>
        <v>69.772727272727266</v>
      </c>
      <c r="Q384" t="s">
        <v>8309</v>
      </c>
      <c r="R384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 s="23">
        <v>999</v>
      </c>
      <c r="E385" s="23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9">
        <f t="shared" si="21"/>
        <v>43.020833333333336</v>
      </c>
      <c r="Q385" t="s">
        <v>8309</v>
      </c>
      <c r="R385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 s="23">
        <v>20000</v>
      </c>
      <c r="E386" s="23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9">
        <f t="shared" si="21"/>
        <v>58.540469973890339</v>
      </c>
      <c r="Q386" t="s">
        <v>8309</v>
      </c>
      <c r="R386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 s="23">
        <v>25000</v>
      </c>
      <c r="E387" s="23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9">
        <f t="shared" ref="P387:P450" si="25">(E387/L387)</f>
        <v>111.79535864978902</v>
      </c>
      <c r="Q387" t="s">
        <v>8309</v>
      </c>
      <c r="R387" t="s">
        <v>8314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 s="23">
        <v>600</v>
      </c>
      <c r="E388" s="23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9">
        <f t="shared" si="25"/>
        <v>46.230769230769234</v>
      </c>
      <c r="Q388" t="s">
        <v>8309</v>
      </c>
      <c r="R388" t="s">
        <v>8314</v>
      </c>
      <c r="S388" s="14">
        <f t="shared" si="26"/>
        <v>42211.951284722221</v>
      </c>
      <c r="T388" s="14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 s="23">
        <v>38000</v>
      </c>
      <c r="E389" s="23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9">
        <f t="shared" si="25"/>
        <v>144.69039145907473</v>
      </c>
      <c r="Q389" t="s">
        <v>8309</v>
      </c>
      <c r="R389" t="s">
        <v>8314</v>
      </c>
      <c r="S389" s="14">
        <f t="shared" si="26"/>
        <v>42200.67659722222</v>
      </c>
      <c r="T389" s="14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 s="23">
        <v>5000</v>
      </c>
      <c r="E390" s="23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9">
        <f t="shared" si="25"/>
        <v>88.845070422535215</v>
      </c>
      <c r="Q390" t="s">
        <v>8309</v>
      </c>
      <c r="R390" t="s">
        <v>8314</v>
      </c>
      <c r="S390" s="14">
        <f t="shared" si="26"/>
        <v>42549.076157407413</v>
      </c>
      <c r="T390" s="14">
        <f t="shared" si="2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 s="23">
        <v>68000</v>
      </c>
      <c r="E391" s="23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9">
        <f t="shared" si="25"/>
        <v>81.75107284768211</v>
      </c>
      <c r="Q391" t="s">
        <v>8309</v>
      </c>
      <c r="R391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 s="23">
        <v>1000</v>
      </c>
      <c r="E392" s="23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9">
        <f t="shared" si="25"/>
        <v>71.428571428571431</v>
      </c>
      <c r="Q392" t="s">
        <v>8309</v>
      </c>
      <c r="R392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 s="23">
        <v>20000</v>
      </c>
      <c r="E393" s="2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9">
        <f t="shared" si="25"/>
        <v>104.25906735751295</v>
      </c>
      <c r="Q393" t="s">
        <v>8309</v>
      </c>
      <c r="R393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 s="23">
        <v>18500</v>
      </c>
      <c r="E394" s="23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9">
        <f t="shared" si="25"/>
        <v>90.616504854368927</v>
      </c>
      <c r="Q394" t="s">
        <v>8309</v>
      </c>
      <c r="R394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 s="23">
        <v>50000</v>
      </c>
      <c r="E395" s="23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9">
        <f t="shared" si="25"/>
        <v>157.33048433048432</v>
      </c>
      <c r="Q395" t="s">
        <v>8309</v>
      </c>
      <c r="R395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 s="23">
        <v>4700</v>
      </c>
      <c r="E396" s="23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9">
        <f t="shared" si="25"/>
        <v>105.18</v>
      </c>
      <c r="Q396" t="s">
        <v>8309</v>
      </c>
      <c r="R396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 s="23">
        <v>10000</v>
      </c>
      <c r="E397" s="23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9">
        <f t="shared" si="25"/>
        <v>58.719836956521746</v>
      </c>
      <c r="Q397" t="s">
        <v>8309</v>
      </c>
      <c r="R397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 s="23">
        <v>15000</v>
      </c>
      <c r="E398" s="23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9">
        <f t="shared" si="25"/>
        <v>81.632653061224488</v>
      </c>
      <c r="Q398" t="s">
        <v>8309</v>
      </c>
      <c r="R39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 s="23">
        <v>12444</v>
      </c>
      <c r="E399" s="23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9">
        <f t="shared" si="25"/>
        <v>56.460043668122275</v>
      </c>
      <c r="Q399" t="s">
        <v>8309</v>
      </c>
      <c r="R399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 s="23">
        <v>7500</v>
      </c>
      <c r="E400" s="23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9">
        <f t="shared" si="25"/>
        <v>140.1044776119403</v>
      </c>
      <c r="Q400" t="s">
        <v>8309</v>
      </c>
      <c r="R400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 s="23">
        <v>20000</v>
      </c>
      <c r="E401" s="23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9">
        <f t="shared" si="25"/>
        <v>224.85263157894738</v>
      </c>
      <c r="Q401" t="s">
        <v>8309</v>
      </c>
      <c r="R401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 s="23">
        <v>10000</v>
      </c>
      <c r="E402" s="23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9">
        <f t="shared" si="25"/>
        <v>181.13306451612902</v>
      </c>
      <c r="Q402" t="s">
        <v>8309</v>
      </c>
      <c r="R402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 s="23">
        <v>50000</v>
      </c>
      <c r="E403" s="2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9">
        <f t="shared" si="25"/>
        <v>711.04109589041093</v>
      </c>
      <c r="Q403" t="s">
        <v>8309</v>
      </c>
      <c r="R403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 s="23">
        <v>2000</v>
      </c>
      <c r="E404" s="23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9">
        <f t="shared" si="25"/>
        <v>65.883720930232556</v>
      </c>
      <c r="Q404" t="s">
        <v>8309</v>
      </c>
      <c r="R404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 s="23">
        <v>5000</v>
      </c>
      <c r="E405" s="23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9">
        <f t="shared" si="25"/>
        <v>75.185714285714283</v>
      </c>
      <c r="Q405" t="s">
        <v>8309</v>
      </c>
      <c r="R405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 s="23">
        <v>35000</v>
      </c>
      <c r="E406" s="23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9">
        <f t="shared" si="25"/>
        <v>133.14391143911439</v>
      </c>
      <c r="Q406" t="s">
        <v>8309</v>
      </c>
      <c r="R406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 s="23">
        <v>2820</v>
      </c>
      <c r="E407" s="23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9">
        <f t="shared" si="25"/>
        <v>55.2</v>
      </c>
      <c r="Q407" t="s">
        <v>8309</v>
      </c>
      <c r="R407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 s="23">
        <v>2800</v>
      </c>
      <c r="E408" s="23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9">
        <f t="shared" si="25"/>
        <v>86.163714285714292</v>
      </c>
      <c r="Q408" t="s">
        <v>8309</v>
      </c>
      <c r="R40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 s="23">
        <v>2000</v>
      </c>
      <c r="E409" s="23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9">
        <f t="shared" si="25"/>
        <v>92.318181818181813</v>
      </c>
      <c r="Q409" t="s">
        <v>8309</v>
      </c>
      <c r="R409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 s="23">
        <v>6000</v>
      </c>
      <c r="E410" s="23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9">
        <f t="shared" si="25"/>
        <v>160.16473684210527</v>
      </c>
      <c r="Q410" t="s">
        <v>8309</v>
      </c>
      <c r="R410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 s="23">
        <v>500</v>
      </c>
      <c r="E411" s="23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9">
        <f t="shared" si="25"/>
        <v>45.6</v>
      </c>
      <c r="Q411" t="s">
        <v>8309</v>
      </c>
      <c r="R411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 s="23">
        <v>1000</v>
      </c>
      <c r="E412" s="23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9">
        <f t="shared" si="25"/>
        <v>183.28571428571428</v>
      </c>
      <c r="Q412" t="s">
        <v>8309</v>
      </c>
      <c r="R412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 s="23">
        <v>30000</v>
      </c>
      <c r="E413" s="2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9">
        <f t="shared" si="25"/>
        <v>125.78838174273859</v>
      </c>
      <c r="Q413" t="s">
        <v>8309</v>
      </c>
      <c r="R413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 s="23">
        <v>2500</v>
      </c>
      <c r="E414" s="23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9">
        <f t="shared" si="25"/>
        <v>57.654545454545456</v>
      </c>
      <c r="Q414" t="s">
        <v>8309</v>
      </c>
      <c r="R414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 s="23">
        <v>12800</v>
      </c>
      <c r="E415" s="23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9">
        <f t="shared" si="25"/>
        <v>78.660818713450297</v>
      </c>
      <c r="Q415" t="s">
        <v>8309</v>
      </c>
      <c r="R415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 s="23">
        <v>18500</v>
      </c>
      <c r="E416" s="23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9">
        <f t="shared" si="25"/>
        <v>91.480769230769226</v>
      </c>
      <c r="Q416" t="s">
        <v>8309</v>
      </c>
      <c r="R416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 s="23">
        <v>1400</v>
      </c>
      <c r="E417" s="23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9">
        <f t="shared" si="25"/>
        <v>68.09809523809524</v>
      </c>
      <c r="Q417" t="s">
        <v>8309</v>
      </c>
      <c r="R417" t="s">
        <v>8314</v>
      </c>
      <c r="S417" s="14">
        <f t="shared" si="26"/>
        <v>41904.851875</v>
      </c>
      <c r="T417" s="14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 s="23">
        <v>1000</v>
      </c>
      <c r="E418" s="23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9">
        <f t="shared" si="25"/>
        <v>48.086800000000004</v>
      </c>
      <c r="Q418" t="s">
        <v>8309</v>
      </c>
      <c r="R41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 s="23">
        <v>10500</v>
      </c>
      <c r="E419" s="23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9">
        <f t="shared" si="25"/>
        <v>202.42307692307693</v>
      </c>
      <c r="Q419" t="s">
        <v>8309</v>
      </c>
      <c r="R419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 s="23">
        <v>22400</v>
      </c>
      <c r="E420" s="23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9">
        <f t="shared" si="25"/>
        <v>216.75</v>
      </c>
      <c r="Q420" t="s">
        <v>8309</v>
      </c>
      <c r="R420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 s="23">
        <v>8000</v>
      </c>
      <c r="E421" s="23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9">
        <f t="shared" si="25"/>
        <v>110.06849315068493</v>
      </c>
      <c r="Q421" t="s">
        <v>8309</v>
      </c>
      <c r="R421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 s="23">
        <v>3300</v>
      </c>
      <c r="E422" s="23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9">
        <f t="shared" si="25"/>
        <v>4.833333333333333</v>
      </c>
      <c r="Q422" t="s">
        <v>8309</v>
      </c>
      <c r="R422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 s="23">
        <v>15000</v>
      </c>
      <c r="E423" s="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9">
        <f t="shared" si="25"/>
        <v>50.166666666666664</v>
      </c>
      <c r="Q423" t="s">
        <v>8309</v>
      </c>
      <c r="R423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 s="23">
        <v>40000</v>
      </c>
      <c r="E424" s="23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9">
        <f t="shared" si="25"/>
        <v>35.833333333333336</v>
      </c>
      <c r="Q424" t="s">
        <v>8309</v>
      </c>
      <c r="R424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 s="23">
        <v>20000</v>
      </c>
      <c r="E425" s="23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9">
        <f t="shared" si="25"/>
        <v>11.76923076923077</v>
      </c>
      <c r="Q425" t="s">
        <v>8309</v>
      </c>
      <c r="R425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 s="23">
        <v>3000</v>
      </c>
      <c r="E426" s="23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9">
        <f t="shared" si="25"/>
        <v>40.78</v>
      </c>
      <c r="Q426" t="s">
        <v>8309</v>
      </c>
      <c r="R426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 s="23">
        <v>50000</v>
      </c>
      <c r="E427" s="23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9">
        <f t="shared" si="25"/>
        <v>3</v>
      </c>
      <c r="Q427" t="s">
        <v>8309</v>
      </c>
      <c r="R427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 s="23">
        <v>10000</v>
      </c>
      <c r="E428" s="23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9">
        <f t="shared" si="25"/>
        <v>16.625</v>
      </c>
      <c r="Q428" t="s">
        <v>8309</v>
      </c>
      <c r="R42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 s="23">
        <v>6500</v>
      </c>
      <c r="E429" s="23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9" t="e">
        <f t="shared" si="25"/>
        <v>#DIV/0!</v>
      </c>
      <c r="Q429" t="s">
        <v>8309</v>
      </c>
      <c r="R429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 s="23">
        <v>12000</v>
      </c>
      <c r="E430" s="23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9">
        <f t="shared" si="25"/>
        <v>52</v>
      </c>
      <c r="Q430" t="s">
        <v>8309</v>
      </c>
      <c r="R430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 s="23">
        <v>5000</v>
      </c>
      <c r="E431" s="23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9" t="e">
        <f t="shared" si="25"/>
        <v>#DIV/0!</v>
      </c>
      <c r="Q431" t="s">
        <v>8309</v>
      </c>
      <c r="R431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 s="23">
        <v>1000</v>
      </c>
      <c r="E432" s="23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9">
        <f t="shared" si="25"/>
        <v>4.8</v>
      </c>
      <c r="Q432" t="s">
        <v>8309</v>
      </c>
      <c r="R432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 s="23">
        <v>3000</v>
      </c>
      <c r="E433" s="2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9">
        <f t="shared" si="25"/>
        <v>51.875</v>
      </c>
      <c r="Q433" t="s">
        <v>8309</v>
      </c>
      <c r="R433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 s="23">
        <v>6000</v>
      </c>
      <c r="E434" s="23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9">
        <f t="shared" si="25"/>
        <v>71.25</v>
      </c>
      <c r="Q434" t="s">
        <v>8309</v>
      </c>
      <c r="R434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 s="23">
        <v>3000</v>
      </c>
      <c r="E435" s="23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9" t="e">
        <f t="shared" si="25"/>
        <v>#DIV/0!</v>
      </c>
      <c r="Q435" t="s">
        <v>8309</v>
      </c>
      <c r="R435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 s="23">
        <v>2500</v>
      </c>
      <c r="E436" s="23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9">
        <f t="shared" si="25"/>
        <v>62.5</v>
      </c>
      <c r="Q436" t="s">
        <v>8309</v>
      </c>
      <c r="R436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 s="23">
        <v>110000</v>
      </c>
      <c r="E437" s="23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9">
        <f t="shared" si="25"/>
        <v>1</v>
      </c>
      <c r="Q437" t="s">
        <v>8309</v>
      </c>
      <c r="R437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 s="23">
        <v>1000</v>
      </c>
      <c r="E438" s="23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9" t="e">
        <f t="shared" si="25"/>
        <v>#DIV/0!</v>
      </c>
      <c r="Q438" t="s">
        <v>8309</v>
      </c>
      <c r="R43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 s="23">
        <v>7000</v>
      </c>
      <c r="E439" s="23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9" t="e">
        <f t="shared" si="25"/>
        <v>#DIV/0!</v>
      </c>
      <c r="Q439" t="s">
        <v>8309</v>
      </c>
      <c r="R439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 s="23">
        <v>20000</v>
      </c>
      <c r="E440" s="23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9">
        <f t="shared" si="25"/>
        <v>170.54545454545453</v>
      </c>
      <c r="Q440" t="s">
        <v>8309</v>
      </c>
      <c r="R440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 s="23">
        <v>450</v>
      </c>
      <c r="E441" s="23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9" t="e">
        <f t="shared" si="25"/>
        <v>#DIV/0!</v>
      </c>
      <c r="Q441" t="s">
        <v>8309</v>
      </c>
      <c r="R441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 s="23">
        <v>5000</v>
      </c>
      <c r="E442" s="23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9">
        <f t="shared" si="25"/>
        <v>5</v>
      </c>
      <c r="Q442" t="s">
        <v>8309</v>
      </c>
      <c r="R442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 s="23">
        <v>400</v>
      </c>
      <c r="E443" s="2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9" t="e">
        <f t="shared" si="25"/>
        <v>#DIV/0!</v>
      </c>
      <c r="Q443" t="s">
        <v>8309</v>
      </c>
      <c r="R443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 s="23">
        <v>17000</v>
      </c>
      <c r="E444" s="23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9">
        <f t="shared" si="25"/>
        <v>393.58823529411762</v>
      </c>
      <c r="Q444" t="s">
        <v>8309</v>
      </c>
      <c r="R444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 s="23">
        <v>10000</v>
      </c>
      <c r="E445" s="23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9">
        <f t="shared" si="25"/>
        <v>5</v>
      </c>
      <c r="Q445" t="s">
        <v>8309</v>
      </c>
      <c r="R445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 s="23">
        <v>1000</v>
      </c>
      <c r="E446" s="23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9">
        <f t="shared" si="25"/>
        <v>50</v>
      </c>
      <c r="Q446" t="s">
        <v>8309</v>
      </c>
      <c r="R446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 s="23">
        <v>60000</v>
      </c>
      <c r="E447" s="23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9">
        <f t="shared" si="25"/>
        <v>1</v>
      </c>
      <c r="Q447" t="s">
        <v>8309</v>
      </c>
      <c r="R447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 s="23">
        <v>10500</v>
      </c>
      <c r="E448" s="23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9">
        <f t="shared" si="25"/>
        <v>47.875</v>
      </c>
      <c r="Q448" t="s">
        <v>8309</v>
      </c>
      <c r="R44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 s="23">
        <v>30000</v>
      </c>
      <c r="E449" s="23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9">
        <f t="shared" si="25"/>
        <v>5</v>
      </c>
      <c r="Q449" t="s">
        <v>8309</v>
      </c>
      <c r="R449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 s="23">
        <v>2500</v>
      </c>
      <c r="E450" s="23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9">
        <f t="shared" si="25"/>
        <v>20.502500000000001</v>
      </c>
      <c r="Q450" t="s">
        <v>8309</v>
      </c>
      <c r="R450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 s="23">
        <v>2000</v>
      </c>
      <c r="E451" s="23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9">
        <f t="shared" ref="P451:P514" si="29">(E451/L451)</f>
        <v>9</v>
      </c>
      <c r="Q451" t="s">
        <v>8309</v>
      </c>
      <c r="R451" t="s">
        <v>8315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 s="23">
        <v>50000</v>
      </c>
      <c r="E452" s="23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9">
        <f t="shared" si="29"/>
        <v>56.571428571428569</v>
      </c>
      <c r="Q452" t="s">
        <v>8309</v>
      </c>
      <c r="R452" t="s">
        <v>8315</v>
      </c>
      <c r="S452" s="14">
        <f t="shared" si="30"/>
        <v>41654.946759259255</v>
      </c>
      <c r="T452" s="14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 s="23">
        <v>20000</v>
      </c>
      <c r="E453" s="2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9" t="e">
        <f t="shared" si="29"/>
        <v>#DIV/0!</v>
      </c>
      <c r="Q453" t="s">
        <v>8309</v>
      </c>
      <c r="R453" t="s">
        <v>8315</v>
      </c>
      <c r="S453" s="14">
        <f t="shared" si="30"/>
        <v>41634.715173611112</v>
      </c>
      <c r="T453" s="14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 s="23">
        <v>750</v>
      </c>
      <c r="E454" s="23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9">
        <f t="shared" si="29"/>
        <v>40</v>
      </c>
      <c r="Q454" t="s">
        <v>8309</v>
      </c>
      <c r="R454" t="s">
        <v>8315</v>
      </c>
      <c r="S454" s="14">
        <f t="shared" si="30"/>
        <v>42107.703877314809</v>
      </c>
      <c r="T454" s="14">
        <f t="shared" si="31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 s="23">
        <v>94875</v>
      </c>
      <c r="E455" s="23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9">
        <f t="shared" si="29"/>
        <v>13</v>
      </c>
      <c r="Q455" t="s">
        <v>8309</v>
      </c>
      <c r="R455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 s="23">
        <v>10000</v>
      </c>
      <c r="E456" s="23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9">
        <f t="shared" si="29"/>
        <v>16.399999999999999</v>
      </c>
      <c r="Q456" t="s">
        <v>8309</v>
      </c>
      <c r="R456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 s="23">
        <v>65000</v>
      </c>
      <c r="E457" s="23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9">
        <f t="shared" si="29"/>
        <v>22.5</v>
      </c>
      <c r="Q457" t="s">
        <v>8309</v>
      </c>
      <c r="R457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 s="23">
        <v>8888</v>
      </c>
      <c r="E458" s="23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9">
        <f t="shared" si="29"/>
        <v>20.333333333333332</v>
      </c>
      <c r="Q458" t="s">
        <v>8309</v>
      </c>
      <c r="R45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 s="23">
        <v>20000</v>
      </c>
      <c r="E459" s="23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9" t="e">
        <f t="shared" si="29"/>
        <v>#DIV/0!</v>
      </c>
      <c r="Q459" t="s">
        <v>8309</v>
      </c>
      <c r="R459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 s="23">
        <v>10000</v>
      </c>
      <c r="E460" s="23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9">
        <f t="shared" si="29"/>
        <v>16.755102040816325</v>
      </c>
      <c r="Q460" t="s">
        <v>8309</v>
      </c>
      <c r="R460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 s="23">
        <v>39000</v>
      </c>
      <c r="E461" s="23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9">
        <f t="shared" si="29"/>
        <v>25</v>
      </c>
      <c r="Q461" t="s">
        <v>8309</v>
      </c>
      <c r="R461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 s="23">
        <v>8500</v>
      </c>
      <c r="E462" s="23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9">
        <f t="shared" si="29"/>
        <v>12.5</v>
      </c>
      <c r="Q462" t="s">
        <v>8309</v>
      </c>
      <c r="R462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 s="23">
        <v>550</v>
      </c>
      <c r="E463" s="2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9" t="e">
        <f t="shared" si="29"/>
        <v>#DIV/0!</v>
      </c>
      <c r="Q463" t="s">
        <v>8309</v>
      </c>
      <c r="R463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 s="23">
        <v>100000</v>
      </c>
      <c r="E464" s="23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9" t="e">
        <f t="shared" si="29"/>
        <v>#DIV/0!</v>
      </c>
      <c r="Q464" t="s">
        <v>8309</v>
      </c>
      <c r="R464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 s="23">
        <v>55000</v>
      </c>
      <c r="E465" s="23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9">
        <f t="shared" si="29"/>
        <v>113.63636363636364</v>
      </c>
      <c r="Q465" t="s">
        <v>8309</v>
      </c>
      <c r="R465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 s="23">
        <v>1010</v>
      </c>
      <c r="E466" s="23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9">
        <f t="shared" si="29"/>
        <v>1</v>
      </c>
      <c r="Q466" t="s">
        <v>8309</v>
      </c>
      <c r="R466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 s="23">
        <v>512</v>
      </c>
      <c r="E467" s="23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9">
        <f t="shared" si="29"/>
        <v>17.25</v>
      </c>
      <c r="Q467" t="s">
        <v>8309</v>
      </c>
      <c r="R467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 s="23">
        <v>10000</v>
      </c>
      <c r="E468" s="23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9">
        <f t="shared" si="29"/>
        <v>15.2</v>
      </c>
      <c r="Q468" t="s">
        <v>8309</v>
      </c>
      <c r="R46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 s="23">
        <v>20000</v>
      </c>
      <c r="E469" s="23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9">
        <f t="shared" si="29"/>
        <v>110.64102564102564</v>
      </c>
      <c r="Q469" t="s">
        <v>8309</v>
      </c>
      <c r="R469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 s="23">
        <v>7500</v>
      </c>
      <c r="E470" s="23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9" t="e">
        <f t="shared" si="29"/>
        <v>#DIV/0!</v>
      </c>
      <c r="Q470" t="s">
        <v>8309</v>
      </c>
      <c r="R470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 s="23">
        <v>6000</v>
      </c>
      <c r="E471" s="23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9" t="e">
        <f t="shared" si="29"/>
        <v>#DIV/0!</v>
      </c>
      <c r="Q471" t="s">
        <v>8309</v>
      </c>
      <c r="R471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 s="23">
        <v>5000</v>
      </c>
      <c r="E472" s="23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9">
        <f t="shared" si="29"/>
        <v>25.5</v>
      </c>
      <c r="Q472" t="s">
        <v>8309</v>
      </c>
      <c r="R472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 s="23">
        <v>55000</v>
      </c>
      <c r="E473" s="2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9">
        <f t="shared" si="29"/>
        <v>38.476470588235294</v>
      </c>
      <c r="Q473" t="s">
        <v>8309</v>
      </c>
      <c r="R473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 s="23">
        <v>800</v>
      </c>
      <c r="E474" s="23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9">
        <f t="shared" si="29"/>
        <v>28.2</v>
      </c>
      <c r="Q474" t="s">
        <v>8309</v>
      </c>
      <c r="R474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 s="23">
        <v>30000</v>
      </c>
      <c r="E475" s="23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9">
        <f t="shared" si="29"/>
        <v>61.5</v>
      </c>
      <c r="Q475" t="s">
        <v>8309</v>
      </c>
      <c r="R475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 s="23">
        <v>3300</v>
      </c>
      <c r="E476" s="23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9">
        <f t="shared" si="29"/>
        <v>1</v>
      </c>
      <c r="Q476" t="s">
        <v>8309</v>
      </c>
      <c r="R476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 s="23">
        <v>2000</v>
      </c>
      <c r="E477" s="23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9" t="e">
        <f t="shared" si="29"/>
        <v>#DIV/0!</v>
      </c>
      <c r="Q477" t="s">
        <v>8309</v>
      </c>
      <c r="R477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 s="23">
        <v>220000</v>
      </c>
      <c r="E478" s="23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9">
        <f t="shared" si="29"/>
        <v>39.569274193548388</v>
      </c>
      <c r="Q478" t="s">
        <v>8309</v>
      </c>
      <c r="R47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 s="23">
        <v>1500</v>
      </c>
      <c r="E479" s="23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9" t="e">
        <f t="shared" si="29"/>
        <v>#DIV/0!</v>
      </c>
      <c r="Q479" t="s">
        <v>8309</v>
      </c>
      <c r="R479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 s="23">
        <v>10000</v>
      </c>
      <c r="E480" s="23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9" t="e">
        <f t="shared" si="29"/>
        <v>#DIV/0!</v>
      </c>
      <c r="Q480" t="s">
        <v>8309</v>
      </c>
      <c r="R480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 s="23">
        <v>15000</v>
      </c>
      <c r="E481" s="23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9">
        <f t="shared" si="29"/>
        <v>88.8</v>
      </c>
      <c r="Q481" t="s">
        <v>8309</v>
      </c>
      <c r="R481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 s="23">
        <v>40000</v>
      </c>
      <c r="E482" s="23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9">
        <f t="shared" si="29"/>
        <v>55.457142857142856</v>
      </c>
      <c r="Q482" t="s">
        <v>8309</v>
      </c>
      <c r="R482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 s="23">
        <v>30000</v>
      </c>
      <c r="E483" s="2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9">
        <f t="shared" si="29"/>
        <v>87.142857142857139</v>
      </c>
      <c r="Q483" t="s">
        <v>8309</v>
      </c>
      <c r="R483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 s="23">
        <v>10000</v>
      </c>
      <c r="E484" s="23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9">
        <f t="shared" si="29"/>
        <v>10</v>
      </c>
      <c r="Q484" t="s">
        <v>8309</v>
      </c>
      <c r="R484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 s="23">
        <v>15000</v>
      </c>
      <c r="E485" s="23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9">
        <f t="shared" si="29"/>
        <v>51.224489795918366</v>
      </c>
      <c r="Q485" t="s">
        <v>8309</v>
      </c>
      <c r="R485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 s="23">
        <v>80000</v>
      </c>
      <c r="E486" s="23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9">
        <f t="shared" si="29"/>
        <v>13.545454545454545</v>
      </c>
      <c r="Q486" t="s">
        <v>8309</v>
      </c>
      <c r="R486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 s="23">
        <v>37956</v>
      </c>
      <c r="E487" s="23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9">
        <f t="shared" si="29"/>
        <v>66.520080000000007</v>
      </c>
      <c r="Q487" t="s">
        <v>8309</v>
      </c>
      <c r="R487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 s="23">
        <v>550000</v>
      </c>
      <c r="E488" s="23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9">
        <f t="shared" si="29"/>
        <v>50</v>
      </c>
      <c r="Q488" t="s">
        <v>8309</v>
      </c>
      <c r="R48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 s="23">
        <v>50000</v>
      </c>
      <c r="E489" s="23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9" t="e">
        <f t="shared" si="29"/>
        <v>#DIV/0!</v>
      </c>
      <c r="Q489" t="s">
        <v>8309</v>
      </c>
      <c r="R489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 s="23">
        <v>12000</v>
      </c>
      <c r="E490" s="23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9" t="e">
        <f t="shared" si="29"/>
        <v>#DIV/0!</v>
      </c>
      <c r="Q490" t="s">
        <v>8309</v>
      </c>
      <c r="R490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 s="23">
        <v>74997</v>
      </c>
      <c r="E491" s="23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9">
        <f t="shared" si="29"/>
        <v>71.666666666666671</v>
      </c>
      <c r="Q491" t="s">
        <v>8309</v>
      </c>
      <c r="R491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 s="23">
        <v>1000</v>
      </c>
      <c r="E492" s="23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9" t="e">
        <f t="shared" si="29"/>
        <v>#DIV/0!</v>
      </c>
      <c r="Q492" t="s">
        <v>8309</v>
      </c>
      <c r="R492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 s="23">
        <v>10000</v>
      </c>
      <c r="E493" s="2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9" t="e">
        <f t="shared" si="29"/>
        <v>#DIV/0!</v>
      </c>
      <c r="Q493" t="s">
        <v>8309</v>
      </c>
      <c r="R493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 s="23">
        <v>10000000</v>
      </c>
      <c r="E494" s="23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9" t="e">
        <f t="shared" si="29"/>
        <v>#DIV/0!</v>
      </c>
      <c r="Q494" t="s">
        <v>8309</v>
      </c>
      <c r="R494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 s="23">
        <v>30000</v>
      </c>
      <c r="E495" s="23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9" t="e">
        <f t="shared" si="29"/>
        <v>#DIV/0!</v>
      </c>
      <c r="Q495" t="s">
        <v>8309</v>
      </c>
      <c r="R495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 s="23">
        <v>20000</v>
      </c>
      <c r="E496" s="23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9">
        <f t="shared" si="29"/>
        <v>10.333333333333334</v>
      </c>
      <c r="Q496" t="s">
        <v>8309</v>
      </c>
      <c r="R496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 s="23">
        <v>7000</v>
      </c>
      <c r="E497" s="23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9" t="e">
        <f t="shared" si="29"/>
        <v>#DIV/0!</v>
      </c>
      <c r="Q497" t="s">
        <v>8309</v>
      </c>
      <c r="R497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 s="23">
        <v>60000</v>
      </c>
      <c r="E498" s="23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9">
        <f t="shared" si="29"/>
        <v>1</v>
      </c>
      <c r="Q498" t="s">
        <v>8309</v>
      </c>
      <c r="R49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 s="23">
        <v>4480</v>
      </c>
      <c r="E499" s="23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9">
        <f t="shared" si="29"/>
        <v>10</v>
      </c>
      <c r="Q499" t="s">
        <v>8309</v>
      </c>
      <c r="R499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 s="23">
        <v>65108</v>
      </c>
      <c r="E500" s="23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9">
        <f t="shared" si="29"/>
        <v>136.09090909090909</v>
      </c>
      <c r="Q500" t="s">
        <v>8309</v>
      </c>
      <c r="R500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 s="23">
        <v>20000</v>
      </c>
      <c r="E501" s="23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9">
        <f t="shared" si="29"/>
        <v>73.461538461538467</v>
      </c>
      <c r="Q501" t="s">
        <v>8309</v>
      </c>
      <c r="R501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 s="23">
        <v>6500</v>
      </c>
      <c r="E502" s="23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9">
        <f t="shared" si="29"/>
        <v>53.75</v>
      </c>
      <c r="Q502" t="s">
        <v>8309</v>
      </c>
      <c r="R502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 s="23">
        <v>10000</v>
      </c>
      <c r="E503" s="2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9" t="e">
        <f t="shared" si="29"/>
        <v>#DIV/0!</v>
      </c>
      <c r="Q503" t="s">
        <v>8309</v>
      </c>
      <c r="R503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 s="23">
        <v>20000</v>
      </c>
      <c r="E504" s="23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9">
        <f t="shared" si="29"/>
        <v>57.5</v>
      </c>
      <c r="Q504" t="s">
        <v>8309</v>
      </c>
      <c r="R504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 s="23">
        <v>6500</v>
      </c>
      <c r="E505" s="23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9">
        <f t="shared" si="29"/>
        <v>12.666666666666666</v>
      </c>
      <c r="Q505" t="s">
        <v>8309</v>
      </c>
      <c r="R505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 s="23">
        <v>24500</v>
      </c>
      <c r="E506" s="23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9">
        <f t="shared" si="29"/>
        <v>67</v>
      </c>
      <c r="Q506" t="s">
        <v>8309</v>
      </c>
      <c r="R506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 s="23">
        <v>12000</v>
      </c>
      <c r="E507" s="23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9">
        <f t="shared" si="29"/>
        <v>3.7142857142857144</v>
      </c>
      <c r="Q507" t="s">
        <v>8309</v>
      </c>
      <c r="R507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 s="23">
        <v>200000</v>
      </c>
      <c r="E508" s="23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9">
        <f t="shared" si="29"/>
        <v>250</v>
      </c>
      <c r="Q508" t="s">
        <v>8309</v>
      </c>
      <c r="R50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 s="23">
        <v>20000</v>
      </c>
      <c r="E509" s="23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9">
        <f t="shared" si="29"/>
        <v>64</v>
      </c>
      <c r="Q509" t="s">
        <v>8309</v>
      </c>
      <c r="R509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 s="23">
        <v>50000</v>
      </c>
      <c r="E510" s="23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9">
        <f t="shared" si="29"/>
        <v>133.33333333333334</v>
      </c>
      <c r="Q510" t="s">
        <v>8309</v>
      </c>
      <c r="R510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 s="23">
        <v>5000</v>
      </c>
      <c r="E511" s="23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9">
        <f t="shared" si="29"/>
        <v>10</v>
      </c>
      <c r="Q511" t="s">
        <v>8309</v>
      </c>
      <c r="R511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 s="23">
        <v>14000</v>
      </c>
      <c r="E512" s="23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9" t="e">
        <f t="shared" si="29"/>
        <v>#DIV/0!</v>
      </c>
      <c r="Q512" t="s">
        <v>8309</v>
      </c>
      <c r="R512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 s="23">
        <v>5000</v>
      </c>
      <c r="E513" s="2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9">
        <f t="shared" si="29"/>
        <v>30</v>
      </c>
      <c r="Q513" t="s">
        <v>8309</v>
      </c>
      <c r="R513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 s="23">
        <v>8000</v>
      </c>
      <c r="E514" s="23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9">
        <f t="shared" si="29"/>
        <v>5.5</v>
      </c>
      <c r="Q514" t="s">
        <v>8309</v>
      </c>
      <c r="R514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 s="23">
        <v>50000</v>
      </c>
      <c r="E515" s="23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9">
        <f t="shared" ref="P515:P578" si="33">(E515/L515)</f>
        <v>102.38235294117646</v>
      </c>
      <c r="Q515" t="s">
        <v>8309</v>
      </c>
      <c r="R515" t="s">
        <v>8315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 s="23">
        <v>1500</v>
      </c>
      <c r="E516" s="23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9">
        <f t="shared" si="33"/>
        <v>16.666666666666668</v>
      </c>
      <c r="Q516" t="s">
        <v>8309</v>
      </c>
      <c r="R516" t="s">
        <v>8315</v>
      </c>
      <c r="S516" s="14">
        <f t="shared" si="34"/>
        <v>41830.613969907405</v>
      </c>
      <c r="T516" s="14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 s="23">
        <v>97000</v>
      </c>
      <c r="E517" s="23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9">
        <f t="shared" si="33"/>
        <v>725.02941176470586</v>
      </c>
      <c r="Q517" t="s">
        <v>8309</v>
      </c>
      <c r="R517" t="s">
        <v>8315</v>
      </c>
      <c r="S517" s="14">
        <f t="shared" si="34"/>
        <v>42327.490752314814</v>
      </c>
      <c r="T517" s="14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 s="23">
        <v>5000</v>
      </c>
      <c r="E518" s="23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9" t="e">
        <f t="shared" si="33"/>
        <v>#DIV/0!</v>
      </c>
      <c r="Q518" t="s">
        <v>8309</v>
      </c>
      <c r="R518" t="s">
        <v>8315</v>
      </c>
      <c r="S518" s="14">
        <f t="shared" si="34"/>
        <v>42091.778703703705</v>
      </c>
      <c r="T518" s="14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 s="23">
        <v>15000</v>
      </c>
      <c r="E519" s="23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9">
        <f t="shared" si="33"/>
        <v>68.333333333333329</v>
      </c>
      <c r="Q519" t="s">
        <v>8309</v>
      </c>
      <c r="R519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 s="23">
        <v>7175</v>
      </c>
      <c r="E520" s="23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9" t="e">
        <f t="shared" si="33"/>
        <v>#DIV/0!</v>
      </c>
      <c r="Q520" t="s">
        <v>8309</v>
      </c>
      <c r="R520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 s="23">
        <v>12001</v>
      </c>
      <c r="E521" s="23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9">
        <f t="shared" si="33"/>
        <v>39.228571428571428</v>
      </c>
      <c r="Q521" t="s">
        <v>8309</v>
      </c>
      <c r="R521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23">
        <v>5000</v>
      </c>
      <c r="E522" s="23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9">
        <f t="shared" si="33"/>
        <v>150.14705882352942</v>
      </c>
      <c r="Q522" t="s">
        <v>8316</v>
      </c>
      <c r="R522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23">
        <v>5000</v>
      </c>
      <c r="E523" s="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9">
        <f t="shared" si="33"/>
        <v>93.428571428571431</v>
      </c>
      <c r="Q523" t="s">
        <v>8316</v>
      </c>
      <c r="R523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23">
        <v>3000</v>
      </c>
      <c r="E524" s="23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9">
        <f t="shared" si="33"/>
        <v>110.96774193548387</v>
      </c>
      <c r="Q524" t="s">
        <v>8316</v>
      </c>
      <c r="R524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23">
        <v>5000</v>
      </c>
      <c r="E525" s="23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9">
        <f t="shared" si="33"/>
        <v>71.785714285714292</v>
      </c>
      <c r="Q525" t="s">
        <v>8316</v>
      </c>
      <c r="R525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23">
        <v>3500</v>
      </c>
      <c r="E526" s="23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9">
        <f t="shared" si="33"/>
        <v>29.258076923076924</v>
      </c>
      <c r="Q526" t="s">
        <v>8316</v>
      </c>
      <c r="R526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23">
        <v>12000</v>
      </c>
      <c r="E527" s="23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9">
        <f t="shared" si="33"/>
        <v>1000</v>
      </c>
      <c r="Q527" t="s">
        <v>8316</v>
      </c>
      <c r="R527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23">
        <v>1500</v>
      </c>
      <c r="E528" s="23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9">
        <f t="shared" si="33"/>
        <v>74.347826086956516</v>
      </c>
      <c r="Q528" t="s">
        <v>8316</v>
      </c>
      <c r="R52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23">
        <v>10000</v>
      </c>
      <c r="E529" s="23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9">
        <f t="shared" si="33"/>
        <v>63.829113924050631</v>
      </c>
      <c r="Q529" t="s">
        <v>8316</v>
      </c>
      <c r="R529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23">
        <v>1150</v>
      </c>
      <c r="E530" s="23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9">
        <f t="shared" si="33"/>
        <v>44.333333333333336</v>
      </c>
      <c r="Q530" t="s">
        <v>8316</v>
      </c>
      <c r="R530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23">
        <v>1200</v>
      </c>
      <c r="E531" s="23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9">
        <f t="shared" si="33"/>
        <v>86.944444444444443</v>
      </c>
      <c r="Q531" t="s">
        <v>8316</v>
      </c>
      <c r="R531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23">
        <v>3405</v>
      </c>
      <c r="E532" s="23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9">
        <f t="shared" si="33"/>
        <v>126.55172413793103</v>
      </c>
      <c r="Q532" t="s">
        <v>8316</v>
      </c>
      <c r="R532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23">
        <v>4000</v>
      </c>
      <c r="E533" s="2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9">
        <f t="shared" si="33"/>
        <v>129.03225806451613</v>
      </c>
      <c r="Q533" t="s">
        <v>8316</v>
      </c>
      <c r="R533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23">
        <v>10000</v>
      </c>
      <c r="E534" s="23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9">
        <f t="shared" si="33"/>
        <v>71.242774566473983</v>
      </c>
      <c r="Q534" t="s">
        <v>8316</v>
      </c>
      <c r="R534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23">
        <v>2000</v>
      </c>
      <c r="E535" s="23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9">
        <f t="shared" si="33"/>
        <v>117.88235294117646</v>
      </c>
      <c r="Q535" t="s">
        <v>8316</v>
      </c>
      <c r="R535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23">
        <v>15000</v>
      </c>
      <c r="E536" s="23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9">
        <f t="shared" si="33"/>
        <v>327.08333333333331</v>
      </c>
      <c r="Q536" t="s">
        <v>8316</v>
      </c>
      <c r="R536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23">
        <v>2000</v>
      </c>
      <c r="E537" s="23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9">
        <f t="shared" si="33"/>
        <v>34.745762711864408</v>
      </c>
      <c r="Q537" t="s">
        <v>8316</v>
      </c>
      <c r="R537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23">
        <v>3300</v>
      </c>
      <c r="E538" s="23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9">
        <f t="shared" si="33"/>
        <v>100.06410256410257</v>
      </c>
      <c r="Q538" t="s">
        <v>8316</v>
      </c>
      <c r="R53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23">
        <v>2000</v>
      </c>
      <c r="E539" s="23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9">
        <f t="shared" si="33"/>
        <v>40.847457627118644</v>
      </c>
      <c r="Q539" t="s">
        <v>8316</v>
      </c>
      <c r="R539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23">
        <v>5000</v>
      </c>
      <c r="E540" s="23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9">
        <f t="shared" si="33"/>
        <v>252.01666666666668</v>
      </c>
      <c r="Q540" t="s">
        <v>8316</v>
      </c>
      <c r="R540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23">
        <v>500</v>
      </c>
      <c r="E541" s="23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9">
        <f t="shared" si="33"/>
        <v>25.161000000000001</v>
      </c>
      <c r="Q541" t="s">
        <v>8316</v>
      </c>
      <c r="R541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 s="23">
        <v>15000</v>
      </c>
      <c r="E542" s="23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9">
        <f t="shared" si="33"/>
        <v>1</v>
      </c>
      <c r="Q542" t="s">
        <v>8318</v>
      </c>
      <c r="R542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 s="23">
        <v>4500</v>
      </c>
      <c r="E543" s="2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9">
        <f t="shared" si="33"/>
        <v>25</v>
      </c>
      <c r="Q543" t="s">
        <v>8318</v>
      </c>
      <c r="R543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 s="23">
        <v>250000</v>
      </c>
      <c r="E544" s="23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9">
        <f t="shared" si="33"/>
        <v>1</v>
      </c>
      <c r="Q544" t="s">
        <v>8318</v>
      </c>
      <c r="R544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 s="23">
        <v>22000</v>
      </c>
      <c r="E545" s="23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9">
        <f t="shared" si="33"/>
        <v>35</v>
      </c>
      <c r="Q545" t="s">
        <v>8318</v>
      </c>
      <c r="R545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 s="23">
        <v>500</v>
      </c>
      <c r="E546" s="23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9">
        <f t="shared" si="33"/>
        <v>3</v>
      </c>
      <c r="Q546" t="s">
        <v>8318</v>
      </c>
      <c r="R546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 s="23">
        <v>50000</v>
      </c>
      <c r="E547" s="23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9">
        <f t="shared" si="33"/>
        <v>402.70588235294116</v>
      </c>
      <c r="Q547" t="s">
        <v>8318</v>
      </c>
      <c r="R547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 s="23">
        <v>60000</v>
      </c>
      <c r="E548" s="23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9">
        <f t="shared" si="33"/>
        <v>26</v>
      </c>
      <c r="Q548" t="s">
        <v>8318</v>
      </c>
      <c r="R54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 s="23">
        <v>7500</v>
      </c>
      <c r="E549" s="23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9" t="e">
        <f t="shared" si="33"/>
        <v>#DIV/0!</v>
      </c>
      <c r="Q549" t="s">
        <v>8318</v>
      </c>
      <c r="R549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 s="23">
        <v>10000</v>
      </c>
      <c r="E550" s="23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9">
        <f t="shared" si="33"/>
        <v>9</v>
      </c>
      <c r="Q550" t="s">
        <v>8318</v>
      </c>
      <c r="R550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 s="23">
        <v>2500</v>
      </c>
      <c r="E551" s="23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9">
        <f t="shared" si="33"/>
        <v>8.5</v>
      </c>
      <c r="Q551" t="s">
        <v>8318</v>
      </c>
      <c r="R551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 s="23">
        <v>5000</v>
      </c>
      <c r="E552" s="23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9">
        <f t="shared" si="33"/>
        <v>8.75</v>
      </c>
      <c r="Q552" t="s">
        <v>8318</v>
      </c>
      <c r="R552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 s="23">
        <v>75000</v>
      </c>
      <c r="E553" s="2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9">
        <f t="shared" si="33"/>
        <v>135.03571428571428</v>
      </c>
      <c r="Q553" t="s">
        <v>8318</v>
      </c>
      <c r="R553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 s="23">
        <v>45000</v>
      </c>
      <c r="E554" s="23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9" t="e">
        <f t="shared" si="33"/>
        <v>#DIV/0!</v>
      </c>
      <c r="Q554" t="s">
        <v>8318</v>
      </c>
      <c r="R554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 s="23">
        <v>25000</v>
      </c>
      <c r="E555" s="23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9">
        <f t="shared" si="33"/>
        <v>20.5</v>
      </c>
      <c r="Q555" t="s">
        <v>8318</v>
      </c>
      <c r="R555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 s="23">
        <v>3870</v>
      </c>
      <c r="E556" s="23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9">
        <f t="shared" si="33"/>
        <v>64.36363636363636</v>
      </c>
      <c r="Q556" t="s">
        <v>8318</v>
      </c>
      <c r="R556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 s="23">
        <v>7500</v>
      </c>
      <c r="E557" s="23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9" t="e">
        <f t="shared" si="33"/>
        <v>#DIV/0!</v>
      </c>
      <c r="Q557" t="s">
        <v>8318</v>
      </c>
      <c r="R557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 s="23">
        <v>8000</v>
      </c>
      <c r="E558" s="23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9">
        <f t="shared" si="33"/>
        <v>200</v>
      </c>
      <c r="Q558" t="s">
        <v>8318</v>
      </c>
      <c r="R55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 s="23">
        <v>150000</v>
      </c>
      <c r="E559" s="23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9">
        <f t="shared" si="33"/>
        <v>68.3</v>
      </c>
      <c r="Q559" t="s">
        <v>8318</v>
      </c>
      <c r="R559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 s="23">
        <v>750</v>
      </c>
      <c r="E560" s="23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9" t="e">
        <f t="shared" si="33"/>
        <v>#DIV/0!</v>
      </c>
      <c r="Q560" t="s">
        <v>8318</v>
      </c>
      <c r="R560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 s="23">
        <v>240000</v>
      </c>
      <c r="E561" s="23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9">
        <f t="shared" si="33"/>
        <v>50</v>
      </c>
      <c r="Q561" t="s">
        <v>8318</v>
      </c>
      <c r="R561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 s="23">
        <v>100000</v>
      </c>
      <c r="E562" s="23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9">
        <f t="shared" si="33"/>
        <v>4</v>
      </c>
      <c r="Q562" t="s">
        <v>8318</v>
      </c>
      <c r="R562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 s="23">
        <v>15000</v>
      </c>
      <c r="E563" s="2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9">
        <f t="shared" si="33"/>
        <v>27.5</v>
      </c>
      <c r="Q563" t="s">
        <v>8318</v>
      </c>
      <c r="R563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 s="23">
        <v>50000</v>
      </c>
      <c r="E564" s="23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9" t="e">
        <f t="shared" si="33"/>
        <v>#DIV/0!</v>
      </c>
      <c r="Q564" t="s">
        <v>8318</v>
      </c>
      <c r="R564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 s="23">
        <v>75000</v>
      </c>
      <c r="E565" s="23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9">
        <f t="shared" si="33"/>
        <v>34</v>
      </c>
      <c r="Q565" t="s">
        <v>8318</v>
      </c>
      <c r="R565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 s="23">
        <v>18000</v>
      </c>
      <c r="E566" s="23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9">
        <f t="shared" si="33"/>
        <v>1</v>
      </c>
      <c r="Q566" t="s">
        <v>8318</v>
      </c>
      <c r="R566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 s="23">
        <v>25000</v>
      </c>
      <c r="E567" s="23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9" t="e">
        <f t="shared" si="33"/>
        <v>#DIV/0!</v>
      </c>
      <c r="Q567" t="s">
        <v>8318</v>
      </c>
      <c r="R567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 s="23">
        <v>5000</v>
      </c>
      <c r="E568" s="23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9">
        <f t="shared" si="33"/>
        <v>1</v>
      </c>
      <c r="Q568" t="s">
        <v>8318</v>
      </c>
      <c r="R56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 s="23">
        <v>10000</v>
      </c>
      <c r="E569" s="23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9" t="e">
        <f t="shared" si="33"/>
        <v>#DIV/0!</v>
      </c>
      <c r="Q569" t="s">
        <v>8318</v>
      </c>
      <c r="R569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 s="23">
        <v>24500</v>
      </c>
      <c r="E570" s="23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9">
        <f t="shared" si="33"/>
        <v>49</v>
      </c>
      <c r="Q570" t="s">
        <v>8318</v>
      </c>
      <c r="R570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 s="23">
        <v>2500</v>
      </c>
      <c r="E571" s="23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9">
        <f t="shared" si="33"/>
        <v>20</v>
      </c>
      <c r="Q571" t="s">
        <v>8318</v>
      </c>
      <c r="R571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 s="23">
        <v>85000</v>
      </c>
      <c r="E572" s="23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9">
        <f t="shared" si="33"/>
        <v>142</v>
      </c>
      <c r="Q572" t="s">
        <v>8318</v>
      </c>
      <c r="R572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 s="23">
        <v>25000</v>
      </c>
      <c r="E573" s="2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9">
        <f t="shared" si="33"/>
        <v>53</v>
      </c>
      <c r="Q573" t="s">
        <v>8318</v>
      </c>
      <c r="R573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 s="23">
        <v>2500</v>
      </c>
      <c r="E574" s="23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9" t="e">
        <f t="shared" si="33"/>
        <v>#DIV/0!</v>
      </c>
      <c r="Q574" t="s">
        <v>8318</v>
      </c>
      <c r="R574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 s="23">
        <v>88888</v>
      </c>
      <c r="E575" s="23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9">
        <f t="shared" si="33"/>
        <v>38.444444444444443</v>
      </c>
      <c r="Q575" t="s">
        <v>8318</v>
      </c>
      <c r="R575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 s="23">
        <v>11180</v>
      </c>
      <c r="E576" s="23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9">
        <f t="shared" si="33"/>
        <v>20</v>
      </c>
      <c r="Q576" t="s">
        <v>8318</v>
      </c>
      <c r="R576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 s="23">
        <v>60000</v>
      </c>
      <c r="E577" s="23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9">
        <f t="shared" si="33"/>
        <v>64.75</v>
      </c>
      <c r="Q577" t="s">
        <v>8318</v>
      </c>
      <c r="R577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 s="23">
        <v>80000</v>
      </c>
      <c r="E578" s="23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9">
        <f t="shared" si="33"/>
        <v>1</v>
      </c>
      <c r="Q578" t="s">
        <v>8318</v>
      </c>
      <c r="R57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 s="23">
        <v>5000</v>
      </c>
      <c r="E579" s="23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9">
        <f t="shared" ref="P579:P642" si="37">(E579/L579)</f>
        <v>10</v>
      </c>
      <c r="Q579" t="s">
        <v>8318</v>
      </c>
      <c r="R579" t="s">
        <v>8319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 s="23">
        <v>125000</v>
      </c>
      <c r="E580" s="23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9">
        <f t="shared" si="37"/>
        <v>2</v>
      </c>
      <c r="Q580" t="s">
        <v>8318</v>
      </c>
      <c r="R580" t="s">
        <v>8319</v>
      </c>
      <c r="S580" s="14">
        <f t="shared" si="38"/>
        <v>42230.578622685185</v>
      </c>
      <c r="T580" s="14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 s="23">
        <v>12000</v>
      </c>
      <c r="E581" s="23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9">
        <f t="shared" si="37"/>
        <v>35</v>
      </c>
      <c r="Q581" t="s">
        <v>8318</v>
      </c>
      <c r="R581" t="s">
        <v>8319</v>
      </c>
      <c r="S581" s="14">
        <f t="shared" si="38"/>
        <v>41968.852118055554</v>
      </c>
      <c r="T581" s="14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 s="23">
        <v>3000</v>
      </c>
      <c r="E582" s="23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9">
        <f t="shared" si="37"/>
        <v>1</v>
      </c>
      <c r="Q582" t="s">
        <v>8318</v>
      </c>
      <c r="R582" t="s">
        <v>8319</v>
      </c>
      <c r="S582" s="14">
        <f t="shared" si="38"/>
        <v>42605.908182870371</v>
      </c>
      <c r="T582" s="14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 s="23">
        <v>400</v>
      </c>
      <c r="E583" s="2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9" t="e">
        <f t="shared" si="37"/>
        <v>#DIV/0!</v>
      </c>
      <c r="Q583" t="s">
        <v>8318</v>
      </c>
      <c r="R583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 s="23">
        <v>100000</v>
      </c>
      <c r="E584" s="23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9" t="e">
        <f t="shared" si="37"/>
        <v>#DIV/0!</v>
      </c>
      <c r="Q584" t="s">
        <v>8318</v>
      </c>
      <c r="R584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 s="23">
        <v>9000</v>
      </c>
      <c r="E585" s="23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9">
        <f t="shared" si="37"/>
        <v>1</v>
      </c>
      <c r="Q585" t="s">
        <v>8318</v>
      </c>
      <c r="R585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 s="23">
        <v>1000</v>
      </c>
      <c r="E586" s="23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9">
        <f t="shared" si="37"/>
        <v>5</v>
      </c>
      <c r="Q586" t="s">
        <v>8318</v>
      </c>
      <c r="R586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23">
        <v>9000</v>
      </c>
      <c r="E587" s="23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9" t="e">
        <f t="shared" si="37"/>
        <v>#DIV/0!</v>
      </c>
      <c r="Q587" t="s">
        <v>8318</v>
      </c>
      <c r="R587" t="s">
        <v>8319</v>
      </c>
      <c r="S587" s="14">
        <f t="shared" si="38"/>
        <v>42283.3909375</v>
      </c>
      <c r="T587" s="14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 s="23">
        <v>10000</v>
      </c>
      <c r="E588" s="23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9">
        <f t="shared" si="37"/>
        <v>14</v>
      </c>
      <c r="Q588" t="s">
        <v>8318</v>
      </c>
      <c r="R58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 s="23">
        <v>30000</v>
      </c>
      <c r="E589" s="23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9">
        <f t="shared" si="37"/>
        <v>389.28571428571428</v>
      </c>
      <c r="Q589" t="s">
        <v>8318</v>
      </c>
      <c r="R589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 s="23">
        <v>9000</v>
      </c>
      <c r="E590" s="23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9">
        <f t="shared" si="37"/>
        <v>150.5</v>
      </c>
      <c r="Q590" t="s">
        <v>8318</v>
      </c>
      <c r="R590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 s="23">
        <v>7500</v>
      </c>
      <c r="E591" s="23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9">
        <f t="shared" si="37"/>
        <v>1</v>
      </c>
      <c r="Q591" t="s">
        <v>8318</v>
      </c>
      <c r="R591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 s="23">
        <v>5000</v>
      </c>
      <c r="E592" s="23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9">
        <f t="shared" si="37"/>
        <v>24.777777777777779</v>
      </c>
      <c r="Q592" t="s">
        <v>8318</v>
      </c>
      <c r="R592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 s="23">
        <v>100000</v>
      </c>
      <c r="E593" s="2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9">
        <f t="shared" si="37"/>
        <v>30.5</v>
      </c>
      <c r="Q593" t="s">
        <v>8318</v>
      </c>
      <c r="R593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 s="23">
        <v>7500</v>
      </c>
      <c r="E594" s="23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9">
        <f t="shared" si="37"/>
        <v>250</v>
      </c>
      <c r="Q594" t="s">
        <v>8318</v>
      </c>
      <c r="R594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 s="23">
        <v>500</v>
      </c>
      <c r="E595" s="23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9">
        <f t="shared" si="37"/>
        <v>16.428571428571427</v>
      </c>
      <c r="Q595" t="s">
        <v>8318</v>
      </c>
      <c r="R595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 s="23">
        <v>25000</v>
      </c>
      <c r="E596" s="23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9">
        <f t="shared" si="37"/>
        <v>13</v>
      </c>
      <c r="Q596" t="s">
        <v>8318</v>
      </c>
      <c r="R596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 s="23">
        <v>100000</v>
      </c>
      <c r="E597" s="23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9">
        <f t="shared" si="37"/>
        <v>53.25</v>
      </c>
      <c r="Q597" t="s">
        <v>8318</v>
      </c>
      <c r="R597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 s="23">
        <v>20000</v>
      </c>
      <c r="E598" s="23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9">
        <f t="shared" si="37"/>
        <v>3</v>
      </c>
      <c r="Q598" t="s">
        <v>8318</v>
      </c>
      <c r="R59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 s="23">
        <v>7500</v>
      </c>
      <c r="E599" s="23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9">
        <f t="shared" si="37"/>
        <v>10</v>
      </c>
      <c r="Q599" t="s">
        <v>8318</v>
      </c>
      <c r="R599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 s="23">
        <v>2500</v>
      </c>
      <c r="E600" s="23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9">
        <f t="shared" si="37"/>
        <v>121.42857142857143</v>
      </c>
      <c r="Q600" t="s">
        <v>8318</v>
      </c>
      <c r="R600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 s="23">
        <v>50000</v>
      </c>
      <c r="E601" s="23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9">
        <f t="shared" si="37"/>
        <v>15.5</v>
      </c>
      <c r="Q601" t="s">
        <v>8318</v>
      </c>
      <c r="R601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 s="23">
        <v>5000</v>
      </c>
      <c r="E602" s="23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9">
        <f t="shared" si="37"/>
        <v>100</v>
      </c>
      <c r="Q602" t="s">
        <v>8318</v>
      </c>
      <c r="R602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 s="23">
        <v>10000</v>
      </c>
      <c r="E603" s="2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9">
        <f t="shared" si="37"/>
        <v>23.333333333333332</v>
      </c>
      <c r="Q603" t="s">
        <v>8318</v>
      </c>
      <c r="R603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 s="23">
        <v>70000</v>
      </c>
      <c r="E604" s="23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9" t="e">
        <f t="shared" si="37"/>
        <v>#DIV/0!</v>
      </c>
      <c r="Q604" t="s">
        <v>8318</v>
      </c>
      <c r="R604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 s="23">
        <v>15000</v>
      </c>
      <c r="E605" s="23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9">
        <f t="shared" si="37"/>
        <v>45.386153846153846</v>
      </c>
      <c r="Q605" t="s">
        <v>8318</v>
      </c>
      <c r="R605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 s="23">
        <v>1500</v>
      </c>
      <c r="E606" s="23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9" t="e">
        <f t="shared" si="37"/>
        <v>#DIV/0!</v>
      </c>
      <c r="Q606" t="s">
        <v>8318</v>
      </c>
      <c r="R606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 s="23">
        <v>5000</v>
      </c>
      <c r="E607" s="23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9">
        <f t="shared" si="37"/>
        <v>16.375</v>
      </c>
      <c r="Q607" t="s">
        <v>8318</v>
      </c>
      <c r="R607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 s="23">
        <v>5000</v>
      </c>
      <c r="E608" s="23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9">
        <f t="shared" si="37"/>
        <v>10</v>
      </c>
      <c r="Q608" t="s">
        <v>8318</v>
      </c>
      <c r="R60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 s="23">
        <v>250</v>
      </c>
      <c r="E609" s="23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9" t="e">
        <f t="shared" si="37"/>
        <v>#DIV/0!</v>
      </c>
      <c r="Q609" t="s">
        <v>8318</v>
      </c>
      <c r="R609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 s="23">
        <v>150000</v>
      </c>
      <c r="E610" s="23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9">
        <f t="shared" si="37"/>
        <v>292.2</v>
      </c>
      <c r="Q610" t="s">
        <v>8318</v>
      </c>
      <c r="R610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 s="23">
        <v>780</v>
      </c>
      <c r="E611" s="23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9">
        <f t="shared" si="37"/>
        <v>5</v>
      </c>
      <c r="Q611" t="s">
        <v>8318</v>
      </c>
      <c r="R611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 s="23">
        <v>13803</v>
      </c>
      <c r="E612" s="23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9" t="e">
        <f t="shared" si="37"/>
        <v>#DIV/0!</v>
      </c>
      <c r="Q612" t="s">
        <v>8318</v>
      </c>
      <c r="R612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 s="23">
        <v>80000</v>
      </c>
      <c r="E613" s="2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9" t="e">
        <f t="shared" si="37"/>
        <v>#DIV/0!</v>
      </c>
      <c r="Q613" t="s">
        <v>8318</v>
      </c>
      <c r="R613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 s="23">
        <v>10000</v>
      </c>
      <c r="E614" s="23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9" t="e">
        <f t="shared" si="37"/>
        <v>#DIV/0!</v>
      </c>
      <c r="Q614" t="s">
        <v>8318</v>
      </c>
      <c r="R614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 s="23">
        <v>60000</v>
      </c>
      <c r="E615" s="23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9">
        <f t="shared" si="37"/>
        <v>105.93388429752066</v>
      </c>
      <c r="Q615" t="s">
        <v>8318</v>
      </c>
      <c r="R615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 s="23">
        <v>10000</v>
      </c>
      <c r="E616" s="23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9" t="e">
        <f t="shared" si="37"/>
        <v>#DIV/0!</v>
      </c>
      <c r="Q616" t="s">
        <v>8318</v>
      </c>
      <c r="R616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 s="23">
        <v>515</v>
      </c>
      <c r="E617" s="23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9" t="e">
        <f t="shared" si="37"/>
        <v>#DIV/0!</v>
      </c>
      <c r="Q617" t="s">
        <v>8318</v>
      </c>
      <c r="R617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 s="23">
        <v>5000</v>
      </c>
      <c r="E618" s="23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9" t="e">
        <f t="shared" si="37"/>
        <v>#DIV/0!</v>
      </c>
      <c r="Q618" t="s">
        <v>8318</v>
      </c>
      <c r="R61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 s="23">
        <v>2000</v>
      </c>
      <c r="E619" s="23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9">
        <f t="shared" si="37"/>
        <v>20</v>
      </c>
      <c r="Q619" t="s">
        <v>8318</v>
      </c>
      <c r="R619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 s="23">
        <v>400</v>
      </c>
      <c r="E620" s="23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9" t="e">
        <f t="shared" si="37"/>
        <v>#DIV/0!</v>
      </c>
      <c r="Q620" t="s">
        <v>8318</v>
      </c>
      <c r="R620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 s="23">
        <v>2500000</v>
      </c>
      <c r="E621" s="23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9">
        <f t="shared" si="37"/>
        <v>1</v>
      </c>
      <c r="Q621" t="s">
        <v>8318</v>
      </c>
      <c r="R621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 s="23">
        <v>30000</v>
      </c>
      <c r="E622" s="23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9">
        <f t="shared" si="37"/>
        <v>300</v>
      </c>
      <c r="Q622" t="s">
        <v>8318</v>
      </c>
      <c r="R622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 s="23">
        <v>25000</v>
      </c>
      <c r="E623" s="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9">
        <f t="shared" si="37"/>
        <v>87</v>
      </c>
      <c r="Q623" t="s">
        <v>8318</v>
      </c>
      <c r="R623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 s="23">
        <v>6000</v>
      </c>
      <c r="E624" s="23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9">
        <f t="shared" si="37"/>
        <v>37.888888888888886</v>
      </c>
      <c r="Q624" t="s">
        <v>8318</v>
      </c>
      <c r="R624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 s="23">
        <v>75000</v>
      </c>
      <c r="E625" s="23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9" t="e">
        <f t="shared" si="37"/>
        <v>#DIV/0!</v>
      </c>
      <c r="Q625" t="s">
        <v>8318</v>
      </c>
      <c r="R625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 s="23">
        <v>5000</v>
      </c>
      <c r="E626" s="23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9" t="e">
        <f t="shared" si="37"/>
        <v>#DIV/0!</v>
      </c>
      <c r="Q626" t="s">
        <v>8318</v>
      </c>
      <c r="R626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 s="23">
        <v>25000</v>
      </c>
      <c r="E627" s="23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9" t="e">
        <f t="shared" si="37"/>
        <v>#DIV/0!</v>
      </c>
      <c r="Q627" t="s">
        <v>8318</v>
      </c>
      <c r="R627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 s="23">
        <v>25000</v>
      </c>
      <c r="E628" s="23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9">
        <f t="shared" si="37"/>
        <v>111.41025641025641</v>
      </c>
      <c r="Q628" t="s">
        <v>8318</v>
      </c>
      <c r="R62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 s="23">
        <v>450000</v>
      </c>
      <c r="E629" s="23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9">
        <f t="shared" si="37"/>
        <v>90</v>
      </c>
      <c r="Q629" t="s">
        <v>8318</v>
      </c>
      <c r="R629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 s="23">
        <v>5000</v>
      </c>
      <c r="E630" s="23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9" t="e">
        <f t="shared" si="37"/>
        <v>#DIV/0!</v>
      </c>
      <c r="Q630" t="s">
        <v>8318</v>
      </c>
      <c r="R630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 s="23">
        <v>200000</v>
      </c>
      <c r="E631" s="23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9">
        <f t="shared" si="37"/>
        <v>116.66666666666667</v>
      </c>
      <c r="Q631" t="s">
        <v>8318</v>
      </c>
      <c r="R631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 s="23">
        <v>11999</v>
      </c>
      <c r="E632" s="23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9">
        <f t="shared" si="37"/>
        <v>10</v>
      </c>
      <c r="Q632" t="s">
        <v>8318</v>
      </c>
      <c r="R632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 s="23">
        <v>50000</v>
      </c>
      <c r="E633" s="2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9">
        <f t="shared" si="37"/>
        <v>76.666666666666671</v>
      </c>
      <c r="Q633" t="s">
        <v>8318</v>
      </c>
      <c r="R633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 s="23">
        <v>20000</v>
      </c>
      <c r="E634" s="23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9" t="e">
        <f t="shared" si="37"/>
        <v>#DIV/0!</v>
      </c>
      <c r="Q634" t="s">
        <v>8318</v>
      </c>
      <c r="R634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 s="23">
        <v>10000</v>
      </c>
      <c r="E635" s="23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9">
        <f t="shared" si="37"/>
        <v>49.8</v>
      </c>
      <c r="Q635" t="s">
        <v>8318</v>
      </c>
      <c r="R635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 s="23">
        <v>5000</v>
      </c>
      <c r="E636" s="23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9">
        <f t="shared" si="37"/>
        <v>1</v>
      </c>
      <c r="Q636" t="s">
        <v>8318</v>
      </c>
      <c r="R636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 s="23">
        <v>25000</v>
      </c>
      <c r="E637" s="23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9">
        <f t="shared" si="37"/>
        <v>2</v>
      </c>
      <c r="Q637" t="s">
        <v>8318</v>
      </c>
      <c r="R637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 s="23">
        <v>2000</v>
      </c>
      <c r="E638" s="23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9">
        <f t="shared" si="37"/>
        <v>4</v>
      </c>
      <c r="Q638" t="s">
        <v>8318</v>
      </c>
      <c r="R63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 s="23">
        <v>100000</v>
      </c>
      <c r="E639" s="23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9" t="e">
        <f t="shared" si="37"/>
        <v>#DIV/0!</v>
      </c>
      <c r="Q639" t="s">
        <v>8318</v>
      </c>
      <c r="R639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 s="23">
        <v>200000</v>
      </c>
      <c r="E640" s="23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9">
        <f t="shared" si="37"/>
        <v>3</v>
      </c>
      <c r="Q640" t="s">
        <v>8318</v>
      </c>
      <c r="R640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 s="23">
        <v>1000000</v>
      </c>
      <c r="E641" s="23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9">
        <f t="shared" si="37"/>
        <v>1</v>
      </c>
      <c r="Q641" t="s">
        <v>8318</v>
      </c>
      <c r="R641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 s="23">
        <v>70</v>
      </c>
      <c r="E642" s="23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9">
        <f t="shared" si="37"/>
        <v>50.5</v>
      </c>
      <c r="Q642" t="s">
        <v>8318</v>
      </c>
      <c r="R642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 s="23">
        <v>40000</v>
      </c>
      <c r="E643" s="2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9">
        <f t="shared" ref="P643:P706" si="41">(E643/L643)</f>
        <v>151.31746031746033</v>
      </c>
      <c r="Q643" t="s">
        <v>8318</v>
      </c>
      <c r="R643" t="s">
        <v>8320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 s="23">
        <v>20000</v>
      </c>
      <c r="E644" s="23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9">
        <f t="shared" si="41"/>
        <v>134.3592456301748</v>
      </c>
      <c r="Q644" t="s">
        <v>8318</v>
      </c>
      <c r="R644" t="s">
        <v>8320</v>
      </c>
      <c r="S644" s="14">
        <f t="shared" si="42"/>
        <v>42199.651319444441</v>
      </c>
      <c r="T644" s="14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 s="23">
        <v>25000</v>
      </c>
      <c r="E645" s="23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9">
        <f t="shared" si="41"/>
        <v>174.02631578947367</v>
      </c>
      <c r="Q645" t="s">
        <v>8318</v>
      </c>
      <c r="R645" t="s">
        <v>8320</v>
      </c>
      <c r="S645" s="14">
        <f t="shared" si="42"/>
        <v>42100.642071759255</v>
      </c>
      <c r="T645" s="14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 s="23">
        <v>25000</v>
      </c>
      <c r="E646" s="23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9">
        <f t="shared" si="41"/>
        <v>73.486268364348675</v>
      </c>
      <c r="Q646" t="s">
        <v>8318</v>
      </c>
      <c r="R646" t="s">
        <v>8320</v>
      </c>
      <c r="S646" s="14">
        <f t="shared" si="42"/>
        <v>41898.665960648148</v>
      </c>
      <c r="T646" s="14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 s="23">
        <v>2000</v>
      </c>
      <c r="E647" s="23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9">
        <f t="shared" si="41"/>
        <v>23.518987341772153</v>
      </c>
      <c r="Q647" t="s">
        <v>8318</v>
      </c>
      <c r="R647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 s="23">
        <v>800</v>
      </c>
      <c r="E648" s="23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9">
        <f t="shared" si="41"/>
        <v>39.074444444444445</v>
      </c>
      <c r="Q648" t="s">
        <v>8318</v>
      </c>
      <c r="R64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 s="23">
        <v>2000</v>
      </c>
      <c r="E649" s="23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9">
        <f t="shared" si="41"/>
        <v>125.94117647058823</v>
      </c>
      <c r="Q649" t="s">
        <v>8318</v>
      </c>
      <c r="R649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 s="23">
        <v>35000</v>
      </c>
      <c r="E650" s="23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9">
        <f t="shared" si="41"/>
        <v>1644</v>
      </c>
      <c r="Q650" t="s">
        <v>8318</v>
      </c>
      <c r="R650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 s="23">
        <v>2500</v>
      </c>
      <c r="E651" s="23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9">
        <f t="shared" si="41"/>
        <v>42.670731707317074</v>
      </c>
      <c r="Q651" t="s">
        <v>8318</v>
      </c>
      <c r="R651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 s="23">
        <v>1500</v>
      </c>
      <c r="E652" s="23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9">
        <f t="shared" si="41"/>
        <v>35.125</v>
      </c>
      <c r="Q652" t="s">
        <v>8318</v>
      </c>
      <c r="R652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 s="23">
        <v>25000</v>
      </c>
      <c r="E653" s="2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9">
        <f t="shared" si="41"/>
        <v>239.35238095238094</v>
      </c>
      <c r="Q653" t="s">
        <v>8318</v>
      </c>
      <c r="R653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 s="23">
        <v>3000</v>
      </c>
      <c r="E654" s="23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9">
        <f t="shared" si="41"/>
        <v>107.64285714285714</v>
      </c>
      <c r="Q654" t="s">
        <v>8318</v>
      </c>
      <c r="R654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 s="23">
        <v>75000</v>
      </c>
      <c r="E655" s="23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9">
        <f t="shared" si="41"/>
        <v>95.830623306233065</v>
      </c>
      <c r="Q655" t="s">
        <v>8318</v>
      </c>
      <c r="R655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 s="23">
        <v>12000</v>
      </c>
      <c r="E656" s="23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9">
        <f t="shared" si="41"/>
        <v>31.663376110562684</v>
      </c>
      <c r="Q656" t="s">
        <v>8318</v>
      </c>
      <c r="R656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 s="23">
        <v>8000</v>
      </c>
      <c r="E657" s="23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9">
        <f t="shared" si="41"/>
        <v>42.886861313868614</v>
      </c>
      <c r="Q657" t="s">
        <v>8318</v>
      </c>
      <c r="R657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 s="23">
        <v>5000</v>
      </c>
      <c r="E658" s="23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9">
        <f t="shared" si="41"/>
        <v>122.73563218390805</v>
      </c>
      <c r="Q658" t="s">
        <v>8318</v>
      </c>
      <c r="R65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 s="23">
        <v>15000</v>
      </c>
      <c r="E659" s="23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9">
        <f t="shared" si="41"/>
        <v>190.45454545454547</v>
      </c>
      <c r="Q659" t="s">
        <v>8318</v>
      </c>
      <c r="R659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 s="23">
        <v>28888</v>
      </c>
      <c r="E660" s="23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9">
        <f t="shared" si="41"/>
        <v>109.33695652173913</v>
      </c>
      <c r="Q660" t="s">
        <v>8318</v>
      </c>
      <c r="R660" t="s">
        <v>8320</v>
      </c>
      <c r="S660" s="14">
        <f t="shared" si="42"/>
        <v>42179.160752314812</v>
      </c>
      <c r="T660" s="14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 s="23">
        <v>3000</v>
      </c>
      <c r="E661" s="23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9">
        <f t="shared" si="41"/>
        <v>143.66666666666666</v>
      </c>
      <c r="Q661" t="s">
        <v>8318</v>
      </c>
      <c r="R661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 s="23">
        <v>50000</v>
      </c>
      <c r="E662" s="23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9">
        <f t="shared" si="41"/>
        <v>84.944444444444443</v>
      </c>
      <c r="Q662" t="s">
        <v>8318</v>
      </c>
      <c r="R662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 s="23">
        <v>10000</v>
      </c>
      <c r="E663" s="2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9">
        <f t="shared" si="41"/>
        <v>10.555555555555555</v>
      </c>
      <c r="Q663" t="s">
        <v>8318</v>
      </c>
      <c r="R663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 s="23">
        <v>39000</v>
      </c>
      <c r="E664" s="23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9">
        <f t="shared" si="41"/>
        <v>39</v>
      </c>
      <c r="Q664" t="s">
        <v>8318</v>
      </c>
      <c r="R664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 s="23">
        <v>200000</v>
      </c>
      <c r="E665" s="23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9">
        <f t="shared" si="41"/>
        <v>100</v>
      </c>
      <c r="Q665" t="s">
        <v>8318</v>
      </c>
      <c r="R665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 s="23">
        <v>12000</v>
      </c>
      <c r="E666" s="23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9">
        <f t="shared" si="41"/>
        <v>31.172413793103448</v>
      </c>
      <c r="Q666" t="s">
        <v>8318</v>
      </c>
      <c r="R666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 s="23">
        <v>10000</v>
      </c>
      <c r="E667" s="23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9">
        <f t="shared" si="41"/>
        <v>155.33333333333334</v>
      </c>
      <c r="Q667" t="s">
        <v>8318</v>
      </c>
      <c r="R667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 s="23">
        <v>200000</v>
      </c>
      <c r="E668" s="23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9">
        <f t="shared" si="41"/>
        <v>2</v>
      </c>
      <c r="Q668" t="s">
        <v>8318</v>
      </c>
      <c r="R66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 s="23">
        <v>50000</v>
      </c>
      <c r="E669" s="23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9">
        <f t="shared" si="41"/>
        <v>178.92857142857142</v>
      </c>
      <c r="Q669" t="s">
        <v>8318</v>
      </c>
      <c r="R669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 s="23">
        <v>15000</v>
      </c>
      <c r="E670" s="23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9">
        <f t="shared" si="41"/>
        <v>27.36</v>
      </c>
      <c r="Q670" t="s">
        <v>8318</v>
      </c>
      <c r="R670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 s="23">
        <v>200000</v>
      </c>
      <c r="E671" s="23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9">
        <f t="shared" si="41"/>
        <v>1536.25</v>
      </c>
      <c r="Q671" t="s">
        <v>8318</v>
      </c>
      <c r="R671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 s="23">
        <v>90000</v>
      </c>
      <c r="E672" s="23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9">
        <f t="shared" si="41"/>
        <v>84.99677419354839</v>
      </c>
      <c r="Q672" t="s">
        <v>8318</v>
      </c>
      <c r="R672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 s="23">
        <v>30000</v>
      </c>
      <c r="E673" s="2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9">
        <f t="shared" si="41"/>
        <v>788.5333333333333</v>
      </c>
      <c r="Q673" t="s">
        <v>8318</v>
      </c>
      <c r="R673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 s="23">
        <v>50000</v>
      </c>
      <c r="E674" s="23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9">
        <f t="shared" si="41"/>
        <v>50.29767441860465</v>
      </c>
      <c r="Q674" t="s">
        <v>8318</v>
      </c>
      <c r="R674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 s="23">
        <v>100000</v>
      </c>
      <c r="E675" s="23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9">
        <f t="shared" si="41"/>
        <v>68.333333333333329</v>
      </c>
      <c r="Q675" t="s">
        <v>8318</v>
      </c>
      <c r="R675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23">
        <v>50000</v>
      </c>
      <c r="E676" s="23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9">
        <f t="shared" si="41"/>
        <v>7.5</v>
      </c>
      <c r="Q676" t="s">
        <v>8318</v>
      </c>
      <c r="R676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 s="23">
        <v>6000</v>
      </c>
      <c r="E677" s="23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9">
        <f t="shared" si="41"/>
        <v>34.269230769230766</v>
      </c>
      <c r="Q677" t="s">
        <v>8318</v>
      </c>
      <c r="R677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 s="23">
        <v>100000</v>
      </c>
      <c r="E678" s="23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9">
        <f t="shared" si="41"/>
        <v>61.291666666666664</v>
      </c>
      <c r="Q678" t="s">
        <v>8318</v>
      </c>
      <c r="R67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 s="23">
        <v>50000</v>
      </c>
      <c r="E679" s="23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9">
        <f t="shared" si="41"/>
        <v>133.25</v>
      </c>
      <c r="Q679" t="s">
        <v>8318</v>
      </c>
      <c r="R679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 s="23">
        <v>29000</v>
      </c>
      <c r="E680" s="23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9">
        <f t="shared" si="41"/>
        <v>65.17647058823529</v>
      </c>
      <c r="Q680" t="s">
        <v>8318</v>
      </c>
      <c r="R680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 s="23">
        <v>57000</v>
      </c>
      <c r="E681" s="23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9">
        <f t="shared" si="41"/>
        <v>93.90425531914893</v>
      </c>
      <c r="Q681" t="s">
        <v>8318</v>
      </c>
      <c r="R681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 s="23">
        <v>75000</v>
      </c>
      <c r="E682" s="23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9">
        <f t="shared" si="41"/>
        <v>150.65116279069767</v>
      </c>
      <c r="Q682" t="s">
        <v>8318</v>
      </c>
      <c r="R682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 s="23">
        <v>2500</v>
      </c>
      <c r="E683" s="2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9">
        <f t="shared" si="41"/>
        <v>1</v>
      </c>
      <c r="Q683" t="s">
        <v>8318</v>
      </c>
      <c r="R683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 s="23">
        <v>50000</v>
      </c>
      <c r="E684" s="23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9">
        <f t="shared" si="41"/>
        <v>13.25</v>
      </c>
      <c r="Q684" t="s">
        <v>8318</v>
      </c>
      <c r="R684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 s="23">
        <v>35000</v>
      </c>
      <c r="E685" s="23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9">
        <f t="shared" si="41"/>
        <v>99.333333333333329</v>
      </c>
      <c r="Q685" t="s">
        <v>8318</v>
      </c>
      <c r="R685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 s="23">
        <v>320000</v>
      </c>
      <c r="E686" s="23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9">
        <f t="shared" si="41"/>
        <v>177.39259259259259</v>
      </c>
      <c r="Q686" t="s">
        <v>8318</v>
      </c>
      <c r="R686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 s="23">
        <v>2000</v>
      </c>
      <c r="E687" s="23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9">
        <f t="shared" si="41"/>
        <v>55.3</v>
      </c>
      <c r="Q687" t="s">
        <v>8318</v>
      </c>
      <c r="R687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 s="23">
        <v>500000</v>
      </c>
      <c r="E688" s="23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9" t="e">
        <f t="shared" si="41"/>
        <v>#DIV/0!</v>
      </c>
      <c r="Q688" t="s">
        <v>8318</v>
      </c>
      <c r="R68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 s="23">
        <v>100000</v>
      </c>
      <c r="E689" s="23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9">
        <f t="shared" si="41"/>
        <v>591.66666666666663</v>
      </c>
      <c r="Q689" t="s">
        <v>8318</v>
      </c>
      <c r="R689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 s="23">
        <v>20000</v>
      </c>
      <c r="E690" s="23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9">
        <f t="shared" si="41"/>
        <v>405.5</v>
      </c>
      <c r="Q690" t="s">
        <v>8318</v>
      </c>
      <c r="R690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 s="23">
        <v>200000</v>
      </c>
      <c r="E691" s="23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9">
        <f t="shared" si="41"/>
        <v>343.14732142857144</v>
      </c>
      <c r="Q691" t="s">
        <v>8318</v>
      </c>
      <c r="R691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 s="23">
        <v>20000</v>
      </c>
      <c r="E692" s="23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9">
        <f t="shared" si="41"/>
        <v>72.588235294117652</v>
      </c>
      <c r="Q692" t="s">
        <v>8318</v>
      </c>
      <c r="R692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 s="23">
        <v>50000</v>
      </c>
      <c r="E693" s="2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9">
        <f t="shared" si="41"/>
        <v>26</v>
      </c>
      <c r="Q693" t="s">
        <v>8318</v>
      </c>
      <c r="R693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 s="23">
        <v>20000</v>
      </c>
      <c r="E694" s="23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9">
        <f t="shared" si="41"/>
        <v>6.4975124378109452</v>
      </c>
      <c r="Q694" t="s">
        <v>8318</v>
      </c>
      <c r="R694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23">
        <v>100000</v>
      </c>
      <c r="E695" s="23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9">
        <f t="shared" si="41"/>
        <v>119.38513513513513</v>
      </c>
      <c r="Q695" t="s">
        <v>8318</v>
      </c>
      <c r="R695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 s="23">
        <v>150000</v>
      </c>
      <c r="E696" s="23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9">
        <f t="shared" si="41"/>
        <v>84.285714285714292</v>
      </c>
      <c r="Q696" t="s">
        <v>8318</v>
      </c>
      <c r="R696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 s="23">
        <v>60000</v>
      </c>
      <c r="E697" s="23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9">
        <f t="shared" si="41"/>
        <v>90.857142857142861</v>
      </c>
      <c r="Q697" t="s">
        <v>8318</v>
      </c>
      <c r="R697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 s="23">
        <v>175000</v>
      </c>
      <c r="E698" s="23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9">
        <f t="shared" si="41"/>
        <v>1</v>
      </c>
      <c r="Q698" t="s">
        <v>8318</v>
      </c>
      <c r="R69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 s="23">
        <v>5000</v>
      </c>
      <c r="E699" s="23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9">
        <f t="shared" si="41"/>
        <v>20.342105263157894</v>
      </c>
      <c r="Q699" t="s">
        <v>8318</v>
      </c>
      <c r="R699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 s="23">
        <v>100000</v>
      </c>
      <c r="E700" s="23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9">
        <f t="shared" si="41"/>
        <v>530.68965517241384</v>
      </c>
      <c r="Q700" t="s">
        <v>8318</v>
      </c>
      <c r="R700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 s="23">
        <v>130000</v>
      </c>
      <c r="E701" s="23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9">
        <f t="shared" si="41"/>
        <v>120.39184269662923</v>
      </c>
      <c r="Q701" t="s">
        <v>8318</v>
      </c>
      <c r="R701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 s="23">
        <v>15000</v>
      </c>
      <c r="E702" s="23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9">
        <f t="shared" si="41"/>
        <v>13</v>
      </c>
      <c r="Q702" t="s">
        <v>8318</v>
      </c>
      <c r="R702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 s="23">
        <v>23000</v>
      </c>
      <c r="E703" s="2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9">
        <f t="shared" si="41"/>
        <v>291.33333333333331</v>
      </c>
      <c r="Q703" t="s">
        <v>8318</v>
      </c>
      <c r="R703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 s="23">
        <v>15000</v>
      </c>
      <c r="E704" s="23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9">
        <f t="shared" si="41"/>
        <v>124.9191891891892</v>
      </c>
      <c r="Q704" t="s">
        <v>8318</v>
      </c>
      <c r="R704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 s="23">
        <v>15000</v>
      </c>
      <c r="E705" s="23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9">
        <f t="shared" si="41"/>
        <v>119.57142857142857</v>
      </c>
      <c r="Q705" t="s">
        <v>8318</v>
      </c>
      <c r="R705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 s="23">
        <v>55000</v>
      </c>
      <c r="E706" s="23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9">
        <f t="shared" si="41"/>
        <v>120.25</v>
      </c>
      <c r="Q706" t="s">
        <v>8318</v>
      </c>
      <c r="R706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 s="23">
        <v>100000</v>
      </c>
      <c r="E707" s="23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9">
        <f t="shared" ref="P707:P770" si="45">(E707/L707)</f>
        <v>195.4</v>
      </c>
      <c r="Q707" t="s">
        <v>8318</v>
      </c>
      <c r="R707" t="s">
        <v>8320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 s="23">
        <v>100000</v>
      </c>
      <c r="E708" s="23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9" t="e">
        <f t="shared" si="45"/>
        <v>#DIV/0!</v>
      </c>
      <c r="Q708" t="s">
        <v>8318</v>
      </c>
      <c r="R708" t="s">
        <v>8320</v>
      </c>
      <c r="S708" s="14">
        <f t="shared" si="46"/>
        <v>42676.995173611111</v>
      </c>
      <c r="T708" s="14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 s="23">
        <v>68000</v>
      </c>
      <c r="E709" s="23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9">
        <f t="shared" si="45"/>
        <v>117.69868421052631</v>
      </c>
      <c r="Q709" t="s">
        <v>8318</v>
      </c>
      <c r="R709" t="s">
        <v>8320</v>
      </c>
      <c r="S709" s="14">
        <f t="shared" si="46"/>
        <v>42696.663506944446</v>
      </c>
      <c r="T709" s="14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 s="23">
        <v>40000</v>
      </c>
      <c r="E710" s="23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9">
        <f t="shared" si="45"/>
        <v>23.948509485094849</v>
      </c>
      <c r="Q710" t="s">
        <v>8318</v>
      </c>
      <c r="R710" t="s">
        <v>8320</v>
      </c>
      <c r="S710" s="14">
        <f t="shared" si="46"/>
        <v>41835.581018518518</v>
      </c>
      <c r="T710" s="14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 s="23">
        <v>15000</v>
      </c>
      <c r="E711" s="23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9">
        <f t="shared" si="45"/>
        <v>30.5</v>
      </c>
      <c r="Q711" t="s">
        <v>8318</v>
      </c>
      <c r="R711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 s="23">
        <v>1200</v>
      </c>
      <c r="E712" s="23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9" t="e">
        <f t="shared" si="45"/>
        <v>#DIV/0!</v>
      </c>
      <c r="Q712" t="s">
        <v>8318</v>
      </c>
      <c r="R712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 s="23">
        <v>100000</v>
      </c>
      <c r="E713" s="2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9">
        <f t="shared" si="45"/>
        <v>99.973372781065095</v>
      </c>
      <c r="Q713" t="s">
        <v>8318</v>
      </c>
      <c r="R713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 s="23">
        <v>48500</v>
      </c>
      <c r="E714" s="23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9">
        <f t="shared" si="45"/>
        <v>26.25</v>
      </c>
      <c r="Q714" t="s">
        <v>8318</v>
      </c>
      <c r="R714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 s="23">
        <v>25000</v>
      </c>
      <c r="E715" s="23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9">
        <f t="shared" si="45"/>
        <v>199</v>
      </c>
      <c r="Q715" t="s">
        <v>8318</v>
      </c>
      <c r="R715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 s="23">
        <v>15000</v>
      </c>
      <c r="E716" s="23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9">
        <f t="shared" si="45"/>
        <v>80.321428571428569</v>
      </c>
      <c r="Q716" t="s">
        <v>8318</v>
      </c>
      <c r="R716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 s="23">
        <v>27500</v>
      </c>
      <c r="E717" s="23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9">
        <f t="shared" si="45"/>
        <v>115.75</v>
      </c>
      <c r="Q717" t="s">
        <v>8318</v>
      </c>
      <c r="R717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 s="23">
        <v>7000</v>
      </c>
      <c r="E718" s="23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9">
        <f t="shared" si="45"/>
        <v>44.6875</v>
      </c>
      <c r="Q718" t="s">
        <v>8318</v>
      </c>
      <c r="R718" t="s">
        <v>8320</v>
      </c>
      <c r="S718" s="14">
        <f t="shared" si="46"/>
        <v>41940.658645833333</v>
      </c>
      <c r="T718" s="14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 s="23">
        <v>100000</v>
      </c>
      <c r="E719" s="23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9">
        <f t="shared" si="45"/>
        <v>76.25</v>
      </c>
      <c r="Q719" t="s">
        <v>8318</v>
      </c>
      <c r="R719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 s="23">
        <v>12000</v>
      </c>
      <c r="E720" s="23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9">
        <f t="shared" si="45"/>
        <v>22.5</v>
      </c>
      <c r="Q720" t="s">
        <v>8318</v>
      </c>
      <c r="R720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 s="23">
        <v>15000</v>
      </c>
      <c r="E721" s="23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9">
        <f t="shared" si="45"/>
        <v>19.399999999999999</v>
      </c>
      <c r="Q721" t="s">
        <v>8318</v>
      </c>
      <c r="R721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 s="23">
        <v>1900</v>
      </c>
      <c r="E722" s="23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9">
        <f t="shared" si="45"/>
        <v>66.707317073170728</v>
      </c>
      <c r="Q722" t="s">
        <v>8321</v>
      </c>
      <c r="R722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 s="23">
        <v>8200</v>
      </c>
      <c r="E723" s="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9">
        <f t="shared" si="45"/>
        <v>84.142857142857139</v>
      </c>
      <c r="Q723" t="s">
        <v>8321</v>
      </c>
      <c r="R723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 s="23">
        <v>25000</v>
      </c>
      <c r="E724" s="23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9">
        <f t="shared" si="45"/>
        <v>215.72549019607843</v>
      </c>
      <c r="Q724" t="s">
        <v>8321</v>
      </c>
      <c r="R724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 s="23">
        <v>5000</v>
      </c>
      <c r="E725" s="23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9">
        <f t="shared" si="45"/>
        <v>54.69</v>
      </c>
      <c r="Q725" t="s">
        <v>8321</v>
      </c>
      <c r="R725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 s="23">
        <v>7000</v>
      </c>
      <c r="E726" s="23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9">
        <f t="shared" si="45"/>
        <v>51.62944055944056</v>
      </c>
      <c r="Q726" t="s">
        <v>8321</v>
      </c>
      <c r="R726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 s="23">
        <v>20000</v>
      </c>
      <c r="E727" s="23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9">
        <f t="shared" si="45"/>
        <v>143.35714285714286</v>
      </c>
      <c r="Q727" t="s">
        <v>8321</v>
      </c>
      <c r="R727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 s="23">
        <v>2500</v>
      </c>
      <c r="E728" s="23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9">
        <f t="shared" si="45"/>
        <v>72.428571428571431</v>
      </c>
      <c r="Q728" t="s">
        <v>8321</v>
      </c>
      <c r="R72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 s="23">
        <v>3500</v>
      </c>
      <c r="E729" s="23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9">
        <f t="shared" si="45"/>
        <v>36.530201342281877</v>
      </c>
      <c r="Q729" t="s">
        <v>8321</v>
      </c>
      <c r="R729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 s="23">
        <v>7500</v>
      </c>
      <c r="E730" s="23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9">
        <f t="shared" si="45"/>
        <v>60.903461538461535</v>
      </c>
      <c r="Q730" t="s">
        <v>8321</v>
      </c>
      <c r="R730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 s="23">
        <v>4000</v>
      </c>
      <c r="E731" s="23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9">
        <f t="shared" si="45"/>
        <v>43.55</v>
      </c>
      <c r="Q731" t="s">
        <v>8321</v>
      </c>
      <c r="R731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 s="23">
        <v>20000</v>
      </c>
      <c r="E732" s="23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9">
        <f t="shared" si="45"/>
        <v>99.766037735849054</v>
      </c>
      <c r="Q732" t="s">
        <v>8321</v>
      </c>
      <c r="R732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 s="23">
        <v>5000</v>
      </c>
      <c r="E733" s="2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9">
        <f t="shared" si="45"/>
        <v>88.732394366197184</v>
      </c>
      <c r="Q733" t="s">
        <v>8321</v>
      </c>
      <c r="R733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 s="23">
        <v>40</v>
      </c>
      <c r="E734" s="23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9">
        <f t="shared" si="45"/>
        <v>4.9230769230769234</v>
      </c>
      <c r="Q734" t="s">
        <v>8321</v>
      </c>
      <c r="R734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 s="23">
        <v>2500</v>
      </c>
      <c r="E735" s="23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9">
        <f t="shared" si="45"/>
        <v>17.822485207100591</v>
      </c>
      <c r="Q735" t="s">
        <v>8321</v>
      </c>
      <c r="R735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 s="23">
        <v>8500</v>
      </c>
      <c r="E736" s="23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9">
        <f t="shared" si="45"/>
        <v>187.19298245614036</v>
      </c>
      <c r="Q736" t="s">
        <v>8321</v>
      </c>
      <c r="R736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 s="23">
        <v>47000</v>
      </c>
      <c r="E737" s="23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9">
        <f t="shared" si="45"/>
        <v>234.80786026200875</v>
      </c>
      <c r="Q737" t="s">
        <v>8321</v>
      </c>
      <c r="R737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 s="23">
        <v>3600</v>
      </c>
      <c r="E738" s="23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9">
        <f t="shared" si="45"/>
        <v>105.04629629629629</v>
      </c>
      <c r="Q738" t="s">
        <v>8321</v>
      </c>
      <c r="R73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 s="23">
        <v>5000</v>
      </c>
      <c r="E739" s="23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9">
        <f t="shared" si="45"/>
        <v>56.666666666666664</v>
      </c>
      <c r="Q739" t="s">
        <v>8321</v>
      </c>
      <c r="R739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 s="23">
        <v>1500</v>
      </c>
      <c r="E740" s="23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9">
        <f t="shared" si="45"/>
        <v>39.048780487804876</v>
      </c>
      <c r="Q740" t="s">
        <v>8321</v>
      </c>
      <c r="R740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 s="23">
        <v>6000</v>
      </c>
      <c r="E741" s="23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9">
        <f t="shared" si="45"/>
        <v>68.345323741007192</v>
      </c>
      <c r="Q741" t="s">
        <v>8321</v>
      </c>
      <c r="R741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 s="23">
        <v>3000</v>
      </c>
      <c r="E742" s="23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9">
        <f t="shared" si="45"/>
        <v>169.57894736842104</v>
      </c>
      <c r="Q742" t="s">
        <v>8321</v>
      </c>
      <c r="R742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 s="23">
        <v>13000</v>
      </c>
      <c r="E743" s="2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9">
        <f t="shared" si="45"/>
        <v>141.42340425531913</v>
      </c>
      <c r="Q743" t="s">
        <v>8321</v>
      </c>
      <c r="R743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 s="23">
        <v>1400</v>
      </c>
      <c r="E744" s="23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9">
        <f t="shared" si="45"/>
        <v>67.391304347826093</v>
      </c>
      <c r="Q744" t="s">
        <v>8321</v>
      </c>
      <c r="R744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 s="23">
        <v>550</v>
      </c>
      <c r="E745" s="23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9">
        <f t="shared" si="45"/>
        <v>54.266666666666666</v>
      </c>
      <c r="Q745" t="s">
        <v>8321</v>
      </c>
      <c r="R745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 s="23">
        <v>5000</v>
      </c>
      <c r="E746" s="23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9">
        <f t="shared" si="45"/>
        <v>82.516129032258064</v>
      </c>
      <c r="Q746" t="s">
        <v>8321</v>
      </c>
      <c r="R746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 s="23">
        <v>2220</v>
      </c>
      <c r="E747" s="23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9">
        <f t="shared" si="45"/>
        <v>53.729729729729726</v>
      </c>
      <c r="Q747" t="s">
        <v>8321</v>
      </c>
      <c r="R747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 s="23">
        <v>2987</v>
      </c>
      <c r="E748" s="23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9">
        <f t="shared" si="45"/>
        <v>34.206185567010309</v>
      </c>
      <c r="Q748" t="s">
        <v>8321</v>
      </c>
      <c r="R74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 s="23">
        <v>7000</v>
      </c>
      <c r="E749" s="23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9">
        <f t="shared" si="45"/>
        <v>127.32727272727273</v>
      </c>
      <c r="Q749" t="s">
        <v>8321</v>
      </c>
      <c r="R749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 s="23">
        <v>2000</v>
      </c>
      <c r="E750" s="23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9">
        <f t="shared" si="45"/>
        <v>45.56818181818182</v>
      </c>
      <c r="Q750" t="s">
        <v>8321</v>
      </c>
      <c r="R750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 s="23">
        <v>10000</v>
      </c>
      <c r="E751" s="23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9">
        <f t="shared" si="45"/>
        <v>95.963636363636368</v>
      </c>
      <c r="Q751" t="s">
        <v>8321</v>
      </c>
      <c r="R751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 s="23">
        <v>4444</v>
      </c>
      <c r="E752" s="23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9">
        <f t="shared" si="45"/>
        <v>77.271186440677965</v>
      </c>
      <c r="Q752" t="s">
        <v>8321</v>
      </c>
      <c r="R752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 s="23">
        <v>3000</v>
      </c>
      <c r="E753" s="2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9">
        <f t="shared" si="45"/>
        <v>57.338709677419352</v>
      </c>
      <c r="Q753" t="s">
        <v>8321</v>
      </c>
      <c r="R753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 s="23">
        <v>5000</v>
      </c>
      <c r="E754" s="23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9">
        <f t="shared" si="45"/>
        <v>53.19047619047619</v>
      </c>
      <c r="Q754" t="s">
        <v>8321</v>
      </c>
      <c r="R754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 s="23">
        <v>10000</v>
      </c>
      <c r="E755" s="23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9">
        <f t="shared" si="45"/>
        <v>492.30769230769232</v>
      </c>
      <c r="Q755" t="s">
        <v>8321</v>
      </c>
      <c r="R755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 s="23">
        <v>2000</v>
      </c>
      <c r="E756" s="23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9">
        <f t="shared" si="45"/>
        <v>42.346938775510203</v>
      </c>
      <c r="Q756" t="s">
        <v>8321</v>
      </c>
      <c r="R756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 s="23">
        <v>2500</v>
      </c>
      <c r="E757" s="23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9">
        <f t="shared" si="45"/>
        <v>37.466029411764708</v>
      </c>
      <c r="Q757" t="s">
        <v>8321</v>
      </c>
      <c r="R757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 s="23">
        <v>700</v>
      </c>
      <c r="E758" s="23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9">
        <f t="shared" si="45"/>
        <v>37.454545454545453</v>
      </c>
      <c r="Q758" t="s">
        <v>8321</v>
      </c>
      <c r="R75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 s="23">
        <v>250</v>
      </c>
      <c r="E759" s="23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9">
        <f t="shared" si="45"/>
        <v>33.055555555555557</v>
      </c>
      <c r="Q759" t="s">
        <v>8321</v>
      </c>
      <c r="R759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 s="23">
        <v>2500</v>
      </c>
      <c r="E760" s="23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9">
        <f t="shared" si="45"/>
        <v>134.21052631578948</v>
      </c>
      <c r="Q760" t="s">
        <v>8321</v>
      </c>
      <c r="R760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 s="23">
        <v>5000</v>
      </c>
      <c r="E761" s="23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9">
        <f t="shared" si="45"/>
        <v>51.474747474747474</v>
      </c>
      <c r="Q761" t="s">
        <v>8321</v>
      </c>
      <c r="R761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 s="23">
        <v>2200</v>
      </c>
      <c r="E762" s="23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9" t="e">
        <f t="shared" si="45"/>
        <v>#DIV/0!</v>
      </c>
      <c r="Q762" t="s">
        <v>8321</v>
      </c>
      <c r="R762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 s="23">
        <v>5000</v>
      </c>
      <c r="E763" s="2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9">
        <f t="shared" si="45"/>
        <v>39.166666666666664</v>
      </c>
      <c r="Q763" t="s">
        <v>8321</v>
      </c>
      <c r="R763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 s="23">
        <v>3500</v>
      </c>
      <c r="E764" s="23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9" t="e">
        <f t="shared" si="45"/>
        <v>#DIV/0!</v>
      </c>
      <c r="Q764" t="s">
        <v>8321</v>
      </c>
      <c r="R764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 s="23">
        <v>4290</v>
      </c>
      <c r="E765" s="23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9">
        <f t="shared" si="45"/>
        <v>5</v>
      </c>
      <c r="Q765" t="s">
        <v>8321</v>
      </c>
      <c r="R765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 s="23">
        <v>5000</v>
      </c>
      <c r="E766" s="23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9" t="e">
        <f t="shared" si="45"/>
        <v>#DIV/0!</v>
      </c>
      <c r="Q766" t="s">
        <v>8321</v>
      </c>
      <c r="R766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 s="23">
        <v>7000</v>
      </c>
      <c r="E767" s="23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9">
        <f t="shared" si="45"/>
        <v>57.295454545454547</v>
      </c>
      <c r="Q767" t="s">
        <v>8321</v>
      </c>
      <c r="R767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 s="23">
        <v>4000</v>
      </c>
      <c r="E768" s="23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9" t="e">
        <f t="shared" si="45"/>
        <v>#DIV/0!</v>
      </c>
      <c r="Q768" t="s">
        <v>8321</v>
      </c>
      <c r="R76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23">
        <v>5000</v>
      </c>
      <c r="E769" s="23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9">
        <f t="shared" si="45"/>
        <v>59</v>
      </c>
      <c r="Q769" t="s">
        <v>8321</v>
      </c>
      <c r="R769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 s="23">
        <v>2500</v>
      </c>
      <c r="E770" s="23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9" t="e">
        <f t="shared" si="45"/>
        <v>#DIV/0!</v>
      </c>
      <c r="Q770" t="s">
        <v>8321</v>
      </c>
      <c r="R770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 s="23">
        <v>4000</v>
      </c>
      <c r="E771" s="23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9">
        <f t="shared" ref="P771:P834" si="49">(E771/L771)</f>
        <v>31.846153846153847</v>
      </c>
      <c r="Q771" t="s">
        <v>8321</v>
      </c>
      <c r="R771" t="s">
        <v>8323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 s="23">
        <v>17500</v>
      </c>
      <c r="E772" s="23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9" t="e">
        <f t="shared" si="49"/>
        <v>#DIV/0!</v>
      </c>
      <c r="Q772" t="s">
        <v>8321</v>
      </c>
      <c r="R772" t="s">
        <v>8323</v>
      </c>
      <c r="S772" s="14">
        <f t="shared" si="50"/>
        <v>41289.999641203707</v>
      </c>
      <c r="T772" s="14">
        <f t="shared" si="51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 s="23">
        <v>38000</v>
      </c>
      <c r="E773" s="2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9">
        <f t="shared" si="49"/>
        <v>10</v>
      </c>
      <c r="Q773" t="s">
        <v>8321</v>
      </c>
      <c r="R773" t="s">
        <v>8323</v>
      </c>
      <c r="S773" s="14">
        <f t="shared" si="50"/>
        <v>42349.824097222227</v>
      </c>
      <c r="T773" s="14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 s="23">
        <v>1500</v>
      </c>
      <c r="E774" s="23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9">
        <f t="shared" si="49"/>
        <v>50</v>
      </c>
      <c r="Q774" t="s">
        <v>8321</v>
      </c>
      <c r="R774" t="s">
        <v>8323</v>
      </c>
      <c r="S774" s="14">
        <f t="shared" si="50"/>
        <v>40068.056932870371</v>
      </c>
      <c r="T774" s="14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 s="23">
        <v>3759</v>
      </c>
      <c r="E775" s="23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9">
        <f t="shared" si="49"/>
        <v>16</v>
      </c>
      <c r="Q775" t="s">
        <v>8321</v>
      </c>
      <c r="R775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 s="23">
        <v>500</v>
      </c>
      <c r="E776" s="23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9">
        <f t="shared" si="49"/>
        <v>39</v>
      </c>
      <c r="Q776" t="s">
        <v>8321</v>
      </c>
      <c r="R776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 s="23">
        <v>10000</v>
      </c>
      <c r="E777" s="23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9">
        <f t="shared" si="49"/>
        <v>34</v>
      </c>
      <c r="Q777" t="s">
        <v>8321</v>
      </c>
      <c r="R777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 s="23">
        <v>7000</v>
      </c>
      <c r="E778" s="23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9">
        <f t="shared" si="49"/>
        <v>63.122807017543863</v>
      </c>
      <c r="Q778" t="s">
        <v>8321</v>
      </c>
      <c r="R77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 s="23">
        <v>3000</v>
      </c>
      <c r="E779" s="23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9">
        <f t="shared" si="49"/>
        <v>7</v>
      </c>
      <c r="Q779" t="s">
        <v>8321</v>
      </c>
      <c r="R779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 s="23">
        <v>500</v>
      </c>
      <c r="E780" s="23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9">
        <f t="shared" si="49"/>
        <v>2</v>
      </c>
      <c r="Q780" t="s">
        <v>8321</v>
      </c>
      <c r="R780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 s="23">
        <v>15000</v>
      </c>
      <c r="E781" s="23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9">
        <f t="shared" si="49"/>
        <v>66.666666666666671</v>
      </c>
      <c r="Q781" t="s">
        <v>8321</v>
      </c>
      <c r="R781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 s="23">
        <v>1000</v>
      </c>
      <c r="E782" s="23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9">
        <f t="shared" si="49"/>
        <v>38.518518518518519</v>
      </c>
      <c r="Q782" t="s">
        <v>8324</v>
      </c>
      <c r="R782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 s="23">
        <v>800</v>
      </c>
      <c r="E783" s="2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9">
        <f t="shared" si="49"/>
        <v>42.609200000000001</v>
      </c>
      <c r="Q783" t="s">
        <v>8324</v>
      </c>
      <c r="R783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 s="23">
        <v>700</v>
      </c>
      <c r="E784" s="23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9">
        <f t="shared" si="49"/>
        <v>50</v>
      </c>
      <c r="Q784" t="s">
        <v>8324</v>
      </c>
      <c r="R784" t="s">
        <v>8325</v>
      </c>
      <c r="S784" s="14">
        <f t="shared" si="50"/>
        <v>41116.758125</v>
      </c>
      <c r="T784" s="14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 s="23">
        <v>1500</v>
      </c>
      <c r="E785" s="23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9">
        <f t="shared" si="49"/>
        <v>63.485714285714288</v>
      </c>
      <c r="Q785" t="s">
        <v>8324</v>
      </c>
      <c r="R785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 s="23">
        <v>1000</v>
      </c>
      <c r="E786" s="23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9">
        <f t="shared" si="49"/>
        <v>102.5</v>
      </c>
      <c r="Q786" t="s">
        <v>8324</v>
      </c>
      <c r="R786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 s="23">
        <v>500</v>
      </c>
      <c r="E787" s="23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9">
        <f t="shared" si="49"/>
        <v>31.142758620689655</v>
      </c>
      <c r="Q787" t="s">
        <v>8324</v>
      </c>
      <c r="R787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 s="23">
        <v>5000</v>
      </c>
      <c r="E788" s="23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9">
        <f t="shared" si="49"/>
        <v>162.27272727272728</v>
      </c>
      <c r="Q788" t="s">
        <v>8324</v>
      </c>
      <c r="R78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 s="23">
        <v>1200</v>
      </c>
      <c r="E789" s="23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9">
        <f t="shared" si="49"/>
        <v>80.588235294117652</v>
      </c>
      <c r="Q789" t="s">
        <v>8324</v>
      </c>
      <c r="R789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 s="23">
        <v>1000</v>
      </c>
      <c r="E790" s="23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9">
        <f t="shared" si="49"/>
        <v>59.85441176470588</v>
      </c>
      <c r="Q790" t="s">
        <v>8324</v>
      </c>
      <c r="R790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 s="23">
        <v>1700</v>
      </c>
      <c r="E791" s="23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9">
        <f t="shared" si="49"/>
        <v>132.85714285714286</v>
      </c>
      <c r="Q791" t="s">
        <v>8324</v>
      </c>
      <c r="R791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 s="23">
        <v>10000</v>
      </c>
      <c r="E792" s="23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9">
        <f t="shared" si="49"/>
        <v>92.547820512820508</v>
      </c>
      <c r="Q792" t="s">
        <v>8324</v>
      </c>
      <c r="R792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 s="23">
        <v>7500</v>
      </c>
      <c r="E793" s="2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9">
        <f t="shared" si="49"/>
        <v>60.859375</v>
      </c>
      <c r="Q793" t="s">
        <v>8324</v>
      </c>
      <c r="R793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 s="23">
        <v>2500</v>
      </c>
      <c r="E794" s="23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9">
        <f t="shared" si="49"/>
        <v>41.851833333333339</v>
      </c>
      <c r="Q794" t="s">
        <v>8324</v>
      </c>
      <c r="R794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 s="23">
        <v>2750</v>
      </c>
      <c r="E795" s="23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9">
        <f t="shared" si="49"/>
        <v>88.325937499999995</v>
      </c>
      <c r="Q795" t="s">
        <v>8324</v>
      </c>
      <c r="R795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 s="23">
        <v>8000</v>
      </c>
      <c r="E796" s="23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9">
        <f t="shared" si="49"/>
        <v>158.96226415094338</v>
      </c>
      <c r="Q796" t="s">
        <v>8324</v>
      </c>
      <c r="R796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 s="23">
        <v>14000</v>
      </c>
      <c r="E797" s="23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9">
        <f t="shared" si="49"/>
        <v>85.054347826086953</v>
      </c>
      <c r="Q797" t="s">
        <v>8324</v>
      </c>
      <c r="R797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 s="23">
        <v>10000</v>
      </c>
      <c r="E798" s="23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9">
        <f t="shared" si="49"/>
        <v>112.61111111111111</v>
      </c>
      <c r="Q798" t="s">
        <v>8324</v>
      </c>
      <c r="R79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 s="23">
        <v>3000</v>
      </c>
      <c r="E799" s="23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9">
        <f t="shared" si="49"/>
        <v>45.436619718309856</v>
      </c>
      <c r="Q799" t="s">
        <v>8324</v>
      </c>
      <c r="R799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 s="23">
        <v>3500</v>
      </c>
      <c r="E800" s="23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9">
        <f t="shared" si="49"/>
        <v>46.218390804597703</v>
      </c>
      <c r="Q800" t="s">
        <v>8324</v>
      </c>
      <c r="R800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 s="23">
        <v>5000</v>
      </c>
      <c r="E801" s="23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9">
        <f t="shared" si="49"/>
        <v>178.60714285714286</v>
      </c>
      <c r="Q801" t="s">
        <v>8324</v>
      </c>
      <c r="R801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 s="23">
        <v>1500</v>
      </c>
      <c r="E802" s="23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9">
        <f t="shared" si="49"/>
        <v>40.75</v>
      </c>
      <c r="Q802" t="s">
        <v>8324</v>
      </c>
      <c r="R802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 s="23">
        <v>2000</v>
      </c>
      <c r="E803" s="2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9">
        <f t="shared" si="49"/>
        <v>43.733921568627444</v>
      </c>
      <c r="Q803" t="s">
        <v>8324</v>
      </c>
      <c r="R803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 s="23">
        <v>6000</v>
      </c>
      <c r="E804" s="23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9">
        <f t="shared" si="49"/>
        <v>81.066666666666663</v>
      </c>
      <c r="Q804" t="s">
        <v>8324</v>
      </c>
      <c r="R804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 s="23">
        <v>2300</v>
      </c>
      <c r="E805" s="23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9">
        <f t="shared" si="49"/>
        <v>74.60526315789474</v>
      </c>
      <c r="Q805" t="s">
        <v>8324</v>
      </c>
      <c r="R805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 s="23">
        <v>5500</v>
      </c>
      <c r="E806" s="23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9">
        <f t="shared" si="49"/>
        <v>305.55555555555554</v>
      </c>
      <c r="Q806" t="s">
        <v>8324</v>
      </c>
      <c r="R806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 s="23">
        <v>3000</v>
      </c>
      <c r="E807" s="23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9">
        <f t="shared" si="49"/>
        <v>58.333333333333336</v>
      </c>
      <c r="Q807" t="s">
        <v>8324</v>
      </c>
      <c r="R807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 s="23">
        <v>8000</v>
      </c>
      <c r="E808" s="23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9">
        <f t="shared" si="49"/>
        <v>117.67605633802818</v>
      </c>
      <c r="Q808" t="s">
        <v>8324</v>
      </c>
      <c r="R80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 s="23">
        <v>4000</v>
      </c>
      <c r="E809" s="23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9">
        <f t="shared" si="49"/>
        <v>73.771929824561397</v>
      </c>
      <c r="Q809" t="s">
        <v>8324</v>
      </c>
      <c r="R809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 s="23">
        <v>4500</v>
      </c>
      <c r="E810" s="23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9">
        <f t="shared" si="49"/>
        <v>104.65116279069767</v>
      </c>
      <c r="Q810" t="s">
        <v>8324</v>
      </c>
      <c r="R810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 s="23">
        <v>4000</v>
      </c>
      <c r="E811" s="23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9">
        <f t="shared" si="49"/>
        <v>79.82692307692308</v>
      </c>
      <c r="Q811" t="s">
        <v>8324</v>
      </c>
      <c r="R811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 s="23">
        <v>1500</v>
      </c>
      <c r="E812" s="23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9">
        <f t="shared" si="49"/>
        <v>58.333333333333336</v>
      </c>
      <c r="Q812" t="s">
        <v>8324</v>
      </c>
      <c r="R812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 s="23">
        <v>1000</v>
      </c>
      <c r="E813" s="2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9">
        <f t="shared" si="49"/>
        <v>86.666666666666671</v>
      </c>
      <c r="Q813" t="s">
        <v>8324</v>
      </c>
      <c r="R813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 s="23">
        <v>600</v>
      </c>
      <c r="E814" s="23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9">
        <f t="shared" si="49"/>
        <v>27.606060606060606</v>
      </c>
      <c r="Q814" t="s">
        <v>8324</v>
      </c>
      <c r="R814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 s="23">
        <v>1500</v>
      </c>
      <c r="E815" s="23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9">
        <f t="shared" si="49"/>
        <v>24.999375000000001</v>
      </c>
      <c r="Q815" t="s">
        <v>8324</v>
      </c>
      <c r="R815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 s="23">
        <v>1000</v>
      </c>
      <c r="E816" s="23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9">
        <f t="shared" si="49"/>
        <v>45.464285714285715</v>
      </c>
      <c r="Q816" t="s">
        <v>8324</v>
      </c>
      <c r="R816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 s="23">
        <v>4000</v>
      </c>
      <c r="E817" s="23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9">
        <f t="shared" si="49"/>
        <v>99.534883720930239</v>
      </c>
      <c r="Q817" t="s">
        <v>8324</v>
      </c>
      <c r="R817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 s="23">
        <v>7000</v>
      </c>
      <c r="E818" s="23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9">
        <f t="shared" si="49"/>
        <v>39.31</v>
      </c>
      <c r="Q818" t="s">
        <v>8324</v>
      </c>
      <c r="R81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 s="23">
        <v>1500</v>
      </c>
      <c r="E819" s="23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9">
        <f t="shared" si="49"/>
        <v>89.419999999999987</v>
      </c>
      <c r="Q819" t="s">
        <v>8324</v>
      </c>
      <c r="R819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 s="23">
        <v>350</v>
      </c>
      <c r="E820" s="23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9">
        <f t="shared" si="49"/>
        <v>28.684210526315791</v>
      </c>
      <c r="Q820" t="s">
        <v>8324</v>
      </c>
      <c r="R820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 s="23">
        <v>400</v>
      </c>
      <c r="E821" s="23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9">
        <f t="shared" si="49"/>
        <v>31.071428571428573</v>
      </c>
      <c r="Q821" t="s">
        <v>8324</v>
      </c>
      <c r="R821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 s="23">
        <v>2000</v>
      </c>
      <c r="E822" s="23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9">
        <f t="shared" si="49"/>
        <v>70.55263157894737</v>
      </c>
      <c r="Q822" t="s">
        <v>8324</v>
      </c>
      <c r="R822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 s="23">
        <v>17482</v>
      </c>
      <c r="E823" s="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9">
        <f t="shared" si="49"/>
        <v>224.12820512820514</v>
      </c>
      <c r="Q823" t="s">
        <v>8324</v>
      </c>
      <c r="R823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 s="23">
        <v>3000</v>
      </c>
      <c r="E824" s="23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9">
        <f t="shared" si="49"/>
        <v>51.811594202898547</v>
      </c>
      <c r="Q824" t="s">
        <v>8324</v>
      </c>
      <c r="R824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 s="23">
        <v>800</v>
      </c>
      <c r="E825" s="23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9">
        <f t="shared" si="49"/>
        <v>43.515151515151516</v>
      </c>
      <c r="Q825" t="s">
        <v>8324</v>
      </c>
      <c r="R825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 s="23">
        <v>1600</v>
      </c>
      <c r="E826" s="23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9">
        <f t="shared" si="49"/>
        <v>39.816666666666663</v>
      </c>
      <c r="Q826" t="s">
        <v>8324</v>
      </c>
      <c r="R826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 s="23">
        <v>12500</v>
      </c>
      <c r="E827" s="23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9">
        <f t="shared" si="49"/>
        <v>126.8080808080808</v>
      </c>
      <c r="Q827" t="s">
        <v>8324</v>
      </c>
      <c r="R827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 s="23">
        <v>5500</v>
      </c>
      <c r="E828" s="23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9">
        <f t="shared" si="49"/>
        <v>113.87755102040816</v>
      </c>
      <c r="Q828" t="s">
        <v>8324</v>
      </c>
      <c r="R82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 s="23">
        <v>300</v>
      </c>
      <c r="E829" s="23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9">
        <f t="shared" si="49"/>
        <v>28.181818181818183</v>
      </c>
      <c r="Q829" t="s">
        <v>8324</v>
      </c>
      <c r="R829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 s="23">
        <v>1300</v>
      </c>
      <c r="E830" s="23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9">
        <f t="shared" si="49"/>
        <v>36.60526315789474</v>
      </c>
      <c r="Q830" t="s">
        <v>8324</v>
      </c>
      <c r="R830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 s="23">
        <v>500</v>
      </c>
      <c r="E831" s="23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9">
        <f t="shared" si="49"/>
        <v>32.5</v>
      </c>
      <c r="Q831" t="s">
        <v>8324</v>
      </c>
      <c r="R831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 s="23">
        <v>1800</v>
      </c>
      <c r="E832" s="23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9">
        <f t="shared" si="49"/>
        <v>60.65625</v>
      </c>
      <c r="Q832" t="s">
        <v>8324</v>
      </c>
      <c r="R832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 s="23">
        <v>1500</v>
      </c>
      <c r="E833" s="2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9">
        <f t="shared" si="49"/>
        <v>175</v>
      </c>
      <c r="Q833" t="s">
        <v>8324</v>
      </c>
      <c r="R833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 s="23">
        <v>15000</v>
      </c>
      <c r="E834" s="23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9">
        <f t="shared" si="49"/>
        <v>97.993896103896105</v>
      </c>
      <c r="Q834" t="s">
        <v>8324</v>
      </c>
      <c r="R834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 s="23">
        <v>6000</v>
      </c>
      <c r="E835" s="23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9">
        <f t="shared" ref="P835:P898" si="53">(E835/L835)</f>
        <v>148.78048780487805</v>
      </c>
      <c r="Q835" t="s">
        <v>8324</v>
      </c>
      <c r="R835" t="s">
        <v>8325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 s="23">
        <v>5500</v>
      </c>
      <c r="E836" s="23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9">
        <f t="shared" si="53"/>
        <v>96.08</v>
      </c>
      <c r="Q836" t="s">
        <v>8324</v>
      </c>
      <c r="R836" t="s">
        <v>8325</v>
      </c>
      <c r="S836" s="14">
        <f t="shared" si="54"/>
        <v>41422.822824074072</v>
      </c>
      <c r="T836" s="14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 s="23">
        <v>2000</v>
      </c>
      <c r="E837" s="23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9">
        <f t="shared" si="53"/>
        <v>58.625</v>
      </c>
      <c r="Q837" t="s">
        <v>8324</v>
      </c>
      <c r="R837" t="s">
        <v>8325</v>
      </c>
      <c r="S837" s="14">
        <f t="shared" si="54"/>
        <v>41005.45784722222</v>
      </c>
      <c r="T837" s="14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 s="23">
        <v>5000</v>
      </c>
      <c r="E838" s="23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9">
        <f t="shared" si="53"/>
        <v>109.70695652173914</v>
      </c>
      <c r="Q838" t="s">
        <v>8324</v>
      </c>
      <c r="R838" t="s">
        <v>8325</v>
      </c>
      <c r="S838" s="14">
        <f t="shared" si="54"/>
        <v>41524.056921296295</v>
      </c>
      <c r="T838" s="14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 s="23">
        <v>2500</v>
      </c>
      <c r="E839" s="23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9">
        <f t="shared" si="53"/>
        <v>49.112903225806448</v>
      </c>
      <c r="Q839" t="s">
        <v>8324</v>
      </c>
      <c r="R839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 s="23">
        <v>2000</v>
      </c>
      <c r="E840" s="23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9">
        <f t="shared" si="53"/>
        <v>47.672131147540981</v>
      </c>
      <c r="Q840" t="s">
        <v>8324</v>
      </c>
      <c r="R840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 s="23">
        <v>5000</v>
      </c>
      <c r="E841" s="23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9">
        <f t="shared" si="53"/>
        <v>60.737812499999997</v>
      </c>
      <c r="Q841" t="s">
        <v>8324</v>
      </c>
      <c r="R841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 s="23">
        <v>10000</v>
      </c>
      <c r="E842" s="23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9">
        <f t="shared" si="53"/>
        <v>63.37715789473684</v>
      </c>
      <c r="Q842" t="s">
        <v>8324</v>
      </c>
      <c r="R842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 s="23">
        <v>5000</v>
      </c>
      <c r="E843" s="2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9">
        <f t="shared" si="53"/>
        <v>53.893617021276597</v>
      </c>
      <c r="Q843" t="s">
        <v>8324</v>
      </c>
      <c r="R843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 s="23">
        <v>2500</v>
      </c>
      <c r="E844" s="23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9">
        <f t="shared" si="53"/>
        <v>66.871794871794876</v>
      </c>
      <c r="Q844" t="s">
        <v>8324</v>
      </c>
      <c r="R844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 s="23">
        <v>3000</v>
      </c>
      <c r="E845" s="23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9">
        <f t="shared" si="53"/>
        <v>63.102362204724407</v>
      </c>
      <c r="Q845" t="s">
        <v>8324</v>
      </c>
      <c r="R845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 s="23">
        <v>3000</v>
      </c>
      <c r="E846" s="23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9">
        <f t="shared" si="53"/>
        <v>36.628930817610062</v>
      </c>
      <c r="Q846" t="s">
        <v>8324</v>
      </c>
      <c r="R846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 s="23">
        <v>5000</v>
      </c>
      <c r="E847" s="23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9">
        <f t="shared" si="53"/>
        <v>34.005706214689269</v>
      </c>
      <c r="Q847" t="s">
        <v>8324</v>
      </c>
      <c r="R847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 s="23">
        <v>1100</v>
      </c>
      <c r="E848" s="23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9">
        <f t="shared" si="53"/>
        <v>28.553404255319148</v>
      </c>
      <c r="Q848" t="s">
        <v>8324</v>
      </c>
      <c r="R84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 s="23">
        <v>10</v>
      </c>
      <c r="E849" s="23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9">
        <f t="shared" si="53"/>
        <v>10</v>
      </c>
      <c r="Q849" t="s">
        <v>8324</v>
      </c>
      <c r="R849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 s="23">
        <v>300</v>
      </c>
      <c r="E850" s="23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9">
        <f t="shared" si="53"/>
        <v>18.75</v>
      </c>
      <c r="Q850" t="s">
        <v>8324</v>
      </c>
      <c r="R850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 s="23">
        <v>4000</v>
      </c>
      <c r="E851" s="23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9">
        <f t="shared" si="53"/>
        <v>41.704347826086959</v>
      </c>
      <c r="Q851" t="s">
        <v>8324</v>
      </c>
      <c r="R851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 s="23">
        <v>4000</v>
      </c>
      <c r="E852" s="23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9">
        <f t="shared" si="53"/>
        <v>46.669172932330824</v>
      </c>
      <c r="Q852" t="s">
        <v>8324</v>
      </c>
      <c r="R852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 s="23">
        <v>2000</v>
      </c>
      <c r="E853" s="2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9">
        <f t="shared" si="53"/>
        <v>37.271428571428572</v>
      </c>
      <c r="Q853" t="s">
        <v>8324</v>
      </c>
      <c r="R853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 s="23">
        <v>3500</v>
      </c>
      <c r="E854" s="23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9">
        <f t="shared" si="53"/>
        <v>59.258064516129032</v>
      </c>
      <c r="Q854" t="s">
        <v>8324</v>
      </c>
      <c r="R854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 s="23">
        <v>300</v>
      </c>
      <c r="E855" s="23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9">
        <f t="shared" si="53"/>
        <v>30</v>
      </c>
      <c r="Q855" t="s">
        <v>8324</v>
      </c>
      <c r="R855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 s="23">
        <v>27800</v>
      </c>
      <c r="E856" s="23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9">
        <f t="shared" si="53"/>
        <v>65.8623246492986</v>
      </c>
      <c r="Q856" t="s">
        <v>8324</v>
      </c>
      <c r="R856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 s="23">
        <v>1450</v>
      </c>
      <c r="E857" s="23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9">
        <f t="shared" si="53"/>
        <v>31.914893617021278</v>
      </c>
      <c r="Q857" t="s">
        <v>8324</v>
      </c>
      <c r="R857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 s="23">
        <v>250</v>
      </c>
      <c r="E858" s="23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9">
        <f t="shared" si="53"/>
        <v>19.464285714285715</v>
      </c>
      <c r="Q858" t="s">
        <v>8324</v>
      </c>
      <c r="R85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 s="23">
        <v>1200</v>
      </c>
      <c r="E859" s="23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9">
        <f t="shared" si="53"/>
        <v>50</v>
      </c>
      <c r="Q859" t="s">
        <v>8324</v>
      </c>
      <c r="R859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 s="23">
        <v>1200</v>
      </c>
      <c r="E860" s="23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9">
        <f t="shared" si="53"/>
        <v>22.737763157894737</v>
      </c>
      <c r="Q860" t="s">
        <v>8324</v>
      </c>
      <c r="R860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 s="23">
        <v>4000</v>
      </c>
      <c r="E861" s="23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9">
        <f t="shared" si="53"/>
        <v>42.724489795918366</v>
      </c>
      <c r="Q861" t="s">
        <v>8324</v>
      </c>
      <c r="R861" t="s">
        <v>8326</v>
      </c>
      <c r="S861" s="14">
        <f t="shared" si="54"/>
        <v>42128.820231481484</v>
      </c>
      <c r="T861" s="14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 s="23">
        <v>14000</v>
      </c>
      <c r="E862" s="23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9">
        <f t="shared" si="53"/>
        <v>52.916666666666664</v>
      </c>
      <c r="Q862" t="s">
        <v>8324</v>
      </c>
      <c r="R862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 s="23">
        <v>4500</v>
      </c>
      <c r="E863" s="2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9">
        <f t="shared" si="53"/>
        <v>50.5</v>
      </c>
      <c r="Q863" t="s">
        <v>8324</v>
      </c>
      <c r="R863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 s="23">
        <v>50000</v>
      </c>
      <c r="E864" s="23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9">
        <f t="shared" si="53"/>
        <v>42.5</v>
      </c>
      <c r="Q864" t="s">
        <v>8324</v>
      </c>
      <c r="R864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 s="23">
        <v>2000</v>
      </c>
      <c r="E865" s="23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9">
        <f t="shared" si="53"/>
        <v>18</v>
      </c>
      <c r="Q865" t="s">
        <v>8324</v>
      </c>
      <c r="R865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 s="23">
        <v>6500</v>
      </c>
      <c r="E866" s="23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9">
        <f t="shared" si="53"/>
        <v>34.177215189873415</v>
      </c>
      <c r="Q866" t="s">
        <v>8324</v>
      </c>
      <c r="R866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 s="23">
        <v>2200</v>
      </c>
      <c r="E867" s="23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9">
        <f t="shared" si="53"/>
        <v>22.5</v>
      </c>
      <c r="Q867" t="s">
        <v>8324</v>
      </c>
      <c r="R867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 s="23">
        <v>3500</v>
      </c>
      <c r="E868" s="23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9">
        <f t="shared" si="53"/>
        <v>58.18181818181818</v>
      </c>
      <c r="Q868" t="s">
        <v>8324</v>
      </c>
      <c r="R86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 s="23">
        <v>5000</v>
      </c>
      <c r="E869" s="23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9">
        <f t="shared" si="53"/>
        <v>109.18181818181819</v>
      </c>
      <c r="Q869" t="s">
        <v>8324</v>
      </c>
      <c r="R869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 s="23">
        <v>45000</v>
      </c>
      <c r="E870" s="23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9">
        <f t="shared" si="53"/>
        <v>50</v>
      </c>
      <c r="Q870" t="s">
        <v>8324</v>
      </c>
      <c r="R870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 s="23">
        <v>8800</v>
      </c>
      <c r="E871" s="23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9">
        <f t="shared" si="53"/>
        <v>346.66666666666669</v>
      </c>
      <c r="Q871" t="s">
        <v>8324</v>
      </c>
      <c r="R871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 s="23">
        <v>20000</v>
      </c>
      <c r="E872" s="23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9">
        <f t="shared" si="53"/>
        <v>12.4</v>
      </c>
      <c r="Q872" t="s">
        <v>8324</v>
      </c>
      <c r="R872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 s="23">
        <v>6000</v>
      </c>
      <c r="E873" s="2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9">
        <f t="shared" si="53"/>
        <v>27.083333333333332</v>
      </c>
      <c r="Q873" t="s">
        <v>8324</v>
      </c>
      <c r="R873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 s="23">
        <v>8000</v>
      </c>
      <c r="E874" s="23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9">
        <f t="shared" si="53"/>
        <v>32.5</v>
      </c>
      <c r="Q874" t="s">
        <v>8324</v>
      </c>
      <c r="R874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 s="23">
        <v>3500</v>
      </c>
      <c r="E875" s="23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9">
        <f t="shared" si="53"/>
        <v>9</v>
      </c>
      <c r="Q875" t="s">
        <v>8324</v>
      </c>
      <c r="R875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 s="23">
        <v>3000</v>
      </c>
      <c r="E876" s="23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9">
        <f t="shared" si="53"/>
        <v>34.761904761904759</v>
      </c>
      <c r="Q876" t="s">
        <v>8324</v>
      </c>
      <c r="R876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 s="23">
        <v>5000</v>
      </c>
      <c r="E877" s="23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9" t="e">
        <f t="shared" si="53"/>
        <v>#DIV/0!</v>
      </c>
      <c r="Q877" t="s">
        <v>8324</v>
      </c>
      <c r="R877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 s="23">
        <v>3152</v>
      </c>
      <c r="E878" s="23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9">
        <f t="shared" si="53"/>
        <v>28.577777777777779</v>
      </c>
      <c r="Q878" t="s">
        <v>8324</v>
      </c>
      <c r="R87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 s="23">
        <v>2000</v>
      </c>
      <c r="E879" s="23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9">
        <f t="shared" si="53"/>
        <v>46.586206896551722</v>
      </c>
      <c r="Q879" t="s">
        <v>8324</v>
      </c>
      <c r="R879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 s="23">
        <v>5000</v>
      </c>
      <c r="E880" s="23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9">
        <f t="shared" si="53"/>
        <v>32.5</v>
      </c>
      <c r="Q880" t="s">
        <v>8324</v>
      </c>
      <c r="R880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 s="23">
        <v>2100</v>
      </c>
      <c r="E881" s="23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9">
        <f t="shared" si="53"/>
        <v>21.466666666666665</v>
      </c>
      <c r="Q881" t="s">
        <v>8324</v>
      </c>
      <c r="R881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 s="23">
        <v>3780</v>
      </c>
      <c r="E882" s="23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9">
        <f t="shared" si="53"/>
        <v>14.125</v>
      </c>
      <c r="Q882" t="s">
        <v>8324</v>
      </c>
      <c r="R882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 s="23">
        <v>3750</v>
      </c>
      <c r="E883" s="2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9">
        <f t="shared" si="53"/>
        <v>30</v>
      </c>
      <c r="Q883" t="s">
        <v>8324</v>
      </c>
      <c r="R883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 s="23">
        <v>1500</v>
      </c>
      <c r="E884" s="23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9">
        <f t="shared" si="53"/>
        <v>21.571428571428573</v>
      </c>
      <c r="Q884" t="s">
        <v>8324</v>
      </c>
      <c r="R884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 s="23">
        <v>5000</v>
      </c>
      <c r="E885" s="23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9">
        <f t="shared" si="53"/>
        <v>83.375</v>
      </c>
      <c r="Q885" t="s">
        <v>8324</v>
      </c>
      <c r="R885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 s="23">
        <v>2000</v>
      </c>
      <c r="E886" s="23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9">
        <f t="shared" si="53"/>
        <v>10</v>
      </c>
      <c r="Q886" t="s">
        <v>8324</v>
      </c>
      <c r="R886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 s="23">
        <v>1000</v>
      </c>
      <c r="E887" s="23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9">
        <f t="shared" si="53"/>
        <v>35.714285714285715</v>
      </c>
      <c r="Q887" t="s">
        <v>8324</v>
      </c>
      <c r="R887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 s="23">
        <v>500</v>
      </c>
      <c r="E888" s="23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9">
        <f t="shared" si="53"/>
        <v>29.285714285714285</v>
      </c>
      <c r="Q888" t="s">
        <v>8324</v>
      </c>
      <c r="R88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 s="23">
        <v>1000</v>
      </c>
      <c r="E889" s="23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9" t="e">
        <f t="shared" si="53"/>
        <v>#DIV/0!</v>
      </c>
      <c r="Q889" t="s">
        <v>8324</v>
      </c>
      <c r="R889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 s="23">
        <v>1000</v>
      </c>
      <c r="E890" s="23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9">
        <f t="shared" si="53"/>
        <v>18</v>
      </c>
      <c r="Q890" t="s">
        <v>8324</v>
      </c>
      <c r="R890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 s="23">
        <v>25000</v>
      </c>
      <c r="E891" s="23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9">
        <f t="shared" si="53"/>
        <v>73.760000000000005</v>
      </c>
      <c r="Q891" t="s">
        <v>8324</v>
      </c>
      <c r="R891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 s="23">
        <v>3000</v>
      </c>
      <c r="E892" s="23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9">
        <f t="shared" si="53"/>
        <v>31.25</v>
      </c>
      <c r="Q892" t="s">
        <v>8324</v>
      </c>
      <c r="R892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 s="23">
        <v>8000</v>
      </c>
      <c r="E893" s="2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9">
        <f t="shared" si="53"/>
        <v>28.888888888888889</v>
      </c>
      <c r="Q893" t="s">
        <v>8324</v>
      </c>
      <c r="R893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 s="23">
        <v>6000</v>
      </c>
      <c r="E894" s="23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9">
        <f t="shared" si="53"/>
        <v>143.8235294117647</v>
      </c>
      <c r="Q894" t="s">
        <v>8324</v>
      </c>
      <c r="R894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 s="23">
        <v>2000</v>
      </c>
      <c r="E895" s="23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9">
        <f t="shared" si="53"/>
        <v>40</v>
      </c>
      <c r="Q895" t="s">
        <v>8324</v>
      </c>
      <c r="R895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 s="23">
        <v>20000</v>
      </c>
      <c r="E896" s="23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9">
        <f t="shared" si="53"/>
        <v>147.81132075471697</v>
      </c>
      <c r="Q896" t="s">
        <v>8324</v>
      </c>
      <c r="R896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 s="23">
        <v>8000</v>
      </c>
      <c r="E897" s="23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9">
        <f t="shared" si="53"/>
        <v>27.857142857142858</v>
      </c>
      <c r="Q897" t="s">
        <v>8324</v>
      </c>
      <c r="R897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 s="23">
        <v>8000</v>
      </c>
      <c r="E898" s="23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9">
        <f t="shared" si="53"/>
        <v>44.444444444444443</v>
      </c>
      <c r="Q898" t="s">
        <v>8324</v>
      </c>
      <c r="R89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 s="23">
        <v>3000</v>
      </c>
      <c r="E899" s="23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9" t="e">
        <f t="shared" ref="P899:P962" si="57">(E899/L899)</f>
        <v>#DIV/0!</v>
      </c>
      <c r="Q899" t="s">
        <v>8324</v>
      </c>
      <c r="R899" t="s">
        <v>8328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 s="23">
        <v>2500</v>
      </c>
      <c r="E900" s="23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9">
        <f t="shared" si="57"/>
        <v>35</v>
      </c>
      <c r="Q900" t="s">
        <v>8324</v>
      </c>
      <c r="R900" t="s">
        <v>8328</v>
      </c>
      <c r="S900" s="14">
        <f t="shared" si="58"/>
        <v>40878.758217592593</v>
      </c>
      <c r="T900" s="14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 s="23">
        <v>750</v>
      </c>
      <c r="E901" s="23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9">
        <f t="shared" si="57"/>
        <v>35</v>
      </c>
      <c r="Q901" t="s">
        <v>8324</v>
      </c>
      <c r="R901" t="s">
        <v>8328</v>
      </c>
      <c r="S901" s="14">
        <f t="shared" si="58"/>
        <v>40646.099097222221</v>
      </c>
      <c r="T901" s="14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 s="23">
        <v>5000</v>
      </c>
      <c r="E902" s="23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9">
        <f t="shared" si="57"/>
        <v>10.5</v>
      </c>
      <c r="Q902" t="s">
        <v>8324</v>
      </c>
      <c r="R902" t="s">
        <v>8327</v>
      </c>
      <c r="S902" s="14">
        <f t="shared" si="58"/>
        <v>42429.84956018519</v>
      </c>
      <c r="T902" s="14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 s="23">
        <v>6500</v>
      </c>
      <c r="E903" s="2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9" t="e">
        <f t="shared" si="57"/>
        <v>#DIV/0!</v>
      </c>
      <c r="Q903" t="s">
        <v>8324</v>
      </c>
      <c r="R903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 s="23">
        <v>30000</v>
      </c>
      <c r="E904" s="23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9">
        <f t="shared" si="57"/>
        <v>30</v>
      </c>
      <c r="Q904" t="s">
        <v>8324</v>
      </c>
      <c r="R904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 s="23">
        <v>5000</v>
      </c>
      <c r="E905" s="23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9">
        <f t="shared" si="57"/>
        <v>40</v>
      </c>
      <c r="Q905" t="s">
        <v>8324</v>
      </c>
      <c r="R905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 s="23">
        <v>50000</v>
      </c>
      <c r="E906" s="23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9">
        <f t="shared" si="57"/>
        <v>50.333333333333336</v>
      </c>
      <c r="Q906" t="s">
        <v>8324</v>
      </c>
      <c r="R906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 s="23">
        <v>6500</v>
      </c>
      <c r="E907" s="23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9">
        <f t="shared" si="57"/>
        <v>32.666666666666664</v>
      </c>
      <c r="Q907" t="s">
        <v>8324</v>
      </c>
      <c r="R907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 s="23">
        <v>15000</v>
      </c>
      <c r="E908" s="23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9" t="e">
        <f t="shared" si="57"/>
        <v>#DIV/0!</v>
      </c>
      <c r="Q908" t="s">
        <v>8324</v>
      </c>
      <c r="R90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 s="23">
        <v>2900</v>
      </c>
      <c r="E909" s="23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9" t="e">
        <f t="shared" si="57"/>
        <v>#DIV/0!</v>
      </c>
      <c r="Q909" t="s">
        <v>8324</v>
      </c>
      <c r="R909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 s="23">
        <v>2500</v>
      </c>
      <c r="E910" s="23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9" t="e">
        <f t="shared" si="57"/>
        <v>#DIV/0!</v>
      </c>
      <c r="Q910" t="s">
        <v>8324</v>
      </c>
      <c r="R910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 s="23">
        <v>16000</v>
      </c>
      <c r="E911" s="23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9">
        <f t="shared" si="57"/>
        <v>65</v>
      </c>
      <c r="Q911" t="s">
        <v>8324</v>
      </c>
      <c r="R911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 s="23">
        <v>550</v>
      </c>
      <c r="E912" s="23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9">
        <f t="shared" si="57"/>
        <v>24.6</v>
      </c>
      <c r="Q912" t="s">
        <v>8324</v>
      </c>
      <c r="R912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 s="23">
        <v>100000</v>
      </c>
      <c r="E913" s="2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9" t="e">
        <f t="shared" si="57"/>
        <v>#DIV/0!</v>
      </c>
      <c r="Q913" t="s">
        <v>8324</v>
      </c>
      <c r="R913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 s="23">
        <v>3500</v>
      </c>
      <c r="E914" s="23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9">
        <f t="shared" si="57"/>
        <v>15</v>
      </c>
      <c r="Q914" t="s">
        <v>8324</v>
      </c>
      <c r="R914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 s="23">
        <v>30000</v>
      </c>
      <c r="E915" s="23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9">
        <f t="shared" si="57"/>
        <v>82.583333333333329</v>
      </c>
      <c r="Q915" t="s">
        <v>8324</v>
      </c>
      <c r="R915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 s="23">
        <v>1500</v>
      </c>
      <c r="E916" s="23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9" t="e">
        <f t="shared" si="57"/>
        <v>#DIV/0!</v>
      </c>
      <c r="Q916" t="s">
        <v>8324</v>
      </c>
      <c r="R916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 s="23">
        <v>6500</v>
      </c>
      <c r="E917" s="23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9">
        <f t="shared" si="57"/>
        <v>41.666666666666664</v>
      </c>
      <c r="Q917" t="s">
        <v>8324</v>
      </c>
      <c r="R917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 s="23">
        <v>3300</v>
      </c>
      <c r="E918" s="23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9" t="e">
        <f t="shared" si="57"/>
        <v>#DIV/0!</v>
      </c>
      <c r="Q918" t="s">
        <v>8324</v>
      </c>
      <c r="R91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 s="23">
        <v>5000</v>
      </c>
      <c r="E919" s="23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9">
        <f t="shared" si="57"/>
        <v>30</v>
      </c>
      <c r="Q919" t="s">
        <v>8324</v>
      </c>
      <c r="R919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 s="23">
        <v>3900</v>
      </c>
      <c r="E920" s="23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9">
        <f t="shared" si="57"/>
        <v>19.600000000000001</v>
      </c>
      <c r="Q920" t="s">
        <v>8324</v>
      </c>
      <c r="R920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 s="23">
        <v>20000</v>
      </c>
      <c r="E921" s="23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9">
        <f t="shared" si="57"/>
        <v>100</v>
      </c>
      <c r="Q921" t="s">
        <v>8324</v>
      </c>
      <c r="R921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 s="23">
        <v>5500</v>
      </c>
      <c r="E922" s="23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9" t="e">
        <f t="shared" si="57"/>
        <v>#DIV/0!</v>
      </c>
      <c r="Q922" t="s">
        <v>8324</v>
      </c>
      <c r="R922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 s="23">
        <v>15000</v>
      </c>
      <c r="E923" s="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9">
        <f t="shared" si="57"/>
        <v>231.75</v>
      </c>
      <c r="Q923" t="s">
        <v>8324</v>
      </c>
      <c r="R923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 s="23">
        <v>27000</v>
      </c>
      <c r="E924" s="23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9">
        <f t="shared" si="57"/>
        <v>189.33333333333334</v>
      </c>
      <c r="Q924" t="s">
        <v>8324</v>
      </c>
      <c r="R924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 s="23">
        <v>15000</v>
      </c>
      <c r="E925" s="23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9">
        <f t="shared" si="57"/>
        <v>55</v>
      </c>
      <c r="Q925" t="s">
        <v>8324</v>
      </c>
      <c r="R925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 s="23">
        <v>3000</v>
      </c>
      <c r="E926" s="23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9">
        <f t="shared" si="57"/>
        <v>21.8</v>
      </c>
      <c r="Q926" t="s">
        <v>8324</v>
      </c>
      <c r="R926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 s="23">
        <v>6000</v>
      </c>
      <c r="E927" s="23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9">
        <f t="shared" si="57"/>
        <v>32</v>
      </c>
      <c r="Q927" t="s">
        <v>8324</v>
      </c>
      <c r="R927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 s="23">
        <v>7000</v>
      </c>
      <c r="E928" s="23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9" t="e">
        <f t="shared" si="57"/>
        <v>#DIV/0!</v>
      </c>
      <c r="Q928" t="s">
        <v>8324</v>
      </c>
      <c r="R92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 s="23">
        <v>20000</v>
      </c>
      <c r="E929" s="23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9" t="e">
        <f t="shared" si="57"/>
        <v>#DIV/0!</v>
      </c>
      <c r="Q929" t="s">
        <v>8324</v>
      </c>
      <c r="R929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 s="23">
        <v>14500</v>
      </c>
      <c r="E930" s="23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9">
        <f t="shared" si="57"/>
        <v>56.25</v>
      </c>
      <c r="Q930" t="s">
        <v>8324</v>
      </c>
      <c r="R930" t="s">
        <v>8327</v>
      </c>
      <c r="S930" s="14">
        <f t="shared" si="58"/>
        <v>41180.86241898148</v>
      </c>
      <c r="T930" s="14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 s="23">
        <v>500</v>
      </c>
      <c r="E931" s="23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9" t="e">
        <f t="shared" si="57"/>
        <v>#DIV/0!</v>
      </c>
      <c r="Q931" t="s">
        <v>8324</v>
      </c>
      <c r="R931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 s="23">
        <v>900</v>
      </c>
      <c r="E932" s="23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9">
        <f t="shared" si="57"/>
        <v>69</v>
      </c>
      <c r="Q932" t="s">
        <v>8324</v>
      </c>
      <c r="R932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 s="23">
        <v>2000</v>
      </c>
      <c r="E933" s="2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9">
        <f t="shared" si="57"/>
        <v>18.714285714285715</v>
      </c>
      <c r="Q933" t="s">
        <v>8324</v>
      </c>
      <c r="R933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 s="23">
        <v>9500</v>
      </c>
      <c r="E934" s="23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9">
        <f t="shared" si="57"/>
        <v>46.033333333333331</v>
      </c>
      <c r="Q934" t="s">
        <v>8324</v>
      </c>
      <c r="R934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 s="23">
        <v>2000</v>
      </c>
      <c r="E935" s="23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9">
        <f t="shared" si="57"/>
        <v>60</v>
      </c>
      <c r="Q935" t="s">
        <v>8324</v>
      </c>
      <c r="R935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 s="23">
        <v>5000</v>
      </c>
      <c r="E936" s="23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9">
        <f t="shared" si="57"/>
        <v>50.666666666666664</v>
      </c>
      <c r="Q936" t="s">
        <v>8324</v>
      </c>
      <c r="R936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 s="23">
        <v>3500</v>
      </c>
      <c r="E937" s="23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9">
        <f t="shared" si="57"/>
        <v>25</v>
      </c>
      <c r="Q937" t="s">
        <v>8324</v>
      </c>
      <c r="R937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 s="23">
        <v>1400</v>
      </c>
      <c r="E938" s="23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9" t="e">
        <f t="shared" si="57"/>
        <v>#DIV/0!</v>
      </c>
      <c r="Q938" t="s">
        <v>8324</v>
      </c>
      <c r="R93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 s="23">
        <v>3500</v>
      </c>
      <c r="E939" s="23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9">
        <f t="shared" si="57"/>
        <v>20</v>
      </c>
      <c r="Q939" t="s">
        <v>8324</v>
      </c>
      <c r="R939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 s="23">
        <v>7000</v>
      </c>
      <c r="E940" s="23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9">
        <f t="shared" si="57"/>
        <v>25</v>
      </c>
      <c r="Q940" t="s">
        <v>8324</v>
      </c>
      <c r="R940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 s="23">
        <v>2750</v>
      </c>
      <c r="E941" s="23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9">
        <f t="shared" si="57"/>
        <v>20</v>
      </c>
      <c r="Q941" t="s">
        <v>8324</v>
      </c>
      <c r="R941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 s="23">
        <v>9000</v>
      </c>
      <c r="E942" s="23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9">
        <f t="shared" si="57"/>
        <v>110.28571428571429</v>
      </c>
      <c r="Q942" t="s">
        <v>8318</v>
      </c>
      <c r="R942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 s="23">
        <v>50000</v>
      </c>
      <c r="E943" s="2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9">
        <f t="shared" si="57"/>
        <v>37.451612903225808</v>
      </c>
      <c r="Q943" t="s">
        <v>8318</v>
      </c>
      <c r="R943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 s="23">
        <v>7500</v>
      </c>
      <c r="E944" s="23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9">
        <f t="shared" si="57"/>
        <v>41.75</v>
      </c>
      <c r="Q944" t="s">
        <v>8318</v>
      </c>
      <c r="R944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 s="23">
        <v>3000</v>
      </c>
      <c r="E945" s="23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9">
        <f t="shared" si="57"/>
        <v>24.083333333333332</v>
      </c>
      <c r="Q945" t="s">
        <v>8318</v>
      </c>
      <c r="R945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 s="23">
        <v>50000</v>
      </c>
      <c r="E946" s="23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9">
        <f t="shared" si="57"/>
        <v>69.40625</v>
      </c>
      <c r="Q946" t="s">
        <v>8318</v>
      </c>
      <c r="R946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 s="23">
        <v>100000</v>
      </c>
      <c r="E947" s="23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9">
        <f t="shared" si="57"/>
        <v>155.25</v>
      </c>
      <c r="Q947" t="s">
        <v>8318</v>
      </c>
      <c r="R947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23">
        <v>15000</v>
      </c>
      <c r="E948" s="23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9">
        <f t="shared" si="57"/>
        <v>57.2</v>
      </c>
      <c r="Q948" t="s">
        <v>8318</v>
      </c>
      <c r="R94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 s="23">
        <v>850</v>
      </c>
      <c r="E949" s="23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9" t="e">
        <f t="shared" si="57"/>
        <v>#DIV/0!</v>
      </c>
      <c r="Q949" t="s">
        <v>8318</v>
      </c>
      <c r="R949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 s="23">
        <v>4000</v>
      </c>
      <c r="E950" s="23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9">
        <f t="shared" si="57"/>
        <v>60</v>
      </c>
      <c r="Q950" t="s">
        <v>8318</v>
      </c>
      <c r="R950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 s="23">
        <v>20000</v>
      </c>
      <c r="E951" s="23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9">
        <f t="shared" si="57"/>
        <v>39</v>
      </c>
      <c r="Q951" t="s">
        <v>8318</v>
      </c>
      <c r="R951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 s="23">
        <v>5000</v>
      </c>
      <c r="E952" s="23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9">
        <f t="shared" si="57"/>
        <v>58.416666666666664</v>
      </c>
      <c r="Q952" t="s">
        <v>8318</v>
      </c>
      <c r="R952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 s="23">
        <v>50000</v>
      </c>
      <c r="E953" s="2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9">
        <f t="shared" si="57"/>
        <v>158.63636363636363</v>
      </c>
      <c r="Q953" t="s">
        <v>8318</v>
      </c>
      <c r="R953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 s="23">
        <v>49000</v>
      </c>
      <c r="E954" s="23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9">
        <f t="shared" si="57"/>
        <v>99.857142857142861</v>
      </c>
      <c r="Q954" t="s">
        <v>8318</v>
      </c>
      <c r="R954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 s="23">
        <v>15000</v>
      </c>
      <c r="E955" s="23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9">
        <f t="shared" si="57"/>
        <v>25.2</v>
      </c>
      <c r="Q955" t="s">
        <v>8318</v>
      </c>
      <c r="R955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 s="23">
        <v>15000</v>
      </c>
      <c r="E956" s="23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9">
        <f t="shared" si="57"/>
        <v>89.191780821917803</v>
      </c>
      <c r="Q956" t="s">
        <v>8318</v>
      </c>
      <c r="R956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 s="23">
        <v>300000</v>
      </c>
      <c r="E957" s="23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9">
        <f t="shared" si="57"/>
        <v>182.6236559139785</v>
      </c>
      <c r="Q957" t="s">
        <v>8318</v>
      </c>
      <c r="R957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 s="23">
        <v>50000</v>
      </c>
      <c r="E958" s="23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9">
        <f t="shared" si="57"/>
        <v>50.647058823529413</v>
      </c>
      <c r="Q958" t="s">
        <v>8318</v>
      </c>
      <c r="R95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 s="23">
        <v>12000</v>
      </c>
      <c r="E959" s="23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9">
        <f t="shared" si="57"/>
        <v>33.285714285714285</v>
      </c>
      <c r="Q959" t="s">
        <v>8318</v>
      </c>
      <c r="R959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 s="23">
        <v>7777</v>
      </c>
      <c r="E960" s="23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9">
        <f t="shared" si="57"/>
        <v>51.823529411764703</v>
      </c>
      <c r="Q960" t="s">
        <v>8318</v>
      </c>
      <c r="R960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 s="23">
        <v>50000</v>
      </c>
      <c r="E961" s="23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9">
        <f t="shared" si="57"/>
        <v>113.62573099415205</v>
      </c>
      <c r="Q961" t="s">
        <v>8318</v>
      </c>
      <c r="R961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 s="23">
        <v>55650</v>
      </c>
      <c r="E962" s="23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9">
        <f t="shared" si="57"/>
        <v>136.46276595744681</v>
      </c>
      <c r="Q962" t="s">
        <v>8318</v>
      </c>
      <c r="R962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 s="23">
        <v>95000</v>
      </c>
      <c r="E963" s="2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9">
        <f t="shared" ref="P963:P1026" si="61">(E963/L963)</f>
        <v>364.35454545454547</v>
      </c>
      <c r="Q963" t="s">
        <v>8318</v>
      </c>
      <c r="R963" t="s">
        <v>8320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 s="23">
        <v>2500</v>
      </c>
      <c r="E964" s="23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9">
        <f t="shared" si="61"/>
        <v>19.243243243243242</v>
      </c>
      <c r="Q964" t="s">
        <v>8318</v>
      </c>
      <c r="R964" t="s">
        <v>8320</v>
      </c>
      <c r="S964" s="14">
        <f t="shared" si="62"/>
        <v>42373.712418981479</v>
      </c>
      <c r="T964" s="14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 s="23">
        <v>35000</v>
      </c>
      <c r="E965" s="23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9">
        <f t="shared" si="61"/>
        <v>41.888888888888886</v>
      </c>
      <c r="Q965" t="s">
        <v>8318</v>
      </c>
      <c r="R965" t="s">
        <v>8320</v>
      </c>
      <c r="S965" s="14">
        <f t="shared" si="62"/>
        <v>42625.635636574079</v>
      </c>
      <c r="T965" s="14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 s="23">
        <v>110000</v>
      </c>
      <c r="E966" s="23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9">
        <f t="shared" si="61"/>
        <v>30.310344827586206</v>
      </c>
      <c r="Q966" t="s">
        <v>8318</v>
      </c>
      <c r="R966" t="s">
        <v>8320</v>
      </c>
      <c r="S966" s="14">
        <f t="shared" si="62"/>
        <v>42208.628692129627</v>
      </c>
      <c r="T966" s="14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 s="23">
        <v>25000</v>
      </c>
      <c r="E967" s="23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9">
        <f t="shared" si="61"/>
        <v>49.666666666666664</v>
      </c>
      <c r="Q967" t="s">
        <v>8318</v>
      </c>
      <c r="R967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 s="23">
        <v>12000</v>
      </c>
      <c r="E968" s="23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9">
        <f t="shared" si="61"/>
        <v>59.2</v>
      </c>
      <c r="Q968" t="s">
        <v>8318</v>
      </c>
      <c r="R96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 s="23">
        <v>20000</v>
      </c>
      <c r="E969" s="23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9">
        <f t="shared" si="61"/>
        <v>43.97530864197531</v>
      </c>
      <c r="Q969" t="s">
        <v>8318</v>
      </c>
      <c r="R969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 s="23">
        <v>8000</v>
      </c>
      <c r="E970" s="23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9">
        <f t="shared" si="61"/>
        <v>26.5</v>
      </c>
      <c r="Q970" t="s">
        <v>8318</v>
      </c>
      <c r="R970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 s="23">
        <v>30000</v>
      </c>
      <c r="E971" s="23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9">
        <f t="shared" si="61"/>
        <v>1272.7272727272727</v>
      </c>
      <c r="Q971" t="s">
        <v>8318</v>
      </c>
      <c r="R971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 s="23">
        <v>5000</v>
      </c>
      <c r="E972" s="23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9">
        <f t="shared" si="61"/>
        <v>164</v>
      </c>
      <c r="Q972" t="s">
        <v>8318</v>
      </c>
      <c r="R972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 s="23">
        <v>100000</v>
      </c>
      <c r="E973" s="2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9">
        <f t="shared" si="61"/>
        <v>45.2</v>
      </c>
      <c r="Q973" t="s">
        <v>8318</v>
      </c>
      <c r="R973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 s="23">
        <v>20000</v>
      </c>
      <c r="E974" s="23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9">
        <f t="shared" si="61"/>
        <v>153.88888888888889</v>
      </c>
      <c r="Q974" t="s">
        <v>8318</v>
      </c>
      <c r="R974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 s="23">
        <v>20000</v>
      </c>
      <c r="E975" s="23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9">
        <f t="shared" si="61"/>
        <v>51.375</v>
      </c>
      <c r="Q975" t="s">
        <v>8318</v>
      </c>
      <c r="R975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 s="23">
        <v>50000</v>
      </c>
      <c r="E976" s="23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9">
        <f t="shared" si="61"/>
        <v>93.333333333333329</v>
      </c>
      <c r="Q976" t="s">
        <v>8318</v>
      </c>
      <c r="R976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 s="23">
        <v>100000</v>
      </c>
      <c r="E977" s="23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9">
        <f t="shared" si="61"/>
        <v>108.625</v>
      </c>
      <c r="Q977" t="s">
        <v>8318</v>
      </c>
      <c r="R977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 s="23">
        <v>150000</v>
      </c>
      <c r="E978" s="23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9">
        <f t="shared" si="61"/>
        <v>160.5</v>
      </c>
      <c r="Q978" t="s">
        <v>8318</v>
      </c>
      <c r="R97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 s="23">
        <v>2700</v>
      </c>
      <c r="E979" s="23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9">
        <f t="shared" si="61"/>
        <v>75.75</v>
      </c>
      <c r="Q979" t="s">
        <v>8318</v>
      </c>
      <c r="R979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 s="23">
        <v>172889</v>
      </c>
      <c r="E980" s="23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9">
        <f t="shared" si="61"/>
        <v>790.83739837398377</v>
      </c>
      <c r="Q980" t="s">
        <v>8318</v>
      </c>
      <c r="R980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 s="23">
        <v>35000</v>
      </c>
      <c r="E981" s="23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9">
        <f t="shared" si="61"/>
        <v>301.93916666666667</v>
      </c>
      <c r="Q981" t="s">
        <v>8318</v>
      </c>
      <c r="R981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 s="23">
        <v>10000</v>
      </c>
      <c r="E982" s="23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9">
        <f t="shared" si="61"/>
        <v>47.935483870967744</v>
      </c>
      <c r="Q982" t="s">
        <v>8318</v>
      </c>
      <c r="R982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 s="23">
        <v>88888</v>
      </c>
      <c r="E983" s="2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9">
        <f t="shared" si="61"/>
        <v>2.75</v>
      </c>
      <c r="Q983" t="s">
        <v>8318</v>
      </c>
      <c r="R983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 s="23">
        <v>17500</v>
      </c>
      <c r="E984" s="23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9">
        <f t="shared" si="61"/>
        <v>1</v>
      </c>
      <c r="Q984" t="s">
        <v>8318</v>
      </c>
      <c r="R984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 s="23">
        <v>104219</v>
      </c>
      <c r="E985" s="23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9">
        <f t="shared" si="61"/>
        <v>171.79329608938548</v>
      </c>
      <c r="Q985" t="s">
        <v>8318</v>
      </c>
      <c r="R985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 s="23">
        <v>10000</v>
      </c>
      <c r="E986" s="23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9">
        <f t="shared" si="61"/>
        <v>35.333333333333336</v>
      </c>
      <c r="Q986" t="s">
        <v>8318</v>
      </c>
      <c r="R986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 s="23">
        <v>30000</v>
      </c>
      <c r="E987" s="23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9">
        <f t="shared" si="61"/>
        <v>82.086956521739125</v>
      </c>
      <c r="Q987" t="s">
        <v>8318</v>
      </c>
      <c r="R987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 s="23">
        <v>20000</v>
      </c>
      <c r="E988" s="23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9">
        <f t="shared" si="61"/>
        <v>110.8695652173913</v>
      </c>
      <c r="Q988" t="s">
        <v>8318</v>
      </c>
      <c r="R98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 s="23">
        <v>50000</v>
      </c>
      <c r="E989" s="23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9">
        <f t="shared" si="61"/>
        <v>161.21951219512195</v>
      </c>
      <c r="Q989" t="s">
        <v>8318</v>
      </c>
      <c r="R989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 s="23">
        <v>5000</v>
      </c>
      <c r="E990" s="23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9" t="e">
        <f t="shared" si="61"/>
        <v>#DIV/0!</v>
      </c>
      <c r="Q990" t="s">
        <v>8318</v>
      </c>
      <c r="R990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 s="23">
        <v>10000</v>
      </c>
      <c r="E991" s="23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9">
        <f t="shared" si="61"/>
        <v>52.40625</v>
      </c>
      <c r="Q991" t="s">
        <v>8318</v>
      </c>
      <c r="R991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 s="23">
        <v>25000</v>
      </c>
      <c r="E992" s="23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9">
        <f t="shared" si="61"/>
        <v>13</v>
      </c>
      <c r="Q992" t="s">
        <v>8318</v>
      </c>
      <c r="R992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 s="23">
        <v>5000</v>
      </c>
      <c r="E993" s="2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9">
        <f t="shared" si="61"/>
        <v>30.285714285714285</v>
      </c>
      <c r="Q993" t="s">
        <v>8318</v>
      </c>
      <c r="R993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 s="23">
        <v>100000</v>
      </c>
      <c r="E994" s="23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9">
        <f t="shared" si="61"/>
        <v>116.75</v>
      </c>
      <c r="Q994" t="s">
        <v>8318</v>
      </c>
      <c r="R994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 s="23">
        <v>70000</v>
      </c>
      <c r="E995" s="23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9">
        <f t="shared" si="61"/>
        <v>89.59693877551021</v>
      </c>
      <c r="Q995" t="s">
        <v>8318</v>
      </c>
      <c r="R995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23">
        <v>200000</v>
      </c>
      <c r="E996" s="23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9">
        <f t="shared" si="61"/>
        <v>424.45454545454544</v>
      </c>
      <c r="Q996" t="s">
        <v>8318</v>
      </c>
      <c r="R996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 s="23">
        <v>10000</v>
      </c>
      <c r="E997" s="23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9">
        <f t="shared" si="61"/>
        <v>80.666666666666671</v>
      </c>
      <c r="Q997" t="s">
        <v>8318</v>
      </c>
      <c r="R997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 s="23">
        <v>4000</v>
      </c>
      <c r="E998" s="23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9">
        <f t="shared" si="61"/>
        <v>13</v>
      </c>
      <c r="Q998" t="s">
        <v>8318</v>
      </c>
      <c r="R99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 s="23">
        <v>5000</v>
      </c>
      <c r="E999" s="23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9">
        <f t="shared" si="61"/>
        <v>8.125</v>
      </c>
      <c r="Q999" t="s">
        <v>8318</v>
      </c>
      <c r="R999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 s="23">
        <v>60000</v>
      </c>
      <c r="E1000" s="23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9">
        <f t="shared" si="61"/>
        <v>153.42794759825327</v>
      </c>
      <c r="Q1000" t="s">
        <v>8318</v>
      </c>
      <c r="R1000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 s="23">
        <v>150000</v>
      </c>
      <c r="E1001" s="23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9">
        <f t="shared" si="61"/>
        <v>292.07499999999999</v>
      </c>
      <c r="Q1001" t="s">
        <v>8318</v>
      </c>
      <c r="R1001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 s="23">
        <v>894700</v>
      </c>
      <c r="E1002" s="23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9">
        <f t="shared" si="61"/>
        <v>3304</v>
      </c>
      <c r="Q1002" t="s">
        <v>8318</v>
      </c>
      <c r="R1002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 s="23">
        <v>5000</v>
      </c>
      <c r="E1003" s="2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9">
        <f t="shared" si="61"/>
        <v>1300</v>
      </c>
      <c r="Q1003" t="s">
        <v>8318</v>
      </c>
      <c r="R1003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 s="23">
        <v>9999</v>
      </c>
      <c r="E1004" s="23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9">
        <f t="shared" si="61"/>
        <v>134.54545454545453</v>
      </c>
      <c r="Q1004" t="s">
        <v>8318</v>
      </c>
      <c r="R1004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 s="23">
        <v>20000</v>
      </c>
      <c r="E1005" s="23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9">
        <f t="shared" si="61"/>
        <v>214.06666666666666</v>
      </c>
      <c r="Q1005" t="s">
        <v>8318</v>
      </c>
      <c r="R1005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 s="23">
        <v>25000</v>
      </c>
      <c r="E1006" s="23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9">
        <f t="shared" si="61"/>
        <v>216.33684210526314</v>
      </c>
      <c r="Q1006" t="s">
        <v>8318</v>
      </c>
      <c r="R1006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 s="23">
        <v>200000</v>
      </c>
      <c r="E1007" s="23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9">
        <f t="shared" si="61"/>
        <v>932.31055900621118</v>
      </c>
      <c r="Q1007" t="s">
        <v>8318</v>
      </c>
      <c r="R1007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 s="23">
        <v>4000</v>
      </c>
      <c r="E1008" s="23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9">
        <f t="shared" si="61"/>
        <v>29.25</v>
      </c>
      <c r="Q1008" t="s">
        <v>8318</v>
      </c>
      <c r="R100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 s="23">
        <v>30000</v>
      </c>
      <c r="E1009" s="23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9">
        <f t="shared" si="61"/>
        <v>174.94736842105263</v>
      </c>
      <c r="Q1009" t="s">
        <v>8318</v>
      </c>
      <c r="R1009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 s="23">
        <v>93500</v>
      </c>
      <c r="E1010" s="23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9">
        <f t="shared" si="61"/>
        <v>250</v>
      </c>
      <c r="Q1010" t="s">
        <v>8318</v>
      </c>
      <c r="R1010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 s="23">
        <v>50000</v>
      </c>
      <c r="E1011" s="23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9">
        <f t="shared" si="61"/>
        <v>65</v>
      </c>
      <c r="Q1011" t="s">
        <v>8318</v>
      </c>
      <c r="R1011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 s="23">
        <v>115250</v>
      </c>
      <c r="E1012" s="23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9">
        <f t="shared" si="61"/>
        <v>55</v>
      </c>
      <c r="Q1012" t="s">
        <v>8318</v>
      </c>
      <c r="R1012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 s="23">
        <v>20000</v>
      </c>
      <c r="E1013" s="2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9">
        <f t="shared" si="61"/>
        <v>75</v>
      </c>
      <c r="Q1013" t="s">
        <v>8318</v>
      </c>
      <c r="R1013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 s="23">
        <v>5000</v>
      </c>
      <c r="E1014" s="23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9">
        <f t="shared" si="61"/>
        <v>1389.3561935483872</v>
      </c>
      <c r="Q1014" t="s">
        <v>8318</v>
      </c>
      <c r="R1014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 s="23">
        <v>25000</v>
      </c>
      <c r="E1015" s="23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9">
        <f t="shared" si="61"/>
        <v>95.911111111111111</v>
      </c>
      <c r="Q1015" t="s">
        <v>8318</v>
      </c>
      <c r="R1015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 s="23">
        <v>10000</v>
      </c>
      <c r="E1016" s="23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9">
        <f t="shared" si="61"/>
        <v>191.25</v>
      </c>
      <c r="Q1016" t="s">
        <v>8318</v>
      </c>
      <c r="R1016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 s="23">
        <v>9000</v>
      </c>
      <c r="E1017" s="23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9">
        <f t="shared" si="61"/>
        <v>40</v>
      </c>
      <c r="Q1017" t="s">
        <v>8318</v>
      </c>
      <c r="R1017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 s="23">
        <v>100000</v>
      </c>
      <c r="E1018" s="23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9">
        <f t="shared" si="61"/>
        <v>74.78947368421052</v>
      </c>
      <c r="Q1018" t="s">
        <v>8318</v>
      </c>
      <c r="R101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 s="23">
        <v>250000</v>
      </c>
      <c r="E1019" s="23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9">
        <f t="shared" si="61"/>
        <v>161.11830985915492</v>
      </c>
      <c r="Q1019" t="s">
        <v>8318</v>
      </c>
      <c r="R1019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 s="23">
        <v>20000</v>
      </c>
      <c r="E1020" s="23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9">
        <f t="shared" si="61"/>
        <v>88.714285714285708</v>
      </c>
      <c r="Q1020" t="s">
        <v>8318</v>
      </c>
      <c r="R1020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 s="23">
        <v>45000</v>
      </c>
      <c r="E1021" s="23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9">
        <f t="shared" si="61"/>
        <v>53.25</v>
      </c>
      <c r="Q1021" t="s">
        <v>8318</v>
      </c>
      <c r="R1021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 s="23">
        <v>1550</v>
      </c>
      <c r="E1022" s="23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9">
        <f t="shared" si="61"/>
        <v>106.2</v>
      </c>
      <c r="Q1022" t="s">
        <v>8324</v>
      </c>
      <c r="R1022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 s="23">
        <v>3000</v>
      </c>
      <c r="E1023" s="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9">
        <f t="shared" si="61"/>
        <v>22.079728033472804</v>
      </c>
      <c r="Q1023" t="s">
        <v>8324</v>
      </c>
      <c r="R1023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 s="23">
        <v>2000</v>
      </c>
      <c r="E1024" s="23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9">
        <f t="shared" si="61"/>
        <v>31.054054054054053</v>
      </c>
      <c r="Q1024" t="s">
        <v>8324</v>
      </c>
      <c r="R1024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 s="23">
        <v>2000</v>
      </c>
      <c r="E1025" s="23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9">
        <f t="shared" si="61"/>
        <v>36.206106870229007</v>
      </c>
      <c r="Q1025" t="s">
        <v>8324</v>
      </c>
      <c r="R1025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 s="23">
        <v>20000</v>
      </c>
      <c r="E1026" s="23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9">
        <f t="shared" si="61"/>
        <v>388.9762295081967</v>
      </c>
      <c r="Q1026" t="s">
        <v>8324</v>
      </c>
      <c r="R1026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 s="23">
        <v>70000</v>
      </c>
      <c r="E1027" s="23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9">
        <f t="shared" ref="P1027:P1090" si="65">(E1027/L1027)</f>
        <v>71.848571428571432</v>
      </c>
      <c r="Q1027" t="s">
        <v>8324</v>
      </c>
      <c r="R1027" t="s">
        <v>8329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 s="23">
        <v>7000</v>
      </c>
      <c r="E1028" s="23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9">
        <f t="shared" si="65"/>
        <v>57.381803278688523</v>
      </c>
      <c r="Q1028" t="s">
        <v>8324</v>
      </c>
      <c r="R1028" t="s">
        <v>8329</v>
      </c>
      <c r="S1028" s="14">
        <f t="shared" si="66"/>
        <v>42426.407592592594</v>
      </c>
      <c r="T1028" s="14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 s="23">
        <v>7501</v>
      </c>
      <c r="E1029" s="23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9">
        <f t="shared" si="65"/>
        <v>69.666666666666671</v>
      </c>
      <c r="Q1029" t="s">
        <v>8324</v>
      </c>
      <c r="R1029" t="s">
        <v>8329</v>
      </c>
      <c r="S1029" s="14">
        <f t="shared" si="66"/>
        <v>41905.034108796295</v>
      </c>
      <c r="T1029" s="14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 s="23">
        <v>10000</v>
      </c>
      <c r="E1030" s="23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9">
        <f t="shared" si="65"/>
        <v>45.988235294117644</v>
      </c>
      <c r="Q1030" t="s">
        <v>8324</v>
      </c>
      <c r="R1030" t="s">
        <v>8329</v>
      </c>
      <c r="S1030" s="14">
        <f t="shared" si="66"/>
        <v>42755.627372685187</v>
      </c>
      <c r="T1030" s="14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 s="23">
        <v>10000</v>
      </c>
      <c r="E1031" s="23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9">
        <f t="shared" si="65"/>
        <v>79.262411347517727</v>
      </c>
      <c r="Q1031" t="s">
        <v>8324</v>
      </c>
      <c r="R1031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 s="23">
        <v>2000</v>
      </c>
      <c r="E1032" s="23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9">
        <f t="shared" si="65"/>
        <v>43.031446540880502</v>
      </c>
      <c r="Q1032" t="s">
        <v>8324</v>
      </c>
      <c r="R1032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 s="23">
        <v>10000</v>
      </c>
      <c r="E1033" s="2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9">
        <f t="shared" si="65"/>
        <v>108.48484848484848</v>
      </c>
      <c r="Q1033" t="s">
        <v>8324</v>
      </c>
      <c r="R1033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 s="23">
        <v>5400</v>
      </c>
      <c r="E1034" s="23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9">
        <f t="shared" si="65"/>
        <v>61.029583333333335</v>
      </c>
      <c r="Q1034" t="s">
        <v>8324</v>
      </c>
      <c r="R1034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 s="23">
        <v>1328</v>
      </c>
      <c r="E1035" s="23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9">
        <f t="shared" si="65"/>
        <v>50.592592592592595</v>
      </c>
      <c r="Q1035" t="s">
        <v>8324</v>
      </c>
      <c r="R1035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 s="23">
        <v>5000</v>
      </c>
      <c r="E1036" s="23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9">
        <f t="shared" si="65"/>
        <v>39.157168674698795</v>
      </c>
      <c r="Q1036" t="s">
        <v>8324</v>
      </c>
      <c r="R1036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 s="23">
        <v>4600</v>
      </c>
      <c r="E1037" s="23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9">
        <f t="shared" si="65"/>
        <v>65.15789473684211</v>
      </c>
      <c r="Q1037" t="s">
        <v>8324</v>
      </c>
      <c r="R1037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 s="23">
        <v>4500</v>
      </c>
      <c r="E1038" s="23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9">
        <f t="shared" si="65"/>
        <v>23.963127962085309</v>
      </c>
      <c r="Q1038" t="s">
        <v>8324</v>
      </c>
      <c r="R103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 s="23">
        <v>1000</v>
      </c>
      <c r="E1039" s="23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9">
        <f t="shared" si="65"/>
        <v>48.61904761904762</v>
      </c>
      <c r="Q1039" t="s">
        <v>8324</v>
      </c>
      <c r="R1039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 s="23">
        <v>1500</v>
      </c>
      <c r="E1040" s="23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9">
        <f t="shared" si="65"/>
        <v>35.73770491803279</v>
      </c>
      <c r="Q1040" t="s">
        <v>8324</v>
      </c>
      <c r="R1040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 s="23">
        <v>500</v>
      </c>
      <c r="E1041" s="23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9">
        <f t="shared" si="65"/>
        <v>21.366666666666667</v>
      </c>
      <c r="Q1041" t="s">
        <v>8324</v>
      </c>
      <c r="R1041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 s="23">
        <v>85000</v>
      </c>
      <c r="E1042" s="23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9">
        <f t="shared" si="65"/>
        <v>250</v>
      </c>
      <c r="Q1042" t="s">
        <v>8330</v>
      </c>
      <c r="R1042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 s="23">
        <v>50</v>
      </c>
      <c r="E1043" s="2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9" t="e">
        <f t="shared" si="65"/>
        <v>#DIV/0!</v>
      </c>
      <c r="Q1043" t="s">
        <v>8330</v>
      </c>
      <c r="R1043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 s="23">
        <v>650</v>
      </c>
      <c r="E1044" s="23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9">
        <f t="shared" si="65"/>
        <v>10</v>
      </c>
      <c r="Q1044" t="s">
        <v>8330</v>
      </c>
      <c r="R1044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 s="23">
        <v>100000</v>
      </c>
      <c r="E1045" s="23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9">
        <f t="shared" si="65"/>
        <v>29.236301369863014</v>
      </c>
      <c r="Q1045" t="s">
        <v>8330</v>
      </c>
      <c r="R1045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 s="23">
        <v>7000</v>
      </c>
      <c r="E1046" s="23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9">
        <f t="shared" si="65"/>
        <v>3</v>
      </c>
      <c r="Q1046" t="s">
        <v>8330</v>
      </c>
      <c r="R1046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 s="23">
        <v>10000</v>
      </c>
      <c r="E1047" s="23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9">
        <f t="shared" si="65"/>
        <v>33.25</v>
      </c>
      <c r="Q1047" t="s">
        <v>8330</v>
      </c>
      <c r="R1047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 s="23">
        <v>3000</v>
      </c>
      <c r="E1048" s="23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9" t="e">
        <f t="shared" si="65"/>
        <v>#DIV/0!</v>
      </c>
      <c r="Q1048" t="s">
        <v>8330</v>
      </c>
      <c r="R104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 s="23">
        <v>2000</v>
      </c>
      <c r="E1049" s="23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9">
        <f t="shared" si="65"/>
        <v>1</v>
      </c>
      <c r="Q1049" t="s">
        <v>8330</v>
      </c>
      <c r="R1049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 s="23">
        <v>15000</v>
      </c>
      <c r="E1050" s="23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9">
        <f t="shared" si="65"/>
        <v>53</v>
      </c>
      <c r="Q1050" t="s">
        <v>8330</v>
      </c>
      <c r="R1050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 s="23">
        <v>12000</v>
      </c>
      <c r="E1051" s="23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9" t="e">
        <f t="shared" si="65"/>
        <v>#DIV/0!</v>
      </c>
      <c r="Q1051" t="s">
        <v>8330</v>
      </c>
      <c r="R1051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 s="23">
        <v>2500</v>
      </c>
      <c r="E1052" s="23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9" t="e">
        <f t="shared" si="65"/>
        <v>#DIV/0!</v>
      </c>
      <c r="Q1052" t="s">
        <v>8330</v>
      </c>
      <c r="R1052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 s="23">
        <v>500</v>
      </c>
      <c r="E1053" s="2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9" t="e">
        <f t="shared" si="65"/>
        <v>#DIV/0!</v>
      </c>
      <c r="Q1053" t="s">
        <v>8330</v>
      </c>
      <c r="R1053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 s="23">
        <v>4336</v>
      </c>
      <c r="E1054" s="23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9" t="e">
        <f t="shared" si="65"/>
        <v>#DIV/0!</v>
      </c>
      <c r="Q1054" t="s">
        <v>8330</v>
      </c>
      <c r="R1054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 s="23">
        <v>1500</v>
      </c>
      <c r="E1055" s="23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9">
        <f t="shared" si="65"/>
        <v>15</v>
      </c>
      <c r="Q1055" t="s">
        <v>8330</v>
      </c>
      <c r="R1055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 s="23">
        <v>2500</v>
      </c>
      <c r="E1056" s="23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9" t="e">
        <f t="shared" si="65"/>
        <v>#DIV/0!</v>
      </c>
      <c r="Q1056" t="s">
        <v>8330</v>
      </c>
      <c r="R1056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 s="23">
        <v>3500</v>
      </c>
      <c r="E1057" s="23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9" t="e">
        <f t="shared" si="65"/>
        <v>#DIV/0!</v>
      </c>
      <c r="Q1057" t="s">
        <v>8330</v>
      </c>
      <c r="R1057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 s="23">
        <v>10000</v>
      </c>
      <c r="E1058" s="23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9" t="e">
        <f t="shared" si="65"/>
        <v>#DIV/0!</v>
      </c>
      <c r="Q1058" t="s">
        <v>8330</v>
      </c>
      <c r="R105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 s="23">
        <v>10000</v>
      </c>
      <c r="E1059" s="23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9" t="e">
        <f t="shared" si="65"/>
        <v>#DIV/0!</v>
      </c>
      <c r="Q1059" t="s">
        <v>8330</v>
      </c>
      <c r="R1059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 s="23">
        <v>40000</v>
      </c>
      <c r="E1060" s="23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9" t="e">
        <f t="shared" si="65"/>
        <v>#DIV/0!</v>
      </c>
      <c r="Q1060" t="s">
        <v>8330</v>
      </c>
      <c r="R1060" t="s">
        <v>8331</v>
      </c>
      <c r="S1060" s="14">
        <f t="shared" si="66"/>
        <v>42047.900960648149</v>
      </c>
      <c r="T1060" s="14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 s="23">
        <v>1100</v>
      </c>
      <c r="E1061" s="23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9" t="e">
        <f t="shared" si="65"/>
        <v>#DIV/0!</v>
      </c>
      <c r="Q1061" t="s">
        <v>8330</v>
      </c>
      <c r="R1061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 s="23">
        <v>5000</v>
      </c>
      <c r="E1062" s="23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9">
        <f t="shared" si="65"/>
        <v>50</v>
      </c>
      <c r="Q1062" t="s">
        <v>8330</v>
      </c>
      <c r="R1062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 s="23">
        <v>4000</v>
      </c>
      <c r="E1063" s="2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9" t="e">
        <f t="shared" si="65"/>
        <v>#DIV/0!</v>
      </c>
      <c r="Q1063" t="s">
        <v>8330</v>
      </c>
      <c r="R1063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 s="23">
        <v>199</v>
      </c>
      <c r="E1064" s="23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9">
        <f t="shared" si="65"/>
        <v>47.5</v>
      </c>
      <c r="Q1064" t="s">
        <v>8330</v>
      </c>
      <c r="R1064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 s="23">
        <v>1000</v>
      </c>
      <c r="E1065" s="23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9" t="e">
        <f t="shared" si="65"/>
        <v>#DIV/0!</v>
      </c>
      <c r="Q1065" t="s">
        <v>8330</v>
      </c>
      <c r="R1065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 s="23">
        <v>90000</v>
      </c>
      <c r="E1066" s="23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9">
        <f t="shared" si="65"/>
        <v>65.666666666666671</v>
      </c>
      <c r="Q1066" t="s">
        <v>8332</v>
      </c>
      <c r="R1066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 s="23">
        <v>3000</v>
      </c>
      <c r="E1067" s="23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9">
        <f t="shared" si="65"/>
        <v>16.2</v>
      </c>
      <c r="Q1067" t="s">
        <v>8332</v>
      </c>
      <c r="R1067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 s="23">
        <v>150000</v>
      </c>
      <c r="E1068" s="23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9">
        <f t="shared" si="65"/>
        <v>34.128378378378379</v>
      </c>
      <c r="Q1068" t="s">
        <v>8332</v>
      </c>
      <c r="R106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 s="23">
        <v>500</v>
      </c>
      <c r="E1069" s="23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9">
        <f t="shared" si="65"/>
        <v>13</v>
      </c>
      <c r="Q1069" t="s">
        <v>8332</v>
      </c>
      <c r="R1069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 s="23">
        <v>30000</v>
      </c>
      <c r="E1070" s="23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9">
        <f t="shared" si="65"/>
        <v>11.25</v>
      </c>
      <c r="Q1070" t="s">
        <v>8332</v>
      </c>
      <c r="R1070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 s="23">
        <v>2200</v>
      </c>
      <c r="E1071" s="23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9">
        <f t="shared" si="65"/>
        <v>40.476190476190474</v>
      </c>
      <c r="Q1071" t="s">
        <v>8332</v>
      </c>
      <c r="R1071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 s="23">
        <v>10000</v>
      </c>
      <c r="E1072" s="23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9">
        <f t="shared" si="65"/>
        <v>35</v>
      </c>
      <c r="Q1072" t="s">
        <v>8332</v>
      </c>
      <c r="R1072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 s="23">
        <v>100</v>
      </c>
      <c r="E1073" s="2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9" t="e">
        <f t="shared" si="65"/>
        <v>#DIV/0!</v>
      </c>
      <c r="Q1073" t="s">
        <v>8332</v>
      </c>
      <c r="R1073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 s="23">
        <v>75000</v>
      </c>
      <c r="E1074" s="23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9">
        <f t="shared" si="65"/>
        <v>12.75</v>
      </c>
      <c r="Q1074" t="s">
        <v>8332</v>
      </c>
      <c r="R1074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 s="23">
        <v>750</v>
      </c>
      <c r="E1075" s="23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9">
        <f t="shared" si="65"/>
        <v>10</v>
      </c>
      <c r="Q1075" t="s">
        <v>8332</v>
      </c>
      <c r="R1075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 s="23">
        <v>54000</v>
      </c>
      <c r="E1076" s="23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9">
        <f t="shared" si="65"/>
        <v>113.56666666666666</v>
      </c>
      <c r="Q1076" t="s">
        <v>8332</v>
      </c>
      <c r="R1076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 s="23">
        <v>1000</v>
      </c>
      <c r="E1077" s="23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9">
        <f t="shared" si="65"/>
        <v>15</v>
      </c>
      <c r="Q1077" t="s">
        <v>8332</v>
      </c>
      <c r="R1077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 s="23">
        <v>75000</v>
      </c>
      <c r="E1078" s="23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9">
        <f t="shared" si="65"/>
        <v>48.281025641025643</v>
      </c>
      <c r="Q1078" t="s">
        <v>8332</v>
      </c>
      <c r="R107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 s="23">
        <v>25000</v>
      </c>
      <c r="E1079" s="23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9">
        <f t="shared" si="65"/>
        <v>43.976047904191617</v>
      </c>
      <c r="Q1079" t="s">
        <v>8332</v>
      </c>
      <c r="R1079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 s="23">
        <v>600</v>
      </c>
      <c r="E1080" s="23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9">
        <f t="shared" si="65"/>
        <v>9</v>
      </c>
      <c r="Q1080" t="s">
        <v>8332</v>
      </c>
      <c r="R1080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 s="23">
        <v>26000</v>
      </c>
      <c r="E1081" s="23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9">
        <f t="shared" si="65"/>
        <v>37.666666666666664</v>
      </c>
      <c r="Q1081" t="s">
        <v>8332</v>
      </c>
      <c r="R1081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 s="23">
        <v>20000</v>
      </c>
      <c r="E1082" s="23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9">
        <f t="shared" si="65"/>
        <v>18.581632653061224</v>
      </c>
      <c r="Q1082" t="s">
        <v>8332</v>
      </c>
      <c r="R1082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 s="23">
        <v>68000</v>
      </c>
      <c r="E1083" s="2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9">
        <f t="shared" si="65"/>
        <v>3</v>
      </c>
      <c r="Q1083" t="s">
        <v>8332</v>
      </c>
      <c r="R1083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 s="23">
        <v>10000</v>
      </c>
      <c r="E1084" s="23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9">
        <f t="shared" si="65"/>
        <v>18.666666666666668</v>
      </c>
      <c r="Q1084" t="s">
        <v>8332</v>
      </c>
      <c r="R1084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 s="23">
        <v>50000</v>
      </c>
      <c r="E1085" s="23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9">
        <f t="shared" si="65"/>
        <v>410</v>
      </c>
      <c r="Q1085" t="s">
        <v>8332</v>
      </c>
      <c r="R1085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23">
        <v>550</v>
      </c>
      <c r="E1086" s="23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9" t="e">
        <f t="shared" si="65"/>
        <v>#DIV/0!</v>
      </c>
      <c r="Q1086" t="s">
        <v>8332</v>
      </c>
      <c r="R1086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 s="23">
        <v>30000</v>
      </c>
      <c r="E1087" s="23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9">
        <f t="shared" si="65"/>
        <v>114</v>
      </c>
      <c r="Q1087" t="s">
        <v>8332</v>
      </c>
      <c r="R1087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23">
        <v>18000</v>
      </c>
      <c r="E1088" s="23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9">
        <f t="shared" si="65"/>
        <v>7.5</v>
      </c>
      <c r="Q1088" t="s">
        <v>8332</v>
      </c>
      <c r="R108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 s="23">
        <v>1100</v>
      </c>
      <c r="E1089" s="23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9" t="e">
        <f t="shared" si="65"/>
        <v>#DIV/0!</v>
      </c>
      <c r="Q1089" t="s">
        <v>8332</v>
      </c>
      <c r="R1089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 s="23">
        <v>45000</v>
      </c>
      <c r="E1090" s="23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9">
        <f t="shared" si="65"/>
        <v>43.41727891156463</v>
      </c>
      <c r="Q1090" t="s">
        <v>8332</v>
      </c>
      <c r="R1090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 s="23">
        <v>15000</v>
      </c>
      <c r="E1091" s="23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9">
        <f t="shared" ref="P1091:P1154" si="69">(E1091/L1091)</f>
        <v>23.959183673469386</v>
      </c>
      <c r="Q1091" t="s">
        <v>8332</v>
      </c>
      <c r="R1091" t="s">
        <v>8333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 s="23">
        <v>12999</v>
      </c>
      <c r="E1092" s="23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9">
        <f t="shared" si="69"/>
        <v>5</v>
      </c>
      <c r="Q1092" t="s">
        <v>8332</v>
      </c>
      <c r="R1092" t="s">
        <v>8333</v>
      </c>
      <c r="S1092" s="14">
        <f t="shared" si="70"/>
        <v>42123.185798611114</v>
      </c>
      <c r="T1092" s="14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 s="23">
        <v>200</v>
      </c>
      <c r="E1093" s="2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9">
        <f t="shared" si="69"/>
        <v>12.5</v>
      </c>
      <c r="Q1093" t="s">
        <v>8332</v>
      </c>
      <c r="R1093" t="s">
        <v>8333</v>
      </c>
      <c r="S1093" s="14">
        <f t="shared" si="70"/>
        <v>42440.820277777777</v>
      </c>
      <c r="T1093" s="14">
        <f t="shared" si="71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 s="23">
        <v>2000</v>
      </c>
      <c r="E1094" s="23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9">
        <f t="shared" si="69"/>
        <v>3</v>
      </c>
      <c r="Q1094" t="s">
        <v>8332</v>
      </c>
      <c r="R1094" t="s">
        <v>8333</v>
      </c>
      <c r="S1094" s="14">
        <f t="shared" si="70"/>
        <v>41250.025902777779</v>
      </c>
      <c r="T1094" s="14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 s="23">
        <v>300</v>
      </c>
      <c r="E1095" s="23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9">
        <f t="shared" si="69"/>
        <v>10.5625</v>
      </c>
      <c r="Q1095" t="s">
        <v>8332</v>
      </c>
      <c r="R1095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 s="23">
        <v>18000</v>
      </c>
      <c r="E1096" s="23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9">
        <f t="shared" si="69"/>
        <v>122.00037037037038</v>
      </c>
      <c r="Q1096" t="s">
        <v>8332</v>
      </c>
      <c r="R1096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 s="23">
        <v>500000</v>
      </c>
      <c r="E1097" s="23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9">
        <f t="shared" si="69"/>
        <v>267.80851063829789</v>
      </c>
      <c r="Q1097" t="s">
        <v>8332</v>
      </c>
      <c r="R1097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 s="23">
        <v>12000</v>
      </c>
      <c r="E1098" s="23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9">
        <f t="shared" si="69"/>
        <v>74.206896551724142</v>
      </c>
      <c r="Q1098" t="s">
        <v>8332</v>
      </c>
      <c r="R109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 s="23">
        <v>100000</v>
      </c>
      <c r="E1099" s="23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9">
        <f t="shared" si="69"/>
        <v>6.7142857142857144</v>
      </c>
      <c r="Q1099" t="s">
        <v>8332</v>
      </c>
      <c r="R1099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 s="23">
        <v>25000</v>
      </c>
      <c r="E1100" s="23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9">
        <f t="shared" si="69"/>
        <v>81.954545454545453</v>
      </c>
      <c r="Q1100" t="s">
        <v>8332</v>
      </c>
      <c r="R1100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 s="23">
        <v>5000</v>
      </c>
      <c r="E1101" s="23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9">
        <f t="shared" si="69"/>
        <v>25</v>
      </c>
      <c r="Q1101" t="s">
        <v>8332</v>
      </c>
      <c r="R1101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 s="23">
        <v>4000</v>
      </c>
      <c r="E1102" s="23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9">
        <f t="shared" si="69"/>
        <v>10</v>
      </c>
      <c r="Q1102" t="s">
        <v>8332</v>
      </c>
      <c r="R1102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 s="23">
        <v>100000</v>
      </c>
      <c r="E1103" s="2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9">
        <f t="shared" si="69"/>
        <v>6.833333333333333</v>
      </c>
      <c r="Q1103" t="s">
        <v>8332</v>
      </c>
      <c r="R1103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 s="23">
        <v>8000</v>
      </c>
      <c r="E1104" s="23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9">
        <f t="shared" si="69"/>
        <v>17.708333333333332</v>
      </c>
      <c r="Q1104" t="s">
        <v>8332</v>
      </c>
      <c r="R1104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 s="23">
        <v>15000</v>
      </c>
      <c r="E1105" s="23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9">
        <f t="shared" si="69"/>
        <v>16.2</v>
      </c>
      <c r="Q1105" t="s">
        <v>8332</v>
      </c>
      <c r="R1105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 s="23">
        <v>60000</v>
      </c>
      <c r="E1106" s="23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9">
        <f t="shared" si="69"/>
        <v>80.297297297297291</v>
      </c>
      <c r="Q1106" t="s">
        <v>8332</v>
      </c>
      <c r="R1106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 s="23">
        <v>900000</v>
      </c>
      <c r="E1107" s="23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9">
        <f t="shared" si="69"/>
        <v>71.55</v>
      </c>
      <c r="Q1107" t="s">
        <v>8332</v>
      </c>
      <c r="R1107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 s="23">
        <v>400</v>
      </c>
      <c r="E1108" s="23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9">
        <f t="shared" si="69"/>
        <v>23.571428571428573</v>
      </c>
      <c r="Q1108" t="s">
        <v>8332</v>
      </c>
      <c r="R110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 s="23">
        <v>10000</v>
      </c>
      <c r="E1109" s="23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9" t="e">
        <f t="shared" si="69"/>
        <v>#DIV/0!</v>
      </c>
      <c r="Q1109" t="s">
        <v>8332</v>
      </c>
      <c r="R1109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 s="23">
        <v>25000</v>
      </c>
      <c r="E1110" s="23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9">
        <f t="shared" si="69"/>
        <v>34.88095238095238</v>
      </c>
      <c r="Q1110" t="s">
        <v>8332</v>
      </c>
      <c r="R1110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 s="23">
        <v>10000</v>
      </c>
      <c r="E1111" s="23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9">
        <f t="shared" si="69"/>
        <v>15</v>
      </c>
      <c r="Q1111" t="s">
        <v>8332</v>
      </c>
      <c r="R1111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 s="23">
        <v>50000</v>
      </c>
      <c r="E1112" s="23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9">
        <f t="shared" si="69"/>
        <v>23.181818181818183</v>
      </c>
      <c r="Q1112" t="s">
        <v>8332</v>
      </c>
      <c r="R1112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 s="23">
        <v>2500</v>
      </c>
      <c r="E1113" s="2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9">
        <f t="shared" si="69"/>
        <v>1</v>
      </c>
      <c r="Q1113" t="s">
        <v>8332</v>
      </c>
      <c r="R1113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 s="23">
        <v>88000</v>
      </c>
      <c r="E1114" s="23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9">
        <f t="shared" si="69"/>
        <v>100.23371794871794</v>
      </c>
      <c r="Q1114" t="s">
        <v>8332</v>
      </c>
      <c r="R1114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 s="23">
        <v>1000</v>
      </c>
      <c r="E1115" s="23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9">
        <f t="shared" si="69"/>
        <v>5</v>
      </c>
      <c r="Q1115" t="s">
        <v>8332</v>
      </c>
      <c r="R1115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 s="23">
        <v>6000</v>
      </c>
      <c r="E1116" s="23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9">
        <f t="shared" si="69"/>
        <v>3.3333333333333335</v>
      </c>
      <c r="Q1116" t="s">
        <v>8332</v>
      </c>
      <c r="R1116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 s="23">
        <v>40000</v>
      </c>
      <c r="E1117" s="23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9">
        <f t="shared" si="69"/>
        <v>13.25</v>
      </c>
      <c r="Q1117" t="s">
        <v>8332</v>
      </c>
      <c r="R1117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23">
        <v>500000</v>
      </c>
      <c r="E1118" s="23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9">
        <f t="shared" si="69"/>
        <v>17.852</v>
      </c>
      <c r="Q1118" t="s">
        <v>8332</v>
      </c>
      <c r="R111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 s="23">
        <v>1000</v>
      </c>
      <c r="E1119" s="23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9">
        <f t="shared" si="69"/>
        <v>10.375</v>
      </c>
      <c r="Q1119" t="s">
        <v>8332</v>
      </c>
      <c r="R1119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 s="23">
        <v>4500</v>
      </c>
      <c r="E1120" s="23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9">
        <f t="shared" si="69"/>
        <v>36.333333333333336</v>
      </c>
      <c r="Q1120" t="s">
        <v>8332</v>
      </c>
      <c r="R1120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 s="23">
        <v>2100</v>
      </c>
      <c r="E1121" s="23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9">
        <f t="shared" si="69"/>
        <v>5</v>
      </c>
      <c r="Q1121" t="s">
        <v>8332</v>
      </c>
      <c r="R1121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 s="23">
        <v>25000</v>
      </c>
      <c r="E1122" s="23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9" t="e">
        <f t="shared" si="69"/>
        <v>#DIV/0!</v>
      </c>
      <c r="Q1122" t="s">
        <v>8332</v>
      </c>
      <c r="R1122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 s="23">
        <v>250000</v>
      </c>
      <c r="E1123" s="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9">
        <f t="shared" si="69"/>
        <v>5.8</v>
      </c>
      <c r="Q1123" t="s">
        <v>8332</v>
      </c>
      <c r="R1123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 s="23">
        <v>3200</v>
      </c>
      <c r="E1124" s="23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9" t="e">
        <f t="shared" si="69"/>
        <v>#DIV/0!</v>
      </c>
      <c r="Q1124" t="s">
        <v>8332</v>
      </c>
      <c r="R1124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 s="23">
        <v>5000</v>
      </c>
      <c r="E1125" s="23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9">
        <f t="shared" si="69"/>
        <v>3.6666666666666665</v>
      </c>
      <c r="Q1125" t="s">
        <v>8332</v>
      </c>
      <c r="R1125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 s="23">
        <v>90000</v>
      </c>
      <c r="E1126" s="23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9">
        <f t="shared" si="69"/>
        <v>60.714285714285715</v>
      </c>
      <c r="Q1126" t="s">
        <v>8332</v>
      </c>
      <c r="R1126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 s="23">
        <v>3000</v>
      </c>
      <c r="E1127" s="23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9" t="e">
        <f t="shared" si="69"/>
        <v>#DIV/0!</v>
      </c>
      <c r="Q1127" t="s">
        <v>8332</v>
      </c>
      <c r="R1127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 s="23">
        <v>2000</v>
      </c>
      <c r="E1128" s="23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9">
        <f t="shared" si="69"/>
        <v>5</v>
      </c>
      <c r="Q1128" t="s">
        <v>8332</v>
      </c>
      <c r="R112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 s="23">
        <v>35000</v>
      </c>
      <c r="E1129" s="23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9">
        <f t="shared" si="69"/>
        <v>25.434782608695652</v>
      </c>
      <c r="Q1129" t="s">
        <v>8332</v>
      </c>
      <c r="R1129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23">
        <v>1000</v>
      </c>
      <c r="E1130" s="23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9">
        <f t="shared" si="69"/>
        <v>1</v>
      </c>
      <c r="Q1130" t="s">
        <v>8332</v>
      </c>
      <c r="R1130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 s="23">
        <v>20000</v>
      </c>
      <c r="E1131" s="23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9">
        <f t="shared" si="69"/>
        <v>10.5</v>
      </c>
      <c r="Q1131" t="s">
        <v>8332</v>
      </c>
      <c r="R1131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 s="23">
        <v>5000</v>
      </c>
      <c r="E1132" s="23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9">
        <f t="shared" si="69"/>
        <v>3.6666666666666665</v>
      </c>
      <c r="Q1132" t="s">
        <v>8332</v>
      </c>
      <c r="R1132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 s="23">
        <v>40000</v>
      </c>
      <c r="E1133" s="2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9" t="e">
        <f t="shared" si="69"/>
        <v>#DIV/0!</v>
      </c>
      <c r="Q1133" t="s">
        <v>8332</v>
      </c>
      <c r="R1133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 s="23">
        <v>10000</v>
      </c>
      <c r="E1134" s="23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9">
        <f t="shared" si="69"/>
        <v>110.61538461538461</v>
      </c>
      <c r="Q1134" t="s">
        <v>8332</v>
      </c>
      <c r="R1134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 s="23">
        <v>3000</v>
      </c>
      <c r="E1135" s="23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9">
        <f t="shared" si="69"/>
        <v>20</v>
      </c>
      <c r="Q1135" t="s">
        <v>8332</v>
      </c>
      <c r="R1135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 s="23">
        <v>25000</v>
      </c>
      <c r="E1136" s="23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9">
        <f t="shared" si="69"/>
        <v>1</v>
      </c>
      <c r="Q1136" t="s">
        <v>8332</v>
      </c>
      <c r="R1136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 s="23">
        <v>1000</v>
      </c>
      <c r="E1137" s="23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9">
        <f t="shared" si="69"/>
        <v>50</v>
      </c>
      <c r="Q1137" t="s">
        <v>8332</v>
      </c>
      <c r="R1137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 s="23">
        <v>4190</v>
      </c>
      <c r="E1138" s="23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9">
        <f t="shared" si="69"/>
        <v>45</v>
      </c>
      <c r="Q1138" t="s">
        <v>8332</v>
      </c>
      <c r="R113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 s="23">
        <v>25000</v>
      </c>
      <c r="E1139" s="23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9">
        <f t="shared" si="69"/>
        <v>253.2051282051282</v>
      </c>
      <c r="Q1139" t="s">
        <v>8332</v>
      </c>
      <c r="R1139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 s="23">
        <v>35000</v>
      </c>
      <c r="E1140" s="23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9">
        <f t="shared" si="69"/>
        <v>31.25</v>
      </c>
      <c r="Q1140" t="s">
        <v>8332</v>
      </c>
      <c r="R1140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 s="23">
        <v>8000</v>
      </c>
      <c r="E1141" s="23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9">
        <f t="shared" si="69"/>
        <v>5</v>
      </c>
      <c r="Q1141" t="s">
        <v>8332</v>
      </c>
      <c r="R1141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 s="23">
        <v>5000</v>
      </c>
      <c r="E1142" s="23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9" t="e">
        <f t="shared" si="69"/>
        <v>#DIV/0!</v>
      </c>
      <c r="Q1142" t="s">
        <v>8332</v>
      </c>
      <c r="R1142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23">
        <v>500</v>
      </c>
      <c r="E1143" s="2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9" t="e">
        <f t="shared" si="69"/>
        <v>#DIV/0!</v>
      </c>
      <c r="Q1143" t="s">
        <v>8332</v>
      </c>
      <c r="R1143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 s="23">
        <v>4000</v>
      </c>
      <c r="E1144" s="23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9" t="e">
        <f t="shared" si="69"/>
        <v>#DIV/0!</v>
      </c>
      <c r="Q1144" t="s">
        <v>8332</v>
      </c>
      <c r="R1144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 s="23">
        <v>45000</v>
      </c>
      <c r="E1145" s="23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9">
        <f t="shared" si="69"/>
        <v>23.25</v>
      </c>
      <c r="Q1145" t="s">
        <v>8332</v>
      </c>
      <c r="R1145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 s="23">
        <v>9300</v>
      </c>
      <c r="E1146" s="23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9" t="e">
        <f t="shared" si="69"/>
        <v>#DIV/0!</v>
      </c>
      <c r="Q1146" t="s">
        <v>8335</v>
      </c>
      <c r="R1146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 s="23">
        <v>80000</v>
      </c>
      <c r="E1147" s="23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9">
        <f t="shared" si="69"/>
        <v>100</v>
      </c>
      <c r="Q1147" t="s">
        <v>8335</v>
      </c>
      <c r="R1147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 s="23">
        <v>6000</v>
      </c>
      <c r="E1148" s="23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9">
        <f t="shared" si="69"/>
        <v>44.166666666666664</v>
      </c>
      <c r="Q1148" t="s">
        <v>8335</v>
      </c>
      <c r="R114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 s="23">
        <v>25000</v>
      </c>
      <c r="E1149" s="23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9" t="e">
        <f t="shared" si="69"/>
        <v>#DIV/0!</v>
      </c>
      <c r="Q1149" t="s">
        <v>8335</v>
      </c>
      <c r="R1149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 s="23">
        <v>15000</v>
      </c>
      <c r="E1150" s="23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9">
        <f t="shared" si="69"/>
        <v>24.333333333333332</v>
      </c>
      <c r="Q1150" t="s">
        <v>8335</v>
      </c>
      <c r="R1150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 s="23">
        <v>50000</v>
      </c>
      <c r="E1151" s="23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9">
        <f t="shared" si="69"/>
        <v>37.5</v>
      </c>
      <c r="Q1151" t="s">
        <v>8335</v>
      </c>
      <c r="R1151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 s="23">
        <v>2500</v>
      </c>
      <c r="E1152" s="23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9">
        <f t="shared" si="69"/>
        <v>42</v>
      </c>
      <c r="Q1152" t="s">
        <v>8335</v>
      </c>
      <c r="R1152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 s="23">
        <v>25000</v>
      </c>
      <c r="E1153" s="2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9" t="e">
        <f t="shared" si="69"/>
        <v>#DIV/0!</v>
      </c>
      <c r="Q1153" t="s">
        <v>8335</v>
      </c>
      <c r="R1153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23">
        <v>16000</v>
      </c>
      <c r="E1154" s="23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9">
        <f t="shared" si="69"/>
        <v>60.733333333333334</v>
      </c>
      <c r="Q1154" t="s">
        <v>8335</v>
      </c>
      <c r="R1154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 s="23">
        <v>8000</v>
      </c>
      <c r="E1155" s="23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9">
        <f t="shared" ref="P1155:P1218" si="73">(E1155/L1155)</f>
        <v>50</v>
      </c>
      <c r="Q1155" t="s">
        <v>8335</v>
      </c>
      <c r="R1155" t="s">
        <v>8336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 s="23">
        <v>5000</v>
      </c>
      <c r="E1156" s="23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9">
        <f t="shared" si="73"/>
        <v>108.33333333333333</v>
      </c>
      <c r="Q1156" t="s">
        <v>8335</v>
      </c>
      <c r="R1156" t="s">
        <v>8336</v>
      </c>
      <c r="S1156" s="14">
        <f t="shared" si="74"/>
        <v>42223.108865740738</v>
      </c>
      <c r="T1156" s="14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 s="23">
        <v>25000</v>
      </c>
      <c r="E1157" s="23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9">
        <f t="shared" si="73"/>
        <v>23.5</v>
      </c>
      <c r="Q1157" t="s">
        <v>8335</v>
      </c>
      <c r="R1157" t="s">
        <v>8336</v>
      </c>
      <c r="S1157" s="14">
        <f t="shared" si="74"/>
        <v>41835.763981481483</v>
      </c>
      <c r="T1157" s="14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 s="23">
        <v>6500</v>
      </c>
      <c r="E1158" s="23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9" t="e">
        <f t="shared" si="73"/>
        <v>#DIV/0!</v>
      </c>
      <c r="Q1158" t="s">
        <v>8335</v>
      </c>
      <c r="R1158" t="s">
        <v>8336</v>
      </c>
      <c r="S1158" s="14">
        <f t="shared" si="74"/>
        <v>42029.07131944444</v>
      </c>
      <c r="T1158" s="14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 s="23">
        <v>10000</v>
      </c>
      <c r="E1159" s="23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9">
        <f t="shared" si="73"/>
        <v>50.333333333333336</v>
      </c>
      <c r="Q1159" t="s">
        <v>8335</v>
      </c>
      <c r="R1159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 s="23">
        <v>7500</v>
      </c>
      <c r="E1160" s="23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9">
        <f t="shared" si="73"/>
        <v>11.666666666666666</v>
      </c>
      <c r="Q1160" t="s">
        <v>8335</v>
      </c>
      <c r="R1160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 s="23">
        <v>6750</v>
      </c>
      <c r="E1161" s="23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9" t="e">
        <f t="shared" si="73"/>
        <v>#DIV/0!</v>
      </c>
      <c r="Q1161" t="s">
        <v>8335</v>
      </c>
      <c r="R1161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 s="23">
        <v>30000</v>
      </c>
      <c r="E1162" s="23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9">
        <f t="shared" si="73"/>
        <v>60.789473684210527</v>
      </c>
      <c r="Q1162" t="s">
        <v>8335</v>
      </c>
      <c r="R1162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 s="23">
        <v>18000</v>
      </c>
      <c r="E1163" s="2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9" t="e">
        <f t="shared" si="73"/>
        <v>#DIV/0!</v>
      </c>
      <c r="Q1163" t="s">
        <v>8335</v>
      </c>
      <c r="R1163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 s="23">
        <v>60000</v>
      </c>
      <c r="E1164" s="23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9">
        <f t="shared" si="73"/>
        <v>17.5</v>
      </c>
      <c r="Q1164" t="s">
        <v>8335</v>
      </c>
      <c r="R1164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 s="23">
        <v>5200</v>
      </c>
      <c r="E1165" s="23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9" t="e">
        <f t="shared" si="73"/>
        <v>#DIV/0!</v>
      </c>
      <c r="Q1165" t="s">
        <v>8335</v>
      </c>
      <c r="R1165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23">
        <v>10000</v>
      </c>
      <c r="E1166" s="23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9" t="e">
        <f t="shared" si="73"/>
        <v>#DIV/0!</v>
      </c>
      <c r="Q1166" t="s">
        <v>8335</v>
      </c>
      <c r="R1166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 s="23">
        <v>10000</v>
      </c>
      <c r="E1167" s="23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9">
        <f t="shared" si="73"/>
        <v>82.82</v>
      </c>
      <c r="Q1167" t="s">
        <v>8335</v>
      </c>
      <c r="R1167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 s="23">
        <v>15000</v>
      </c>
      <c r="E1168" s="23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9">
        <f t="shared" si="73"/>
        <v>358.875</v>
      </c>
      <c r="Q1168" t="s">
        <v>8335</v>
      </c>
      <c r="R116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 s="23">
        <v>60000</v>
      </c>
      <c r="E1169" s="23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9">
        <f t="shared" si="73"/>
        <v>61.1875</v>
      </c>
      <c r="Q1169" t="s">
        <v>8335</v>
      </c>
      <c r="R1169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 s="23">
        <v>18000</v>
      </c>
      <c r="E1170" s="23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9">
        <f t="shared" si="73"/>
        <v>340</v>
      </c>
      <c r="Q1170" t="s">
        <v>8335</v>
      </c>
      <c r="R1170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 s="23">
        <v>10000</v>
      </c>
      <c r="E1171" s="23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9">
        <f t="shared" si="73"/>
        <v>5.666666666666667</v>
      </c>
      <c r="Q1171" t="s">
        <v>8335</v>
      </c>
      <c r="R1171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 s="23">
        <v>25000</v>
      </c>
      <c r="E1172" s="23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9">
        <f t="shared" si="73"/>
        <v>50</v>
      </c>
      <c r="Q1172" t="s">
        <v>8335</v>
      </c>
      <c r="R1172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23">
        <v>25000</v>
      </c>
      <c r="E1173" s="2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9">
        <f t="shared" si="73"/>
        <v>25</v>
      </c>
      <c r="Q1173" t="s">
        <v>8335</v>
      </c>
      <c r="R1173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23">
        <v>9000</v>
      </c>
      <c r="E1174" s="23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9" t="e">
        <f t="shared" si="73"/>
        <v>#DIV/0!</v>
      </c>
      <c r="Q1174" t="s">
        <v>8335</v>
      </c>
      <c r="R1174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 s="23">
        <v>125000</v>
      </c>
      <c r="E1175" s="23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9">
        <f t="shared" si="73"/>
        <v>30</v>
      </c>
      <c r="Q1175" t="s">
        <v>8335</v>
      </c>
      <c r="R1175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 s="23">
        <v>15000</v>
      </c>
      <c r="E1176" s="23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9">
        <f t="shared" si="73"/>
        <v>46.631578947368418</v>
      </c>
      <c r="Q1176" t="s">
        <v>8335</v>
      </c>
      <c r="R1176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 s="23">
        <v>20000</v>
      </c>
      <c r="E1177" s="23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9">
        <f t="shared" si="73"/>
        <v>65</v>
      </c>
      <c r="Q1177" t="s">
        <v>8335</v>
      </c>
      <c r="R1177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 s="23">
        <v>175000</v>
      </c>
      <c r="E1178" s="23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9">
        <f t="shared" si="73"/>
        <v>10</v>
      </c>
      <c r="Q1178" t="s">
        <v>8335</v>
      </c>
      <c r="R117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 s="23">
        <v>6000</v>
      </c>
      <c r="E1179" s="23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9" t="e">
        <f t="shared" si="73"/>
        <v>#DIV/0!</v>
      </c>
      <c r="Q1179" t="s">
        <v>8335</v>
      </c>
      <c r="R1179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 s="23">
        <v>75000</v>
      </c>
      <c r="E1180" s="23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9">
        <f t="shared" si="73"/>
        <v>5</v>
      </c>
      <c r="Q1180" t="s">
        <v>8335</v>
      </c>
      <c r="R1180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 s="23">
        <v>60000</v>
      </c>
      <c r="E1181" s="23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9">
        <f t="shared" si="73"/>
        <v>640</v>
      </c>
      <c r="Q1181" t="s">
        <v>8335</v>
      </c>
      <c r="R1181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23">
        <v>50000</v>
      </c>
      <c r="E1182" s="23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9">
        <f t="shared" si="73"/>
        <v>69.117647058823536</v>
      </c>
      <c r="Q1182" t="s">
        <v>8335</v>
      </c>
      <c r="R1182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23">
        <v>50000</v>
      </c>
      <c r="E1183" s="2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9">
        <f t="shared" si="73"/>
        <v>1.3333333333333333</v>
      </c>
      <c r="Q1183" t="s">
        <v>8335</v>
      </c>
      <c r="R1183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 s="23">
        <v>1000</v>
      </c>
      <c r="E1184" s="23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9">
        <f t="shared" si="73"/>
        <v>10.5</v>
      </c>
      <c r="Q1184" t="s">
        <v>8335</v>
      </c>
      <c r="R1184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 s="23">
        <v>2500</v>
      </c>
      <c r="E1185" s="23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9">
        <f t="shared" si="73"/>
        <v>33.333333333333336</v>
      </c>
      <c r="Q1185" t="s">
        <v>8335</v>
      </c>
      <c r="R1185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 s="23">
        <v>22000</v>
      </c>
      <c r="E1186" s="23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9">
        <f t="shared" si="73"/>
        <v>61.562666666666665</v>
      </c>
      <c r="Q1186" t="s">
        <v>8337</v>
      </c>
      <c r="R1186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 s="23">
        <v>12500</v>
      </c>
      <c r="E1187" s="23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9">
        <f t="shared" si="73"/>
        <v>118.73873873873873</v>
      </c>
      <c r="Q1187" t="s">
        <v>8337</v>
      </c>
      <c r="R1187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 s="23">
        <v>7500</v>
      </c>
      <c r="E1188" s="23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9">
        <f t="shared" si="73"/>
        <v>65.081300813008127</v>
      </c>
      <c r="Q1188" t="s">
        <v>8337</v>
      </c>
      <c r="R118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 s="23">
        <v>8750</v>
      </c>
      <c r="E1189" s="23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9">
        <f t="shared" si="73"/>
        <v>130.15714285714284</v>
      </c>
      <c r="Q1189" t="s">
        <v>8337</v>
      </c>
      <c r="R1189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 s="23">
        <v>2000</v>
      </c>
      <c r="E1190" s="23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9">
        <f t="shared" si="73"/>
        <v>37.776470588235291</v>
      </c>
      <c r="Q1190" t="s">
        <v>8337</v>
      </c>
      <c r="R1190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 s="23">
        <v>9000</v>
      </c>
      <c r="E1191" s="23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9">
        <f t="shared" si="73"/>
        <v>112.79069767441861</v>
      </c>
      <c r="Q1191" t="s">
        <v>8337</v>
      </c>
      <c r="R1191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 s="23">
        <v>500</v>
      </c>
      <c r="E1192" s="23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9">
        <f t="shared" si="73"/>
        <v>51.92307692307692</v>
      </c>
      <c r="Q1192" t="s">
        <v>8337</v>
      </c>
      <c r="R1192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 s="23">
        <v>2700</v>
      </c>
      <c r="E1193" s="2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9">
        <f t="shared" si="73"/>
        <v>89.242424242424249</v>
      </c>
      <c r="Q1193" t="s">
        <v>8337</v>
      </c>
      <c r="R1193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 s="23">
        <v>100</v>
      </c>
      <c r="E1194" s="23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9">
        <f t="shared" si="73"/>
        <v>19.333333333333332</v>
      </c>
      <c r="Q1194" t="s">
        <v>8337</v>
      </c>
      <c r="R1194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 s="23">
        <v>21000</v>
      </c>
      <c r="E1195" s="23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9">
        <f t="shared" si="73"/>
        <v>79.967032967032964</v>
      </c>
      <c r="Q1195" t="s">
        <v>8337</v>
      </c>
      <c r="R1195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 s="23">
        <v>12500</v>
      </c>
      <c r="E1196" s="23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9">
        <f t="shared" si="73"/>
        <v>56.414565826330531</v>
      </c>
      <c r="Q1196" t="s">
        <v>8337</v>
      </c>
      <c r="R1196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 s="23">
        <v>10000</v>
      </c>
      <c r="E1197" s="23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9">
        <f t="shared" si="73"/>
        <v>79.411764705882348</v>
      </c>
      <c r="Q1197" t="s">
        <v>8337</v>
      </c>
      <c r="R1197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 s="23">
        <v>14500</v>
      </c>
      <c r="E1198" s="23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9">
        <f t="shared" si="73"/>
        <v>76.439453125</v>
      </c>
      <c r="Q1198" t="s">
        <v>8337</v>
      </c>
      <c r="R119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 s="23">
        <v>15000</v>
      </c>
      <c r="E1199" s="23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9">
        <f t="shared" si="73"/>
        <v>121</v>
      </c>
      <c r="Q1199" t="s">
        <v>8337</v>
      </c>
      <c r="R1199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 s="23">
        <v>3500</v>
      </c>
      <c r="E1200" s="23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9">
        <f t="shared" si="73"/>
        <v>54.616766467065865</v>
      </c>
      <c r="Q1200" t="s">
        <v>8337</v>
      </c>
      <c r="R1200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 s="23">
        <v>2658</v>
      </c>
      <c r="E1201" s="23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9">
        <f t="shared" si="73"/>
        <v>299.22222222222223</v>
      </c>
      <c r="Q1201" t="s">
        <v>8337</v>
      </c>
      <c r="R1201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 s="23">
        <v>4800</v>
      </c>
      <c r="E1202" s="23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9">
        <f t="shared" si="73"/>
        <v>58.533980582524272</v>
      </c>
      <c r="Q1202" t="s">
        <v>8337</v>
      </c>
      <c r="R1202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 s="23">
        <v>6000</v>
      </c>
      <c r="E1203" s="2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9">
        <f t="shared" si="73"/>
        <v>55.371801801801809</v>
      </c>
      <c r="Q1203" t="s">
        <v>8337</v>
      </c>
      <c r="R1203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 s="23">
        <v>25000</v>
      </c>
      <c r="E1204" s="23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9">
        <f t="shared" si="73"/>
        <v>183.80442804428046</v>
      </c>
      <c r="Q1204" t="s">
        <v>8337</v>
      </c>
      <c r="R1204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 s="23">
        <v>16300</v>
      </c>
      <c r="E1205" s="23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9">
        <f t="shared" si="73"/>
        <v>165.34653465346534</v>
      </c>
      <c r="Q1205" t="s">
        <v>8337</v>
      </c>
      <c r="R1205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 s="23">
        <v>13000</v>
      </c>
      <c r="E1206" s="23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9">
        <f t="shared" si="73"/>
        <v>234.78947368421052</v>
      </c>
      <c r="Q1206" t="s">
        <v>8337</v>
      </c>
      <c r="R1206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 s="23">
        <v>13000</v>
      </c>
      <c r="E1207" s="23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9">
        <f t="shared" si="73"/>
        <v>211.48387096774192</v>
      </c>
      <c r="Q1207" t="s">
        <v>8337</v>
      </c>
      <c r="R1207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 s="23">
        <v>900</v>
      </c>
      <c r="E1208" s="23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9">
        <f t="shared" si="73"/>
        <v>32.34375</v>
      </c>
      <c r="Q1208" t="s">
        <v>8337</v>
      </c>
      <c r="R120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 s="23">
        <v>16700</v>
      </c>
      <c r="E1209" s="23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9">
        <f t="shared" si="73"/>
        <v>123.37588652482269</v>
      </c>
      <c r="Q1209" t="s">
        <v>8337</v>
      </c>
      <c r="R1209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 s="23">
        <v>10000</v>
      </c>
      <c r="E1210" s="23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9">
        <f t="shared" si="73"/>
        <v>207.06666666666666</v>
      </c>
      <c r="Q1210" t="s">
        <v>8337</v>
      </c>
      <c r="R1210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 s="23">
        <v>6000</v>
      </c>
      <c r="E1211" s="23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9">
        <f t="shared" si="73"/>
        <v>138.2608695652174</v>
      </c>
      <c r="Q1211" t="s">
        <v>8337</v>
      </c>
      <c r="R1211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 s="23">
        <v>20000</v>
      </c>
      <c r="E1212" s="23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9">
        <f t="shared" si="73"/>
        <v>493.81553398058253</v>
      </c>
      <c r="Q1212" t="s">
        <v>8337</v>
      </c>
      <c r="R1212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 s="23">
        <v>1000</v>
      </c>
      <c r="E1213" s="2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9">
        <f t="shared" si="73"/>
        <v>168.5</v>
      </c>
      <c r="Q1213" t="s">
        <v>8337</v>
      </c>
      <c r="R1213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 s="23">
        <v>2500</v>
      </c>
      <c r="E1214" s="23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9">
        <f t="shared" si="73"/>
        <v>38.867469879518069</v>
      </c>
      <c r="Q1214" t="s">
        <v>8337</v>
      </c>
      <c r="R1214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 s="23">
        <v>6500</v>
      </c>
      <c r="E1215" s="23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9">
        <f t="shared" si="73"/>
        <v>61.527777777777779</v>
      </c>
      <c r="Q1215" t="s">
        <v>8337</v>
      </c>
      <c r="R1215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 s="23">
        <v>2000</v>
      </c>
      <c r="E1216" s="23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9">
        <f t="shared" si="73"/>
        <v>105.44</v>
      </c>
      <c r="Q1216" t="s">
        <v>8337</v>
      </c>
      <c r="R1216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 s="23">
        <v>5000</v>
      </c>
      <c r="E1217" s="23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9">
        <f t="shared" si="73"/>
        <v>71.592003642987251</v>
      </c>
      <c r="Q1217" t="s">
        <v>8337</v>
      </c>
      <c r="R1217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 s="23">
        <v>14000</v>
      </c>
      <c r="E1218" s="23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9">
        <f t="shared" si="73"/>
        <v>91.882882882882882</v>
      </c>
      <c r="Q1218" t="s">
        <v>8337</v>
      </c>
      <c r="R121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 s="23">
        <v>26500</v>
      </c>
      <c r="E1219" s="23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9">
        <f t="shared" ref="P1219:P1282" si="77">(E1219/L1219)</f>
        <v>148.57377049180329</v>
      </c>
      <c r="Q1219" t="s">
        <v>8337</v>
      </c>
      <c r="R1219" t="s">
        <v>8338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 s="23">
        <v>9000</v>
      </c>
      <c r="E1220" s="23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9">
        <f t="shared" si="77"/>
        <v>174.2134831460674</v>
      </c>
      <c r="Q1220" t="s">
        <v>8337</v>
      </c>
      <c r="R1220" t="s">
        <v>8338</v>
      </c>
      <c r="S1220" s="14">
        <f t="shared" si="78"/>
        <v>42278.662037037036</v>
      </c>
      <c r="T1220" s="14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 s="23">
        <v>16350</v>
      </c>
      <c r="E1221" s="23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9">
        <f t="shared" si="77"/>
        <v>102.86166007905139</v>
      </c>
      <c r="Q1221" t="s">
        <v>8337</v>
      </c>
      <c r="R1221" t="s">
        <v>8338</v>
      </c>
      <c r="S1221" s="14">
        <f t="shared" si="78"/>
        <v>42633.461956018517</v>
      </c>
      <c r="T1221" s="14">
        <f t="shared" si="7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 s="23">
        <v>15000</v>
      </c>
      <c r="E1222" s="23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9">
        <f t="shared" si="77"/>
        <v>111.17857142857143</v>
      </c>
      <c r="Q1222" t="s">
        <v>8337</v>
      </c>
      <c r="R1222" t="s">
        <v>8338</v>
      </c>
      <c r="S1222" s="14">
        <f t="shared" si="78"/>
        <v>42211.628611111111</v>
      </c>
      <c r="T1222" s="14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 s="23">
        <v>2200</v>
      </c>
      <c r="E1223" s="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9">
        <f t="shared" si="77"/>
        <v>23.796213592233013</v>
      </c>
      <c r="Q1223" t="s">
        <v>8337</v>
      </c>
      <c r="R1223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 s="23">
        <v>4000</v>
      </c>
      <c r="E1224" s="23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9">
        <f t="shared" si="77"/>
        <v>81.268115942028984</v>
      </c>
      <c r="Q1224" t="s">
        <v>8337</v>
      </c>
      <c r="R1224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 s="23">
        <v>19800</v>
      </c>
      <c r="E1225" s="23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9">
        <f t="shared" si="77"/>
        <v>116.21465968586388</v>
      </c>
      <c r="Q1225" t="s">
        <v>8337</v>
      </c>
      <c r="R1225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 s="23">
        <v>15000</v>
      </c>
      <c r="E1226" s="23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9">
        <f t="shared" si="77"/>
        <v>58.888888888888886</v>
      </c>
      <c r="Q1226" t="s">
        <v>8324</v>
      </c>
      <c r="R1226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 s="23">
        <v>3000</v>
      </c>
      <c r="E1227" s="23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9">
        <f t="shared" si="77"/>
        <v>44</v>
      </c>
      <c r="Q1227" t="s">
        <v>8324</v>
      </c>
      <c r="R1227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 s="23">
        <v>50000</v>
      </c>
      <c r="E1228" s="23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9">
        <f t="shared" si="77"/>
        <v>48.424999999999997</v>
      </c>
      <c r="Q1228" t="s">
        <v>8324</v>
      </c>
      <c r="R122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 s="23">
        <v>2000</v>
      </c>
      <c r="E1229" s="23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9" t="e">
        <f t="shared" si="77"/>
        <v>#DIV/0!</v>
      </c>
      <c r="Q1229" t="s">
        <v>8324</v>
      </c>
      <c r="R1229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 s="23">
        <v>5000</v>
      </c>
      <c r="E1230" s="23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9">
        <f t="shared" si="77"/>
        <v>61.041666666666664</v>
      </c>
      <c r="Q1230" t="s">
        <v>8324</v>
      </c>
      <c r="R1230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 s="23">
        <v>2750</v>
      </c>
      <c r="E1231" s="23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9">
        <f t="shared" si="77"/>
        <v>25</v>
      </c>
      <c r="Q1231" t="s">
        <v>8324</v>
      </c>
      <c r="R1231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 s="23">
        <v>500000</v>
      </c>
      <c r="E1232" s="23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9" t="e">
        <f t="shared" si="77"/>
        <v>#DIV/0!</v>
      </c>
      <c r="Q1232" t="s">
        <v>8324</v>
      </c>
      <c r="R1232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 s="23">
        <v>5000</v>
      </c>
      <c r="E1233" s="2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9" t="e">
        <f t="shared" si="77"/>
        <v>#DIV/0!</v>
      </c>
      <c r="Q1233" t="s">
        <v>8324</v>
      </c>
      <c r="R1233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 s="23">
        <v>5000</v>
      </c>
      <c r="E1234" s="23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9">
        <f t="shared" si="77"/>
        <v>40</v>
      </c>
      <c r="Q1234" t="s">
        <v>8324</v>
      </c>
      <c r="R1234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 s="23">
        <v>1000</v>
      </c>
      <c r="E1235" s="23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9">
        <f t="shared" si="77"/>
        <v>19.333333333333332</v>
      </c>
      <c r="Q1235" t="s">
        <v>8324</v>
      </c>
      <c r="R1235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 s="23">
        <v>50000</v>
      </c>
      <c r="E1236" s="23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9" t="e">
        <f t="shared" si="77"/>
        <v>#DIV/0!</v>
      </c>
      <c r="Q1236" t="s">
        <v>8324</v>
      </c>
      <c r="R1236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 s="23">
        <v>7534</v>
      </c>
      <c r="E1237" s="23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9">
        <f t="shared" si="77"/>
        <v>35</v>
      </c>
      <c r="Q1237" t="s">
        <v>8324</v>
      </c>
      <c r="R1237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 s="23">
        <v>2500</v>
      </c>
      <c r="E1238" s="23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9" t="e">
        <f t="shared" si="77"/>
        <v>#DIV/0!</v>
      </c>
      <c r="Q1238" t="s">
        <v>8324</v>
      </c>
      <c r="R123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 s="23">
        <v>25000</v>
      </c>
      <c r="E1239" s="23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9" t="e">
        <f t="shared" si="77"/>
        <v>#DIV/0!</v>
      </c>
      <c r="Q1239" t="s">
        <v>8324</v>
      </c>
      <c r="R1239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 s="23">
        <v>1000</v>
      </c>
      <c r="E1240" s="23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9">
        <f t="shared" si="77"/>
        <v>59.333333333333336</v>
      </c>
      <c r="Q1240" t="s">
        <v>8324</v>
      </c>
      <c r="R1240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 s="23">
        <v>2500</v>
      </c>
      <c r="E1241" s="23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9" t="e">
        <f t="shared" si="77"/>
        <v>#DIV/0!</v>
      </c>
      <c r="Q1241" t="s">
        <v>8324</v>
      </c>
      <c r="R1241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 s="23">
        <v>8000</v>
      </c>
      <c r="E1242" s="23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9">
        <f t="shared" si="77"/>
        <v>30.125</v>
      </c>
      <c r="Q1242" t="s">
        <v>8324</v>
      </c>
      <c r="R1242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 s="23">
        <v>5000</v>
      </c>
      <c r="E1243" s="2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9">
        <f t="shared" si="77"/>
        <v>74.617647058823536</v>
      </c>
      <c r="Q1243" t="s">
        <v>8324</v>
      </c>
      <c r="R1243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 s="23">
        <v>911</v>
      </c>
      <c r="E1244" s="23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9">
        <f t="shared" si="77"/>
        <v>5</v>
      </c>
      <c r="Q1244" t="s">
        <v>8324</v>
      </c>
      <c r="R1244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 s="23">
        <v>12000</v>
      </c>
      <c r="E1245" s="23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9">
        <f t="shared" si="77"/>
        <v>44.5</v>
      </c>
      <c r="Q1245" t="s">
        <v>8324</v>
      </c>
      <c r="R1245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 s="23">
        <v>2000</v>
      </c>
      <c r="E1246" s="23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9">
        <f t="shared" si="77"/>
        <v>46.133333333333333</v>
      </c>
      <c r="Q1246" t="s">
        <v>8324</v>
      </c>
      <c r="R1246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 s="23">
        <v>2000</v>
      </c>
      <c r="E1247" s="23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9">
        <f t="shared" si="77"/>
        <v>141.47058823529412</v>
      </c>
      <c r="Q1247" t="s">
        <v>8324</v>
      </c>
      <c r="R1247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 s="23">
        <v>2000</v>
      </c>
      <c r="E1248" s="23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9">
        <f t="shared" si="77"/>
        <v>75.483870967741936</v>
      </c>
      <c r="Q1248" t="s">
        <v>8324</v>
      </c>
      <c r="R124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 s="23">
        <v>3500</v>
      </c>
      <c r="E1249" s="23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9">
        <f t="shared" si="77"/>
        <v>85.5</v>
      </c>
      <c r="Q1249" t="s">
        <v>8324</v>
      </c>
      <c r="R1249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 s="23">
        <v>2500</v>
      </c>
      <c r="E1250" s="23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9">
        <f t="shared" si="77"/>
        <v>64.254237288135599</v>
      </c>
      <c r="Q1250" t="s">
        <v>8324</v>
      </c>
      <c r="R1250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 s="23">
        <v>5000</v>
      </c>
      <c r="E1251" s="23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9">
        <f t="shared" si="77"/>
        <v>64.46913580246914</v>
      </c>
      <c r="Q1251" t="s">
        <v>8324</v>
      </c>
      <c r="R1251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 s="23">
        <v>30000</v>
      </c>
      <c r="E1252" s="23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9">
        <f t="shared" si="77"/>
        <v>118.2007874015748</v>
      </c>
      <c r="Q1252" t="s">
        <v>8324</v>
      </c>
      <c r="R1252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 s="23">
        <v>6000</v>
      </c>
      <c r="E1253" s="2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9">
        <f t="shared" si="77"/>
        <v>82.540540540540547</v>
      </c>
      <c r="Q1253" t="s">
        <v>8324</v>
      </c>
      <c r="R1253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 s="23">
        <v>3500</v>
      </c>
      <c r="E1254" s="23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9">
        <f t="shared" si="77"/>
        <v>34.170212765957444</v>
      </c>
      <c r="Q1254" t="s">
        <v>8324</v>
      </c>
      <c r="R1254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 s="23">
        <v>10</v>
      </c>
      <c r="E1255" s="23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9">
        <f t="shared" si="77"/>
        <v>42.73322081575246</v>
      </c>
      <c r="Q1255" t="s">
        <v>8324</v>
      </c>
      <c r="R1255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 s="23">
        <v>6700</v>
      </c>
      <c r="E1256" s="23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9">
        <f t="shared" si="77"/>
        <v>94.489361702127653</v>
      </c>
      <c r="Q1256" t="s">
        <v>8324</v>
      </c>
      <c r="R1256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 s="23">
        <v>3000</v>
      </c>
      <c r="E1257" s="23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9">
        <f t="shared" si="77"/>
        <v>55.697247706422019</v>
      </c>
      <c r="Q1257" t="s">
        <v>8324</v>
      </c>
      <c r="R1257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 s="23">
        <v>30000</v>
      </c>
      <c r="E1258" s="23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9">
        <f t="shared" si="77"/>
        <v>98.030831024930734</v>
      </c>
      <c r="Q1258" t="s">
        <v>8324</v>
      </c>
      <c r="R125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 s="23">
        <v>5500</v>
      </c>
      <c r="E1259" s="23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9">
        <f t="shared" si="77"/>
        <v>92.102272727272734</v>
      </c>
      <c r="Q1259" t="s">
        <v>8324</v>
      </c>
      <c r="R1259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 s="23">
        <v>12000</v>
      </c>
      <c r="E1260" s="23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9">
        <f t="shared" si="77"/>
        <v>38.175462686567165</v>
      </c>
      <c r="Q1260" t="s">
        <v>8324</v>
      </c>
      <c r="R1260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 s="23">
        <v>2500</v>
      </c>
      <c r="E1261" s="23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9">
        <f t="shared" si="77"/>
        <v>27.145833333333332</v>
      </c>
      <c r="Q1261" t="s">
        <v>8324</v>
      </c>
      <c r="R1261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 s="23">
        <v>3300</v>
      </c>
      <c r="E1262" s="23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9">
        <f t="shared" si="77"/>
        <v>50.689189189189186</v>
      </c>
      <c r="Q1262" t="s">
        <v>8324</v>
      </c>
      <c r="R1262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 s="23">
        <v>2000</v>
      </c>
      <c r="E1263" s="2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9">
        <f t="shared" si="77"/>
        <v>38.942307692307693</v>
      </c>
      <c r="Q1263" t="s">
        <v>8324</v>
      </c>
      <c r="R1263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 s="23">
        <v>6500</v>
      </c>
      <c r="E1264" s="23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9">
        <f t="shared" si="77"/>
        <v>77.638095238095232</v>
      </c>
      <c r="Q1264" t="s">
        <v>8324</v>
      </c>
      <c r="R1264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 s="23">
        <v>1500</v>
      </c>
      <c r="E1265" s="23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9">
        <f t="shared" si="77"/>
        <v>43.536585365853661</v>
      </c>
      <c r="Q1265" t="s">
        <v>8324</v>
      </c>
      <c r="R1265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 s="23">
        <v>650</v>
      </c>
      <c r="E1266" s="23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9">
        <f t="shared" si="77"/>
        <v>31.823529411764707</v>
      </c>
      <c r="Q1266" t="s">
        <v>8324</v>
      </c>
      <c r="R1266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 s="23">
        <v>3500</v>
      </c>
      <c r="E1267" s="23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9">
        <f t="shared" si="77"/>
        <v>63.184393939393942</v>
      </c>
      <c r="Q1267" t="s">
        <v>8324</v>
      </c>
      <c r="R1267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 s="23">
        <v>9500</v>
      </c>
      <c r="E1268" s="23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9">
        <f t="shared" si="77"/>
        <v>190.9</v>
      </c>
      <c r="Q1268" t="s">
        <v>8324</v>
      </c>
      <c r="R126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 s="23">
        <v>22000</v>
      </c>
      <c r="E1269" s="23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9">
        <f t="shared" si="77"/>
        <v>140.85534591194968</v>
      </c>
      <c r="Q1269" t="s">
        <v>8324</v>
      </c>
      <c r="R1269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 s="23">
        <v>12000</v>
      </c>
      <c r="E1270" s="23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9">
        <f t="shared" si="77"/>
        <v>76.92307692307692</v>
      </c>
      <c r="Q1270" t="s">
        <v>8324</v>
      </c>
      <c r="R1270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 s="23">
        <v>18800</v>
      </c>
      <c r="E1271" s="23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9">
        <f t="shared" si="77"/>
        <v>99.15533980582525</v>
      </c>
      <c r="Q1271" t="s">
        <v>8324</v>
      </c>
      <c r="R1271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 s="23">
        <v>10000</v>
      </c>
      <c r="E1272" s="23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9">
        <f t="shared" si="77"/>
        <v>67.881656804733723</v>
      </c>
      <c r="Q1272" t="s">
        <v>8324</v>
      </c>
      <c r="R1272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 s="23">
        <v>7500</v>
      </c>
      <c r="E1273" s="2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9">
        <f t="shared" si="77"/>
        <v>246.29032258064515</v>
      </c>
      <c r="Q1273" t="s">
        <v>8324</v>
      </c>
      <c r="R1273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 s="23">
        <v>5000</v>
      </c>
      <c r="E1274" s="23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9">
        <f t="shared" si="77"/>
        <v>189.28571428571428</v>
      </c>
      <c r="Q1274" t="s">
        <v>8324</v>
      </c>
      <c r="R1274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 s="23">
        <v>4000</v>
      </c>
      <c r="E1275" s="23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9">
        <f t="shared" si="77"/>
        <v>76.666666666666671</v>
      </c>
      <c r="Q1275" t="s">
        <v>8324</v>
      </c>
      <c r="R1275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 s="23">
        <v>25000</v>
      </c>
      <c r="E1276" s="23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9">
        <f t="shared" si="77"/>
        <v>82.963254817987149</v>
      </c>
      <c r="Q1276" t="s">
        <v>8324</v>
      </c>
      <c r="R1276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 s="23">
        <v>15000</v>
      </c>
      <c r="E1277" s="23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9">
        <f t="shared" si="77"/>
        <v>62.522107969151669</v>
      </c>
      <c r="Q1277" t="s">
        <v>8324</v>
      </c>
      <c r="R1277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 s="23">
        <v>3000</v>
      </c>
      <c r="E1278" s="23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9">
        <f t="shared" si="77"/>
        <v>46.06808823529412</v>
      </c>
      <c r="Q1278" t="s">
        <v>8324</v>
      </c>
      <c r="R127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 s="23">
        <v>15000</v>
      </c>
      <c r="E1279" s="23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9">
        <f t="shared" si="77"/>
        <v>38.543946731234868</v>
      </c>
      <c r="Q1279" t="s">
        <v>8324</v>
      </c>
      <c r="R1279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 s="23">
        <v>6500</v>
      </c>
      <c r="E1280" s="23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9">
        <f t="shared" si="77"/>
        <v>53.005263157894738</v>
      </c>
      <c r="Q1280" t="s">
        <v>8324</v>
      </c>
      <c r="R1280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 s="23">
        <v>12516</v>
      </c>
      <c r="E1281" s="23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9">
        <f t="shared" si="77"/>
        <v>73.355396825396824</v>
      </c>
      <c r="Q1281" t="s">
        <v>8324</v>
      </c>
      <c r="R1281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 s="23">
        <v>15000</v>
      </c>
      <c r="E1282" s="23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9">
        <f t="shared" si="77"/>
        <v>127.97523076923076</v>
      </c>
      <c r="Q1282" t="s">
        <v>8324</v>
      </c>
      <c r="R1282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 s="23">
        <v>7000</v>
      </c>
      <c r="E1283" s="2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9">
        <f t="shared" ref="P1283:P1346" si="81">(E1283/L1283)</f>
        <v>104.72972972972973</v>
      </c>
      <c r="Q1283" t="s">
        <v>8324</v>
      </c>
      <c r="R1283" t="s">
        <v>8325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 s="23">
        <v>15000</v>
      </c>
      <c r="E1284" s="23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9">
        <f t="shared" si="81"/>
        <v>67.671532846715323</v>
      </c>
      <c r="Q1284" t="s">
        <v>8324</v>
      </c>
      <c r="R1284" t="s">
        <v>8325</v>
      </c>
      <c r="S1284" s="14">
        <f t="shared" si="82"/>
        <v>41586.475173611114</v>
      </c>
      <c r="T1284" s="14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 s="23">
        <v>1000</v>
      </c>
      <c r="E1285" s="23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9">
        <f t="shared" si="81"/>
        <v>95.931818181818187</v>
      </c>
      <c r="Q1285" t="s">
        <v>8324</v>
      </c>
      <c r="R1285" t="s">
        <v>8325</v>
      </c>
      <c r="S1285" s="14">
        <f t="shared" si="82"/>
        <v>41320.717465277776</v>
      </c>
      <c r="T1285" s="14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23">
        <v>2000</v>
      </c>
      <c r="E1286" s="23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9">
        <f t="shared" si="81"/>
        <v>65.161290322580641</v>
      </c>
      <c r="Q1286" t="s">
        <v>8316</v>
      </c>
      <c r="R1286" t="s">
        <v>8317</v>
      </c>
      <c r="S1286" s="14">
        <f t="shared" si="82"/>
        <v>42712.23474537037</v>
      </c>
      <c r="T1286" s="14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23">
        <v>2000</v>
      </c>
      <c r="E1287" s="23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9">
        <f t="shared" si="81"/>
        <v>32.269841269841272</v>
      </c>
      <c r="Q1287" t="s">
        <v>8316</v>
      </c>
      <c r="R1287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23">
        <v>1500</v>
      </c>
      <c r="E1288" s="23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9">
        <f t="shared" si="81"/>
        <v>81.25</v>
      </c>
      <c r="Q1288" t="s">
        <v>8316</v>
      </c>
      <c r="R128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23">
        <v>250</v>
      </c>
      <c r="E1289" s="23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9">
        <f t="shared" si="81"/>
        <v>24.2</v>
      </c>
      <c r="Q1289" t="s">
        <v>8316</v>
      </c>
      <c r="R1289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23">
        <v>4000</v>
      </c>
      <c r="E1290" s="23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9">
        <f t="shared" si="81"/>
        <v>65.868852459016395</v>
      </c>
      <c r="Q1290" t="s">
        <v>8316</v>
      </c>
      <c r="R1290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23">
        <v>1500</v>
      </c>
      <c r="E1291" s="23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9">
        <f t="shared" si="81"/>
        <v>36.07692307692308</v>
      </c>
      <c r="Q1291" t="s">
        <v>8316</v>
      </c>
      <c r="R1291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23">
        <v>3500</v>
      </c>
      <c r="E1292" s="23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9">
        <f t="shared" si="81"/>
        <v>44.186046511627907</v>
      </c>
      <c r="Q1292" t="s">
        <v>8316</v>
      </c>
      <c r="R1292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23">
        <v>3000</v>
      </c>
      <c r="E1293" s="2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9">
        <f t="shared" si="81"/>
        <v>104.07142857142857</v>
      </c>
      <c r="Q1293" t="s">
        <v>8316</v>
      </c>
      <c r="R1293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23">
        <v>1700</v>
      </c>
      <c r="E1294" s="23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9">
        <f t="shared" si="81"/>
        <v>35.96153846153846</v>
      </c>
      <c r="Q1294" t="s">
        <v>8316</v>
      </c>
      <c r="R1294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23">
        <v>15000</v>
      </c>
      <c r="E1295" s="23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9">
        <f t="shared" si="81"/>
        <v>127.79166666666667</v>
      </c>
      <c r="Q1295" t="s">
        <v>8316</v>
      </c>
      <c r="R1295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23">
        <v>500</v>
      </c>
      <c r="E1296" s="23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9">
        <f t="shared" si="81"/>
        <v>27.727272727272727</v>
      </c>
      <c r="Q1296" t="s">
        <v>8316</v>
      </c>
      <c r="R1296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23">
        <v>2500</v>
      </c>
      <c r="E1297" s="23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9">
        <f t="shared" si="81"/>
        <v>39.828125</v>
      </c>
      <c r="Q1297" t="s">
        <v>8316</v>
      </c>
      <c r="R1297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23">
        <v>850</v>
      </c>
      <c r="E1298" s="23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9">
        <f t="shared" si="81"/>
        <v>52.173913043478258</v>
      </c>
      <c r="Q1298" t="s">
        <v>8316</v>
      </c>
      <c r="R129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23">
        <v>20000</v>
      </c>
      <c r="E1299" s="23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9">
        <f t="shared" si="81"/>
        <v>92.037815126050418</v>
      </c>
      <c r="Q1299" t="s">
        <v>8316</v>
      </c>
      <c r="R1299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23">
        <v>2000</v>
      </c>
      <c r="E1300" s="23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9">
        <f t="shared" si="81"/>
        <v>63.424242424242422</v>
      </c>
      <c r="Q1300" t="s">
        <v>8316</v>
      </c>
      <c r="R1300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23">
        <v>3500</v>
      </c>
      <c r="E1301" s="23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9">
        <f t="shared" si="81"/>
        <v>135.625</v>
      </c>
      <c r="Q1301" t="s">
        <v>8316</v>
      </c>
      <c r="R1301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23">
        <v>3000</v>
      </c>
      <c r="E1302" s="23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9">
        <f t="shared" si="81"/>
        <v>168.75</v>
      </c>
      <c r="Q1302" t="s">
        <v>8316</v>
      </c>
      <c r="R1302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23">
        <v>2000</v>
      </c>
      <c r="E1303" s="2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9">
        <f t="shared" si="81"/>
        <v>70.862068965517238</v>
      </c>
      <c r="Q1303" t="s">
        <v>8316</v>
      </c>
      <c r="R1303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23">
        <v>2500</v>
      </c>
      <c r="E1304" s="23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9">
        <f t="shared" si="81"/>
        <v>50</v>
      </c>
      <c r="Q1304" t="s">
        <v>8316</v>
      </c>
      <c r="R1304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23">
        <v>3500</v>
      </c>
      <c r="E1305" s="23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9">
        <f t="shared" si="81"/>
        <v>42.214166666666671</v>
      </c>
      <c r="Q1305" t="s">
        <v>8316</v>
      </c>
      <c r="R1305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 s="23">
        <v>40000</v>
      </c>
      <c r="E1306" s="23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9">
        <f t="shared" si="81"/>
        <v>152.41346153846155</v>
      </c>
      <c r="Q1306" t="s">
        <v>8318</v>
      </c>
      <c r="R1306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 s="23">
        <v>30000</v>
      </c>
      <c r="E1307" s="23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9">
        <f t="shared" si="81"/>
        <v>90.616279069767444</v>
      </c>
      <c r="Q1307" t="s">
        <v>8318</v>
      </c>
      <c r="R1307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 s="23">
        <v>110000</v>
      </c>
      <c r="E1308" s="23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9">
        <f t="shared" si="81"/>
        <v>201.60393258426967</v>
      </c>
      <c r="Q1308" t="s">
        <v>8318</v>
      </c>
      <c r="R130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 s="23">
        <v>50000</v>
      </c>
      <c r="E1309" s="23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9">
        <f t="shared" si="81"/>
        <v>127.93333333333334</v>
      </c>
      <c r="Q1309" t="s">
        <v>8318</v>
      </c>
      <c r="R1309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 s="23">
        <v>10000</v>
      </c>
      <c r="E1310" s="23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9">
        <f t="shared" si="81"/>
        <v>29.894736842105264</v>
      </c>
      <c r="Q1310" t="s">
        <v>8318</v>
      </c>
      <c r="R1310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 s="23">
        <v>11500</v>
      </c>
      <c r="E1311" s="23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9">
        <f t="shared" si="81"/>
        <v>367.97142857142859</v>
      </c>
      <c r="Q1311" t="s">
        <v>8318</v>
      </c>
      <c r="R1311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 s="23">
        <v>20000</v>
      </c>
      <c r="E1312" s="23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9">
        <f t="shared" si="81"/>
        <v>129.16666666666666</v>
      </c>
      <c r="Q1312" t="s">
        <v>8318</v>
      </c>
      <c r="R1312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 s="23">
        <v>250000</v>
      </c>
      <c r="E1313" s="2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9">
        <f t="shared" si="81"/>
        <v>800.7</v>
      </c>
      <c r="Q1313" t="s">
        <v>8318</v>
      </c>
      <c r="R1313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 s="23">
        <v>4600</v>
      </c>
      <c r="E1314" s="23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9">
        <f t="shared" si="81"/>
        <v>28</v>
      </c>
      <c r="Q1314" t="s">
        <v>8318</v>
      </c>
      <c r="R1314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 s="23">
        <v>40000</v>
      </c>
      <c r="E1315" s="23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9">
        <f t="shared" si="81"/>
        <v>102.01639344262296</v>
      </c>
      <c r="Q1315" t="s">
        <v>8318</v>
      </c>
      <c r="R1315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 s="23">
        <v>180000</v>
      </c>
      <c r="E1316" s="23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9">
        <f t="shared" si="81"/>
        <v>184.36363636363637</v>
      </c>
      <c r="Q1316" t="s">
        <v>8318</v>
      </c>
      <c r="R1316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 s="23">
        <v>100000</v>
      </c>
      <c r="E1317" s="23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9">
        <f t="shared" si="81"/>
        <v>162.91935483870967</v>
      </c>
      <c r="Q1317" t="s">
        <v>8318</v>
      </c>
      <c r="R1317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 s="23">
        <v>75000</v>
      </c>
      <c r="E1318" s="23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9">
        <f t="shared" si="81"/>
        <v>1</v>
      </c>
      <c r="Q1318" t="s">
        <v>8318</v>
      </c>
      <c r="R131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 s="23">
        <v>200000</v>
      </c>
      <c r="E1319" s="23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9">
        <f t="shared" si="81"/>
        <v>603.52631578947364</v>
      </c>
      <c r="Q1319" t="s">
        <v>8318</v>
      </c>
      <c r="R1319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 s="23">
        <v>40000</v>
      </c>
      <c r="E1320" s="23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9">
        <f t="shared" si="81"/>
        <v>45.407407407407405</v>
      </c>
      <c r="Q1320" t="s">
        <v>8318</v>
      </c>
      <c r="R1320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 s="23">
        <v>5800</v>
      </c>
      <c r="E1321" s="23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9">
        <f t="shared" si="81"/>
        <v>97.333333333333329</v>
      </c>
      <c r="Q1321" t="s">
        <v>8318</v>
      </c>
      <c r="R1321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 s="23">
        <v>100000</v>
      </c>
      <c r="E1322" s="23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9">
        <f t="shared" si="81"/>
        <v>167.66666666666666</v>
      </c>
      <c r="Q1322" t="s">
        <v>8318</v>
      </c>
      <c r="R1322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 s="23">
        <v>462000</v>
      </c>
      <c r="E1323" s="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9">
        <f t="shared" si="81"/>
        <v>859.85714285714289</v>
      </c>
      <c r="Q1323" t="s">
        <v>8318</v>
      </c>
      <c r="R1323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 s="23">
        <v>35000</v>
      </c>
      <c r="E1324" s="23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9">
        <f t="shared" si="81"/>
        <v>26.5</v>
      </c>
      <c r="Q1324" t="s">
        <v>8318</v>
      </c>
      <c r="R1324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 s="23">
        <v>15000</v>
      </c>
      <c r="E1325" s="23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9">
        <f t="shared" si="81"/>
        <v>30.272727272727273</v>
      </c>
      <c r="Q1325" t="s">
        <v>8318</v>
      </c>
      <c r="R1325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 s="23">
        <v>50000</v>
      </c>
      <c r="E1326" s="23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9">
        <f t="shared" si="81"/>
        <v>54.666666666666664</v>
      </c>
      <c r="Q1326" t="s">
        <v>8318</v>
      </c>
      <c r="R1326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 s="23">
        <v>20000</v>
      </c>
      <c r="E1327" s="23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9">
        <f t="shared" si="81"/>
        <v>60.75</v>
      </c>
      <c r="Q1327" t="s">
        <v>8318</v>
      </c>
      <c r="R1327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 s="23">
        <v>100000</v>
      </c>
      <c r="E1328" s="23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9">
        <f t="shared" si="81"/>
        <v>102.72727272727273</v>
      </c>
      <c r="Q1328" t="s">
        <v>8318</v>
      </c>
      <c r="R132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 s="23">
        <v>48000</v>
      </c>
      <c r="E1329" s="23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9">
        <f t="shared" si="81"/>
        <v>41.585365853658537</v>
      </c>
      <c r="Q1329" t="s">
        <v>8318</v>
      </c>
      <c r="R1329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 s="23">
        <v>75000</v>
      </c>
      <c r="E1330" s="23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9">
        <f t="shared" si="81"/>
        <v>116.53333333333333</v>
      </c>
      <c r="Q1330" t="s">
        <v>8318</v>
      </c>
      <c r="R1330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 s="23">
        <v>50000</v>
      </c>
      <c r="E1331" s="23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9">
        <f t="shared" si="81"/>
        <v>45.333333333333336</v>
      </c>
      <c r="Q1331" t="s">
        <v>8318</v>
      </c>
      <c r="R1331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 s="23">
        <v>35000</v>
      </c>
      <c r="E1332" s="23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9">
        <f t="shared" si="81"/>
        <v>157.46</v>
      </c>
      <c r="Q1332" t="s">
        <v>8318</v>
      </c>
      <c r="R1332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 s="23">
        <v>250000</v>
      </c>
      <c r="E1333" s="2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9">
        <f t="shared" si="81"/>
        <v>100.5</v>
      </c>
      <c r="Q1333" t="s">
        <v>8318</v>
      </c>
      <c r="R1333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 s="23">
        <v>10115</v>
      </c>
      <c r="E1334" s="23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9" t="e">
        <f t="shared" si="81"/>
        <v>#DIV/0!</v>
      </c>
      <c r="Q1334" t="s">
        <v>8318</v>
      </c>
      <c r="R1334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 s="23">
        <v>2500</v>
      </c>
      <c r="E1335" s="23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9" t="e">
        <f t="shared" si="81"/>
        <v>#DIV/0!</v>
      </c>
      <c r="Q1335" t="s">
        <v>8318</v>
      </c>
      <c r="R1335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 s="23">
        <v>133000</v>
      </c>
      <c r="E1336" s="23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9">
        <f t="shared" si="81"/>
        <v>51.822463768115945</v>
      </c>
      <c r="Q1336" t="s">
        <v>8318</v>
      </c>
      <c r="R1336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 s="23">
        <v>25000</v>
      </c>
      <c r="E1337" s="23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9">
        <f t="shared" si="81"/>
        <v>308.75</v>
      </c>
      <c r="Q1337" t="s">
        <v>8318</v>
      </c>
      <c r="R1337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 s="23">
        <v>100000</v>
      </c>
      <c r="E1338" s="23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9">
        <f t="shared" si="81"/>
        <v>379.22767857142856</v>
      </c>
      <c r="Q1338" t="s">
        <v>8318</v>
      </c>
      <c r="R133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 s="23">
        <v>50000</v>
      </c>
      <c r="E1339" s="23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9">
        <f t="shared" si="81"/>
        <v>176.36428571428573</v>
      </c>
      <c r="Q1339" t="s">
        <v>8318</v>
      </c>
      <c r="R1339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 s="23">
        <v>30000</v>
      </c>
      <c r="E1340" s="23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9">
        <f t="shared" si="81"/>
        <v>66.066666666666663</v>
      </c>
      <c r="Q1340" t="s">
        <v>8318</v>
      </c>
      <c r="R1340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 s="23">
        <v>50000</v>
      </c>
      <c r="E1341" s="23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9">
        <f t="shared" si="81"/>
        <v>89.648648648648646</v>
      </c>
      <c r="Q1341" t="s">
        <v>8318</v>
      </c>
      <c r="R1341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 s="23">
        <v>1680</v>
      </c>
      <c r="E1342" s="23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9" t="e">
        <f t="shared" si="81"/>
        <v>#DIV/0!</v>
      </c>
      <c r="Q1342" t="s">
        <v>8318</v>
      </c>
      <c r="R1342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 s="23">
        <v>25000</v>
      </c>
      <c r="E1343" s="2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9">
        <f t="shared" si="81"/>
        <v>382.39130434782606</v>
      </c>
      <c r="Q1343" t="s">
        <v>8318</v>
      </c>
      <c r="R1343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 s="23">
        <v>50000</v>
      </c>
      <c r="E1344" s="23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9">
        <f t="shared" si="81"/>
        <v>100</v>
      </c>
      <c r="Q1344" t="s">
        <v>8318</v>
      </c>
      <c r="R1344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 s="23">
        <v>50000</v>
      </c>
      <c r="E1345" s="23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9">
        <f t="shared" si="81"/>
        <v>158.35603715170279</v>
      </c>
      <c r="Q1345" t="s">
        <v>8318</v>
      </c>
      <c r="R1345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 s="23">
        <v>1500</v>
      </c>
      <c r="E1346" s="23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9">
        <f t="shared" si="81"/>
        <v>40.762589928057551</v>
      </c>
      <c r="Q1346" t="s">
        <v>8321</v>
      </c>
      <c r="R1346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 s="23">
        <v>300</v>
      </c>
      <c r="E1347" s="23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9">
        <f t="shared" ref="P1347:P1410" si="85">(E1347/L1347)</f>
        <v>53.571428571428569</v>
      </c>
      <c r="Q1347" t="s">
        <v>8321</v>
      </c>
      <c r="R1347" t="s">
        <v>8322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 s="23">
        <v>4900</v>
      </c>
      <c r="E1348" s="23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9">
        <f t="shared" si="85"/>
        <v>48.449664429530202</v>
      </c>
      <c r="Q1348" t="s">
        <v>8321</v>
      </c>
      <c r="R1348" t="s">
        <v>8322</v>
      </c>
      <c r="S1348" s="14">
        <f t="shared" si="86"/>
        <v>41422.075821759259</v>
      </c>
      <c r="T1348" s="14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 s="23">
        <v>2500</v>
      </c>
      <c r="E1349" s="23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9">
        <f t="shared" si="85"/>
        <v>82.41935483870968</v>
      </c>
      <c r="Q1349" t="s">
        <v>8321</v>
      </c>
      <c r="R1349" t="s">
        <v>8322</v>
      </c>
      <c r="S1349" s="14">
        <f t="shared" si="86"/>
        <v>42040.638020833328</v>
      </c>
      <c r="T1349" s="14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 s="23">
        <v>5875</v>
      </c>
      <c r="E1350" s="23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9">
        <f t="shared" si="85"/>
        <v>230.19230769230768</v>
      </c>
      <c r="Q1350" t="s">
        <v>8321</v>
      </c>
      <c r="R1350" t="s">
        <v>8322</v>
      </c>
      <c r="S1350" s="14">
        <f t="shared" si="86"/>
        <v>41963.506168981476</v>
      </c>
      <c r="T1350" s="14">
        <f t="shared" si="87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 s="23">
        <v>5000</v>
      </c>
      <c r="E1351" s="23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9">
        <f t="shared" si="85"/>
        <v>59.360465116279073</v>
      </c>
      <c r="Q1351" t="s">
        <v>8321</v>
      </c>
      <c r="R1351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 s="23">
        <v>5000</v>
      </c>
      <c r="E1352" s="23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9">
        <f t="shared" si="85"/>
        <v>66.698717948717942</v>
      </c>
      <c r="Q1352" t="s">
        <v>8321</v>
      </c>
      <c r="R1352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 s="23">
        <v>20000</v>
      </c>
      <c r="E1353" s="2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9">
        <f t="shared" si="85"/>
        <v>168.77500000000001</v>
      </c>
      <c r="Q1353" t="s">
        <v>8321</v>
      </c>
      <c r="R1353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 s="23">
        <v>10000</v>
      </c>
      <c r="E1354" s="23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9">
        <f t="shared" si="85"/>
        <v>59.973568281938327</v>
      </c>
      <c r="Q1354" t="s">
        <v>8321</v>
      </c>
      <c r="R1354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 s="23">
        <v>1000</v>
      </c>
      <c r="E1355" s="23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9">
        <f t="shared" si="85"/>
        <v>31.80952380952381</v>
      </c>
      <c r="Q1355" t="s">
        <v>8321</v>
      </c>
      <c r="R1355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 s="23">
        <v>1200</v>
      </c>
      <c r="E1356" s="23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9">
        <f t="shared" si="85"/>
        <v>24.421875</v>
      </c>
      <c r="Q1356" t="s">
        <v>8321</v>
      </c>
      <c r="R1356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 s="23">
        <v>2500</v>
      </c>
      <c r="E1357" s="23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9">
        <f t="shared" si="85"/>
        <v>25.347107438016529</v>
      </c>
      <c r="Q1357" t="s">
        <v>8321</v>
      </c>
      <c r="R1357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 s="23">
        <v>3400</v>
      </c>
      <c r="E1358" s="23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9">
        <f t="shared" si="85"/>
        <v>71.443218390804603</v>
      </c>
      <c r="Q1358" t="s">
        <v>8321</v>
      </c>
      <c r="R135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 s="23">
        <v>2000</v>
      </c>
      <c r="E1359" s="23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9">
        <f t="shared" si="85"/>
        <v>38.553846153846152</v>
      </c>
      <c r="Q1359" t="s">
        <v>8321</v>
      </c>
      <c r="R1359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 s="23">
        <v>3000</v>
      </c>
      <c r="E1360" s="23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9">
        <f t="shared" si="85"/>
        <v>68.367346938775512</v>
      </c>
      <c r="Q1360" t="s">
        <v>8321</v>
      </c>
      <c r="R1360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 s="23">
        <v>660</v>
      </c>
      <c r="E1361" s="23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9">
        <f t="shared" si="85"/>
        <v>40.210526315789473</v>
      </c>
      <c r="Q1361" t="s">
        <v>8321</v>
      </c>
      <c r="R1361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 s="23">
        <v>1500</v>
      </c>
      <c r="E1362" s="23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9">
        <f t="shared" si="85"/>
        <v>32.074074074074076</v>
      </c>
      <c r="Q1362" t="s">
        <v>8321</v>
      </c>
      <c r="R1362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 s="23">
        <v>6000</v>
      </c>
      <c r="E1363" s="2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9">
        <f t="shared" si="85"/>
        <v>28.632575757575758</v>
      </c>
      <c r="Q1363" t="s">
        <v>8321</v>
      </c>
      <c r="R1363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 s="23">
        <v>1000</v>
      </c>
      <c r="E1364" s="23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9">
        <f t="shared" si="85"/>
        <v>43.64</v>
      </c>
      <c r="Q1364" t="s">
        <v>8321</v>
      </c>
      <c r="R1364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 s="23">
        <v>200</v>
      </c>
      <c r="E1365" s="23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9">
        <f t="shared" si="85"/>
        <v>40</v>
      </c>
      <c r="Q1365" t="s">
        <v>8321</v>
      </c>
      <c r="R1365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 s="23">
        <v>42000</v>
      </c>
      <c r="E1366" s="23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9">
        <f t="shared" si="85"/>
        <v>346.04166666666669</v>
      </c>
      <c r="Q1366" t="s">
        <v>8324</v>
      </c>
      <c r="R1366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 s="23">
        <v>7500</v>
      </c>
      <c r="E1367" s="23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9">
        <f t="shared" si="85"/>
        <v>81.739130434782609</v>
      </c>
      <c r="Q1367" t="s">
        <v>8324</v>
      </c>
      <c r="R1367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 s="23">
        <v>7500</v>
      </c>
      <c r="E1368" s="23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9">
        <f t="shared" si="85"/>
        <v>64.535306122448986</v>
      </c>
      <c r="Q1368" t="s">
        <v>8324</v>
      </c>
      <c r="R136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 s="23">
        <v>5000</v>
      </c>
      <c r="E1369" s="23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9">
        <f t="shared" si="85"/>
        <v>63.477777777777774</v>
      </c>
      <c r="Q1369" t="s">
        <v>8324</v>
      </c>
      <c r="R1369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 s="23">
        <v>5000</v>
      </c>
      <c r="E1370" s="23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9">
        <f t="shared" si="85"/>
        <v>63.620689655172413</v>
      </c>
      <c r="Q1370" t="s">
        <v>8324</v>
      </c>
      <c r="R1370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 s="23">
        <v>32360</v>
      </c>
      <c r="E1371" s="23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9">
        <f t="shared" si="85"/>
        <v>83.967068965517228</v>
      </c>
      <c r="Q1371" t="s">
        <v>8324</v>
      </c>
      <c r="R1371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 s="23">
        <v>1500</v>
      </c>
      <c r="E1372" s="23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9">
        <f t="shared" si="85"/>
        <v>77.75</v>
      </c>
      <c r="Q1372" t="s">
        <v>8324</v>
      </c>
      <c r="R1372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 s="23">
        <v>6999</v>
      </c>
      <c r="E1373" s="2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9">
        <f t="shared" si="85"/>
        <v>107.07142857142857</v>
      </c>
      <c r="Q1373" t="s">
        <v>8324</v>
      </c>
      <c r="R1373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 s="23">
        <v>500</v>
      </c>
      <c r="E1374" s="23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9">
        <f t="shared" si="85"/>
        <v>38.75</v>
      </c>
      <c r="Q1374" t="s">
        <v>8324</v>
      </c>
      <c r="R1374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 s="23">
        <v>10000</v>
      </c>
      <c r="E1375" s="23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9">
        <f t="shared" si="85"/>
        <v>201.94230769230768</v>
      </c>
      <c r="Q1375" t="s">
        <v>8324</v>
      </c>
      <c r="R1375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 s="23">
        <v>1500</v>
      </c>
      <c r="E1376" s="23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9">
        <f t="shared" si="85"/>
        <v>43.060606060606062</v>
      </c>
      <c r="Q1376" t="s">
        <v>8324</v>
      </c>
      <c r="R1376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 s="23">
        <v>4000</v>
      </c>
      <c r="E1377" s="23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9">
        <f t="shared" si="85"/>
        <v>62.871559633027523</v>
      </c>
      <c r="Q1377" t="s">
        <v>8324</v>
      </c>
      <c r="R1377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 s="23">
        <v>3700</v>
      </c>
      <c r="E1378" s="23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9">
        <f t="shared" si="85"/>
        <v>55.607142857142854</v>
      </c>
      <c r="Q1378" t="s">
        <v>8324</v>
      </c>
      <c r="R137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 s="23">
        <v>1300</v>
      </c>
      <c r="E1379" s="23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9">
        <f t="shared" si="85"/>
        <v>48.70967741935484</v>
      </c>
      <c r="Q1379" t="s">
        <v>8324</v>
      </c>
      <c r="R1379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 s="23">
        <v>2000</v>
      </c>
      <c r="E1380" s="23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9">
        <f t="shared" si="85"/>
        <v>30.578947368421051</v>
      </c>
      <c r="Q1380" t="s">
        <v>8324</v>
      </c>
      <c r="R1380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 s="23">
        <v>10000</v>
      </c>
      <c r="E1381" s="23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9">
        <f t="shared" si="85"/>
        <v>73.907284768211923</v>
      </c>
      <c r="Q1381" t="s">
        <v>8324</v>
      </c>
      <c r="R1381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 s="23">
        <v>25</v>
      </c>
      <c r="E1382" s="23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9">
        <f t="shared" si="85"/>
        <v>21.2</v>
      </c>
      <c r="Q1382" t="s">
        <v>8324</v>
      </c>
      <c r="R1382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 s="23">
        <v>5000</v>
      </c>
      <c r="E1383" s="2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9">
        <f t="shared" si="85"/>
        <v>73.356164383561648</v>
      </c>
      <c r="Q1383" t="s">
        <v>8324</v>
      </c>
      <c r="R1383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 s="23">
        <v>8000</v>
      </c>
      <c r="E1384" s="23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9">
        <f t="shared" si="85"/>
        <v>56.412162162162161</v>
      </c>
      <c r="Q1384" t="s">
        <v>8324</v>
      </c>
      <c r="R1384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 s="23">
        <v>2200</v>
      </c>
      <c r="E1385" s="23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9">
        <f t="shared" si="85"/>
        <v>50.247311827956992</v>
      </c>
      <c r="Q1385" t="s">
        <v>8324</v>
      </c>
      <c r="R1385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 s="23">
        <v>3500</v>
      </c>
      <c r="E1386" s="23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9">
        <f t="shared" si="85"/>
        <v>68.936507936507937</v>
      </c>
      <c r="Q1386" t="s">
        <v>8324</v>
      </c>
      <c r="R1386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 s="23">
        <v>8000</v>
      </c>
      <c r="E1387" s="23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9">
        <f t="shared" si="85"/>
        <v>65.914104477611943</v>
      </c>
      <c r="Q1387" t="s">
        <v>8324</v>
      </c>
      <c r="R1387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 s="23">
        <v>400</v>
      </c>
      <c r="E1388" s="23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9">
        <f t="shared" si="85"/>
        <v>62.5</v>
      </c>
      <c r="Q1388" t="s">
        <v>8324</v>
      </c>
      <c r="R138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 s="23">
        <v>4000</v>
      </c>
      <c r="E1389" s="23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9">
        <f t="shared" si="85"/>
        <v>70.064102564102569</v>
      </c>
      <c r="Q1389" t="s">
        <v>8324</v>
      </c>
      <c r="R1389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 s="23">
        <v>5000</v>
      </c>
      <c r="E1390" s="23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9">
        <f t="shared" si="85"/>
        <v>60.181874999999998</v>
      </c>
      <c r="Q1390" t="s">
        <v>8324</v>
      </c>
      <c r="R1390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 s="23">
        <v>500</v>
      </c>
      <c r="E1391" s="23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9">
        <f t="shared" si="85"/>
        <v>21.382352941176471</v>
      </c>
      <c r="Q1391" t="s">
        <v>8324</v>
      </c>
      <c r="R1391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 s="23">
        <v>2800</v>
      </c>
      <c r="E1392" s="23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9">
        <f t="shared" si="85"/>
        <v>160.78947368421052</v>
      </c>
      <c r="Q1392" t="s">
        <v>8324</v>
      </c>
      <c r="R1392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 s="23">
        <v>500</v>
      </c>
      <c r="E1393" s="2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9">
        <f t="shared" si="85"/>
        <v>42.384615384615387</v>
      </c>
      <c r="Q1393" t="s">
        <v>8324</v>
      </c>
      <c r="R1393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 s="23">
        <v>2500</v>
      </c>
      <c r="E1394" s="23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9">
        <f t="shared" si="85"/>
        <v>27.317307692307693</v>
      </c>
      <c r="Q1394" t="s">
        <v>8324</v>
      </c>
      <c r="R1394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 s="23">
        <v>10000</v>
      </c>
      <c r="E1395" s="23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9">
        <f t="shared" si="85"/>
        <v>196.82692307692307</v>
      </c>
      <c r="Q1395" t="s">
        <v>8324</v>
      </c>
      <c r="R1395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 s="23">
        <v>750</v>
      </c>
      <c r="E1396" s="23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9">
        <f t="shared" si="85"/>
        <v>53.882352941176471</v>
      </c>
      <c r="Q1396" t="s">
        <v>8324</v>
      </c>
      <c r="R1396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 s="23">
        <v>3500</v>
      </c>
      <c r="E1397" s="23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9">
        <f t="shared" si="85"/>
        <v>47.756097560975611</v>
      </c>
      <c r="Q1397" t="s">
        <v>8324</v>
      </c>
      <c r="R1397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 s="23">
        <v>6000</v>
      </c>
      <c r="E1398" s="23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9">
        <f t="shared" si="85"/>
        <v>88.191780821917803</v>
      </c>
      <c r="Q1398" t="s">
        <v>8324</v>
      </c>
      <c r="R139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 s="23">
        <v>10000</v>
      </c>
      <c r="E1399" s="23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9">
        <f t="shared" si="85"/>
        <v>72.056962025316452</v>
      </c>
      <c r="Q1399" t="s">
        <v>8324</v>
      </c>
      <c r="R1399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 s="23">
        <v>4400</v>
      </c>
      <c r="E1400" s="23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9">
        <f t="shared" si="85"/>
        <v>74.246153846153845</v>
      </c>
      <c r="Q1400" t="s">
        <v>8324</v>
      </c>
      <c r="R1400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 s="23">
        <v>9000</v>
      </c>
      <c r="E1401" s="23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9">
        <f t="shared" si="85"/>
        <v>61.701086956521742</v>
      </c>
      <c r="Q1401" t="s">
        <v>8324</v>
      </c>
      <c r="R1401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 s="23">
        <v>350</v>
      </c>
      <c r="E1402" s="23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9">
        <f t="shared" si="85"/>
        <v>17.235294117647058</v>
      </c>
      <c r="Q1402" t="s">
        <v>8324</v>
      </c>
      <c r="R1402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 s="23">
        <v>2500</v>
      </c>
      <c r="E1403" s="2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9">
        <f t="shared" si="85"/>
        <v>51.720833333333331</v>
      </c>
      <c r="Q1403" t="s">
        <v>8324</v>
      </c>
      <c r="R1403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 s="23">
        <v>2500</v>
      </c>
      <c r="E1404" s="23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9">
        <f t="shared" si="85"/>
        <v>24.150442477876105</v>
      </c>
      <c r="Q1404" t="s">
        <v>8324</v>
      </c>
      <c r="R1404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 s="23">
        <v>4000</v>
      </c>
      <c r="E1405" s="23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9">
        <f t="shared" si="85"/>
        <v>62.166666666666664</v>
      </c>
      <c r="Q1405" t="s">
        <v>8324</v>
      </c>
      <c r="R1405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 s="23">
        <v>14500</v>
      </c>
      <c r="E1406" s="23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9">
        <f t="shared" si="85"/>
        <v>48.2</v>
      </c>
      <c r="Q1406" t="s">
        <v>8321</v>
      </c>
      <c r="R1406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 s="23">
        <v>25000</v>
      </c>
      <c r="E1407" s="23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9">
        <f t="shared" si="85"/>
        <v>6.1764705882352944</v>
      </c>
      <c r="Q1407" t="s">
        <v>8321</v>
      </c>
      <c r="R1407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23">
        <v>12000</v>
      </c>
      <c r="E1408" s="23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9">
        <f t="shared" si="85"/>
        <v>5</v>
      </c>
      <c r="Q1408" t="s">
        <v>8321</v>
      </c>
      <c r="R140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 s="23">
        <v>3000</v>
      </c>
      <c r="E1409" s="23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9">
        <f t="shared" si="85"/>
        <v>7.5</v>
      </c>
      <c r="Q1409" t="s">
        <v>8321</v>
      </c>
      <c r="R1409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 s="23">
        <v>1000</v>
      </c>
      <c r="E1410" s="23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9">
        <f t="shared" si="85"/>
        <v>12</v>
      </c>
      <c r="Q1410" t="s">
        <v>8321</v>
      </c>
      <c r="R1410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 s="23">
        <v>4000</v>
      </c>
      <c r="E1411" s="23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9" t="e">
        <f t="shared" ref="P1411:P1474" si="89">(E1411/L1411)</f>
        <v>#DIV/0!</v>
      </c>
      <c r="Q1411" t="s">
        <v>8321</v>
      </c>
      <c r="R1411" t="s">
        <v>8340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 s="23">
        <v>6000</v>
      </c>
      <c r="E1412" s="23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9">
        <f t="shared" si="89"/>
        <v>1</v>
      </c>
      <c r="Q1412" t="s">
        <v>8321</v>
      </c>
      <c r="R1412" t="s">
        <v>8340</v>
      </c>
      <c r="S1412" s="14">
        <f t="shared" si="90"/>
        <v>42479.318518518514</v>
      </c>
      <c r="T1412" s="14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 s="23">
        <v>3000</v>
      </c>
      <c r="E1413" s="2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9">
        <f t="shared" si="89"/>
        <v>2.3333333333333335</v>
      </c>
      <c r="Q1413" t="s">
        <v>8321</v>
      </c>
      <c r="R1413" t="s">
        <v>8340</v>
      </c>
      <c r="S1413" s="14">
        <f t="shared" si="90"/>
        <v>42013.059027777781</v>
      </c>
      <c r="T1413" s="14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23">
        <v>7000</v>
      </c>
      <c r="E1414" s="23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9">
        <f t="shared" si="89"/>
        <v>24.615384615384617</v>
      </c>
      <c r="Q1414" t="s">
        <v>8321</v>
      </c>
      <c r="R1414" t="s">
        <v>8340</v>
      </c>
      <c r="S1414" s="14">
        <f t="shared" si="90"/>
        <v>41947.063645833332</v>
      </c>
      <c r="T1414" s="14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 s="23">
        <v>2000</v>
      </c>
      <c r="E1415" s="23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9">
        <f t="shared" si="89"/>
        <v>100</v>
      </c>
      <c r="Q1415" t="s">
        <v>8321</v>
      </c>
      <c r="R1415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 s="23">
        <v>500</v>
      </c>
      <c r="E1416" s="23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9">
        <f t="shared" si="89"/>
        <v>1</v>
      </c>
      <c r="Q1416" t="s">
        <v>8321</v>
      </c>
      <c r="R1416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 s="23">
        <v>4400</v>
      </c>
      <c r="E1417" s="23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9">
        <f t="shared" si="89"/>
        <v>88.888888888888886</v>
      </c>
      <c r="Q1417" t="s">
        <v>8321</v>
      </c>
      <c r="R1417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 s="23">
        <v>50000</v>
      </c>
      <c r="E1418" s="23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9" t="e">
        <f t="shared" si="89"/>
        <v>#DIV/0!</v>
      </c>
      <c r="Q1418" t="s">
        <v>8321</v>
      </c>
      <c r="R141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 s="23">
        <v>4500</v>
      </c>
      <c r="E1419" s="23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9">
        <f t="shared" si="89"/>
        <v>27.5</v>
      </c>
      <c r="Q1419" t="s">
        <v>8321</v>
      </c>
      <c r="R1419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 s="23">
        <v>3000</v>
      </c>
      <c r="E1420" s="23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9">
        <f t="shared" si="89"/>
        <v>6</v>
      </c>
      <c r="Q1420" t="s">
        <v>8321</v>
      </c>
      <c r="R1420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 s="23">
        <v>6300</v>
      </c>
      <c r="E1421" s="23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9">
        <f t="shared" si="89"/>
        <v>44.5</v>
      </c>
      <c r="Q1421" t="s">
        <v>8321</v>
      </c>
      <c r="R1421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 s="23">
        <v>110</v>
      </c>
      <c r="E1422" s="23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9">
        <f t="shared" si="89"/>
        <v>1</v>
      </c>
      <c r="Q1422" t="s">
        <v>8321</v>
      </c>
      <c r="R1422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 s="23">
        <v>200000</v>
      </c>
      <c r="E1423" s="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9">
        <f t="shared" si="89"/>
        <v>100</v>
      </c>
      <c r="Q1423" t="s">
        <v>8321</v>
      </c>
      <c r="R1423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 s="23">
        <v>25000</v>
      </c>
      <c r="E1424" s="23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9">
        <f t="shared" si="89"/>
        <v>13</v>
      </c>
      <c r="Q1424" t="s">
        <v>8321</v>
      </c>
      <c r="R1424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 s="23">
        <v>30000</v>
      </c>
      <c r="E1425" s="23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9">
        <f t="shared" si="89"/>
        <v>100</v>
      </c>
      <c r="Q1425" t="s">
        <v>8321</v>
      </c>
      <c r="R1425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 s="23">
        <v>7500</v>
      </c>
      <c r="E1426" s="23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9">
        <f t="shared" si="89"/>
        <v>109.07142857142857</v>
      </c>
      <c r="Q1426" t="s">
        <v>8321</v>
      </c>
      <c r="R1426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 s="23">
        <v>13000</v>
      </c>
      <c r="E1427" s="23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9" t="e">
        <f t="shared" si="89"/>
        <v>#DIV/0!</v>
      </c>
      <c r="Q1427" t="s">
        <v>8321</v>
      </c>
      <c r="R1427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 s="23">
        <v>1000</v>
      </c>
      <c r="E1428" s="23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9" t="e">
        <f t="shared" si="89"/>
        <v>#DIV/0!</v>
      </c>
      <c r="Q1428" t="s">
        <v>8321</v>
      </c>
      <c r="R142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 s="23">
        <v>5000</v>
      </c>
      <c r="E1429" s="23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9">
        <f t="shared" si="89"/>
        <v>104.75</v>
      </c>
      <c r="Q1429" t="s">
        <v>8321</v>
      </c>
      <c r="R1429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 s="23">
        <v>1000</v>
      </c>
      <c r="E1430" s="23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9">
        <f t="shared" si="89"/>
        <v>15</v>
      </c>
      <c r="Q1430" t="s">
        <v>8321</v>
      </c>
      <c r="R1430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 s="23">
        <v>10000</v>
      </c>
      <c r="E1431" s="23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9" t="e">
        <f t="shared" si="89"/>
        <v>#DIV/0!</v>
      </c>
      <c r="Q1431" t="s">
        <v>8321</v>
      </c>
      <c r="R1431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 s="23">
        <v>5000</v>
      </c>
      <c r="E1432" s="23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9">
        <f t="shared" si="89"/>
        <v>80.599999999999994</v>
      </c>
      <c r="Q1432" t="s">
        <v>8321</v>
      </c>
      <c r="R1432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 s="23">
        <v>17000</v>
      </c>
      <c r="E1433" s="2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9">
        <f t="shared" si="89"/>
        <v>115.55319148936171</v>
      </c>
      <c r="Q1433" t="s">
        <v>8321</v>
      </c>
      <c r="R1433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 s="23">
        <v>40000</v>
      </c>
      <c r="E1434" s="23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9" t="e">
        <f t="shared" si="89"/>
        <v>#DIV/0!</v>
      </c>
      <c r="Q1434" t="s">
        <v>8321</v>
      </c>
      <c r="R1434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 s="23">
        <v>12000</v>
      </c>
      <c r="E1435" s="23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9">
        <f t="shared" si="89"/>
        <v>80.5</v>
      </c>
      <c r="Q1435" t="s">
        <v>8321</v>
      </c>
      <c r="R1435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 s="23">
        <v>82000</v>
      </c>
      <c r="E1436" s="23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9">
        <f t="shared" si="89"/>
        <v>744.5454545454545</v>
      </c>
      <c r="Q1436" t="s">
        <v>8321</v>
      </c>
      <c r="R1436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23">
        <v>15000</v>
      </c>
      <c r="E1437" s="23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9">
        <f t="shared" si="89"/>
        <v>7.5</v>
      </c>
      <c r="Q1437" t="s">
        <v>8321</v>
      </c>
      <c r="R1437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 s="23">
        <v>10000</v>
      </c>
      <c r="E1438" s="23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9">
        <f t="shared" si="89"/>
        <v>38.5</v>
      </c>
      <c r="Q1438" t="s">
        <v>8321</v>
      </c>
      <c r="R143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 s="23">
        <v>3000</v>
      </c>
      <c r="E1439" s="23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9">
        <f t="shared" si="89"/>
        <v>36.68181818181818</v>
      </c>
      <c r="Q1439" t="s">
        <v>8321</v>
      </c>
      <c r="R1439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 s="23">
        <v>20000</v>
      </c>
      <c r="E1440" s="23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9">
        <f t="shared" si="89"/>
        <v>75</v>
      </c>
      <c r="Q1440" t="s">
        <v>8321</v>
      </c>
      <c r="R1440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 s="23">
        <v>2725</v>
      </c>
      <c r="E1441" s="23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9">
        <f t="shared" si="89"/>
        <v>30</v>
      </c>
      <c r="Q1441" t="s">
        <v>8321</v>
      </c>
      <c r="R1441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 s="23">
        <v>13000</v>
      </c>
      <c r="E1442" s="23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9">
        <f t="shared" si="89"/>
        <v>1</v>
      </c>
      <c r="Q1442" t="s">
        <v>8321</v>
      </c>
      <c r="R1442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 s="23">
        <v>180000</v>
      </c>
      <c r="E1443" s="2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9">
        <f t="shared" si="89"/>
        <v>673.33333333333337</v>
      </c>
      <c r="Q1443" t="s">
        <v>8321</v>
      </c>
      <c r="R1443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 s="23">
        <v>1500</v>
      </c>
      <c r="E1444" s="23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9" t="e">
        <f t="shared" si="89"/>
        <v>#DIV/0!</v>
      </c>
      <c r="Q1444" t="s">
        <v>8321</v>
      </c>
      <c r="R1444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 s="23">
        <v>13000</v>
      </c>
      <c r="E1445" s="23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9" t="e">
        <f t="shared" si="89"/>
        <v>#DIV/0!</v>
      </c>
      <c r="Q1445" t="s">
        <v>8321</v>
      </c>
      <c r="R1445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 s="23">
        <v>4950</v>
      </c>
      <c r="E1446" s="23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9" t="e">
        <f t="shared" si="89"/>
        <v>#DIV/0!</v>
      </c>
      <c r="Q1446" t="s">
        <v>8321</v>
      </c>
      <c r="R1446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 s="23">
        <v>130000</v>
      </c>
      <c r="E1447" s="23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9" t="e">
        <f t="shared" si="89"/>
        <v>#DIV/0!</v>
      </c>
      <c r="Q1447" t="s">
        <v>8321</v>
      </c>
      <c r="R1447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 s="23">
        <v>900</v>
      </c>
      <c r="E1448" s="23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9" t="e">
        <f t="shared" si="89"/>
        <v>#DIV/0!</v>
      </c>
      <c r="Q1448" t="s">
        <v>8321</v>
      </c>
      <c r="R144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 s="23">
        <v>500000</v>
      </c>
      <c r="E1449" s="23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9">
        <f t="shared" si="89"/>
        <v>25</v>
      </c>
      <c r="Q1449" t="s">
        <v>8321</v>
      </c>
      <c r="R1449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 s="23">
        <v>200000</v>
      </c>
      <c r="E1450" s="23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9" t="e">
        <f t="shared" si="89"/>
        <v>#DIV/0!</v>
      </c>
      <c r="Q1450" t="s">
        <v>8321</v>
      </c>
      <c r="R1450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 s="23">
        <v>8888</v>
      </c>
      <c r="E1451" s="23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9" t="e">
        <f t="shared" si="89"/>
        <v>#DIV/0!</v>
      </c>
      <c r="Q1451" t="s">
        <v>8321</v>
      </c>
      <c r="R1451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 s="23">
        <v>100000</v>
      </c>
      <c r="E1452" s="23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9">
        <f t="shared" si="89"/>
        <v>1</v>
      </c>
      <c r="Q1452" t="s">
        <v>8321</v>
      </c>
      <c r="R1452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 s="23">
        <v>18950</v>
      </c>
      <c r="E1453" s="2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9">
        <f t="shared" si="89"/>
        <v>1</v>
      </c>
      <c r="Q1453" t="s">
        <v>8321</v>
      </c>
      <c r="R1453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 s="23">
        <v>14000</v>
      </c>
      <c r="E1454" s="23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9" t="e">
        <f t="shared" si="89"/>
        <v>#DIV/0!</v>
      </c>
      <c r="Q1454" t="s">
        <v>8321</v>
      </c>
      <c r="R1454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 s="23">
        <v>25000</v>
      </c>
      <c r="E1455" s="23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9" t="e">
        <f t="shared" si="89"/>
        <v>#DIV/0!</v>
      </c>
      <c r="Q1455" t="s">
        <v>8321</v>
      </c>
      <c r="R1455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 s="23">
        <v>1750</v>
      </c>
      <c r="E1456" s="23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9">
        <f t="shared" si="89"/>
        <v>15</v>
      </c>
      <c r="Q1456" t="s">
        <v>8321</v>
      </c>
      <c r="R1456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 s="23">
        <v>15000</v>
      </c>
      <c r="E1457" s="23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9">
        <f t="shared" si="89"/>
        <v>225</v>
      </c>
      <c r="Q1457" t="s">
        <v>8321</v>
      </c>
      <c r="R1457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 s="23">
        <v>5000</v>
      </c>
      <c r="E1458" s="23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9">
        <f t="shared" si="89"/>
        <v>48.333333333333336</v>
      </c>
      <c r="Q1458" t="s">
        <v>8321</v>
      </c>
      <c r="R145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 s="23">
        <v>6000</v>
      </c>
      <c r="E1459" s="23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9" t="e">
        <f t="shared" si="89"/>
        <v>#DIV/0!</v>
      </c>
      <c r="Q1459" t="s">
        <v>8321</v>
      </c>
      <c r="R1459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 s="23">
        <v>5000</v>
      </c>
      <c r="E1460" s="23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9" t="e">
        <f t="shared" si="89"/>
        <v>#DIV/0!</v>
      </c>
      <c r="Q1460" t="s">
        <v>8321</v>
      </c>
      <c r="R1460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 s="23">
        <v>37000</v>
      </c>
      <c r="E1461" s="23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9" t="e">
        <f t="shared" si="89"/>
        <v>#DIV/0!</v>
      </c>
      <c r="Q1461" t="s">
        <v>8321</v>
      </c>
      <c r="R1461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 s="23">
        <v>25000000</v>
      </c>
      <c r="E1462" s="23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9" t="e">
        <f t="shared" si="89"/>
        <v>#DIV/0!</v>
      </c>
      <c r="Q1462" t="s">
        <v>8321</v>
      </c>
      <c r="R1462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 s="23">
        <v>15000</v>
      </c>
      <c r="E1463" s="2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9">
        <f t="shared" si="89"/>
        <v>44.66673529411765</v>
      </c>
      <c r="Q1463" t="s">
        <v>8321</v>
      </c>
      <c r="R1463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 s="23">
        <v>4000</v>
      </c>
      <c r="E1464" s="23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9">
        <f t="shared" si="89"/>
        <v>28.937999999999999</v>
      </c>
      <c r="Q1464" t="s">
        <v>8321</v>
      </c>
      <c r="R1464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 s="23">
        <v>600</v>
      </c>
      <c r="E1465" s="23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9">
        <f t="shared" si="89"/>
        <v>35.44</v>
      </c>
      <c r="Q1465" t="s">
        <v>8321</v>
      </c>
      <c r="R1465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 s="23">
        <v>5000</v>
      </c>
      <c r="E1466" s="23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9">
        <f t="shared" si="89"/>
        <v>34.871794871794869</v>
      </c>
      <c r="Q1466" t="s">
        <v>8321</v>
      </c>
      <c r="R1466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 s="23">
        <v>30000</v>
      </c>
      <c r="E1467" s="23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9">
        <f t="shared" si="89"/>
        <v>52.622732513451197</v>
      </c>
      <c r="Q1467" t="s">
        <v>8321</v>
      </c>
      <c r="R1467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 s="23">
        <v>16000</v>
      </c>
      <c r="E1468" s="23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9">
        <f t="shared" si="89"/>
        <v>69.598266129032254</v>
      </c>
      <c r="Q1468" t="s">
        <v>8321</v>
      </c>
      <c r="R146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 s="23">
        <v>40000</v>
      </c>
      <c r="E1469" s="23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9">
        <f t="shared" si="89"/>
        <v>76.72</v>
      </c>
      <c r="Q1469" t="s">
        <v>8321</v>
      </c>
      <c r="R1469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 s="23">
        <v>9500</v>
      </c>
      <c r="E1470" s="23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9">
        <f t="shared" si="89"/>
        <v>33.191126279863482</v>
      </c>
      <c r="Q1470" t="s">
        <v>8321</v>
      </c>
      <c r="R1470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 s="23">
        <v>44250</v>
      </c>
      <c r="E1471" s="23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9">
        <f t="shared" si="89"/>
        <v>149.46417445482865</v>
      </c>
      <c r="Q1471" t="s">
        <v>8321</v>
      </c>
      <c r="R1471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 s="23">
        <v>1500</v>
      </c>
      <c r="E1472" s="23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9">
        <f t="shared" si="89"/>
        <v>23.172839506172838</v>
      </c>
      <c r="Q1472" t="s">
        <v>8321</v>
      </c>
      <c r="R1472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 s="23">
        <v>32000</v>
      </c>
      <c r="E1473" s="2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9">
        <f t="shared" si="89"/>
        <v>96.877551020408163</v>
      </c>
      <c r="Q1473" t="s">
        <v>8321</v>
      </c>
      <c r="R1473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 s="23">
        <v>25000</v>
      </c>
      <c r="E1474" s="23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9">
        <f t="shared" si="89"/>
        <v>103.20238095238095</v>
      </c>
      <c r="Q1474" t="s">
        <v>8321</v>
      </c>
      <c r="R1474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 s="23">
        <v>1500</v>
      </c>
      <c r="E1475" s="23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9">
        <f t="shared" ref="P1475:P1538" si="93">(E1475/L1475)</f>
        <v>38.462553191489363</v>
      </c>
      <c r="Q1475" t="s">
        <v>8321</v>
      </c>
      <c r="R1475" t="s">
        <v>8341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 s="23">
        <v>3000</v>
      </c>
      <c r="E1476" s="23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9">
        <f t="shared" si="93"/>
        <v>44.315789473684212</v>
      </c>
      <c r="Q1476" t="s">
        <v>8321</v>
      </c>
      <c r="R1476" t="s">
        <v>8341</v>
      </c>
      <c r="S1476" s="14">
        <f t="shared" si="94"/>
        <v>41500.727916666663</v>
      </c>
      <c r="T1476" s="14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 s="23">
        <v>15000</v>
      </c>
      <c r="E1477" s="23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9">
        <f t="shared" si="93"/>
        <v>64.173356009070289</v>
      </c>
      <c r="Q1477" t="s">
        <v>8321</v>
      </c>
      <c r="R1477" t="s">
        <v>8341</v>
      </c>
      <c r="S1477" s="14">
        <f t="shared" si="94"/>
        <v>41960.722951388889</v>
      </c>
      <c r="T1477" s="14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 s="23">
        <v>6000</v>
      </c>
      <c r="E1478" s="23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9">
        <f t="shared" si="93"/>
        <v>43.333275109170302</v>
      </c>
      <c r="Q1478" t="s">
        <v>8321</v>
      </c>
      <c r="R1478" t="s">
        <v>8341</v>
      </c>
      <c r="S1478" s="14">
        <f t="shared" si="94"/>
        <v>40766.041921296295</v>
      </c>
      <c r="T1478" s="14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 s="23">
        <v>30000</v>
      </c>
      <c r="E1479" s="23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9">
        <f t="shared" si="93"/>
        <v>90.495934959349597</v>
      </c>
      <c r="Q1479" t="s">
        <v>8321</v>
      </c>
      <c r="R1479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 s="23">
        <v>50000</v>
      </c>
      <c r="E1480" s="23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9">
        <f t="shared" si="93"/>
        <v>29.187190495010373</v>
      </c>
      <c r="Q1480" t="s">
        <v>8321</v>
      </c>
      <c r="R1480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 s="23">
        <v>1600</v>
      </c>
      <c r="E1481" s="23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9">
        <f t="shared" si="93"/>
        <v>30.95774647887324</v>
      </c>
      <c r="Q1481" t="s">
        <v>8321</v>
      </c>
      <c r="R1481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 s="23">
        <v>50000</v>
      </c>
      <c r="E1482" s="23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9">
        <f t="shared" si="93"/>
        <v>92.157795275590544</v>
      </c>
      <c r="Q1482" t="s">
        <v>8321</v>
      </c>
      <c r="R1482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 s="23">
        <v>5000</v>
      </c>
      <c r="E1483" s="2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9">
        <f t="shared" si="93"/>
        <v>17.5</v>
      </c>
      <c r="Q1483" t="s">
        <v>8321</v>
      </c>
      <c r="R1483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23">
        <v>5000</v>
      </c>
      <c r="E1484" s="23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9">
        <f t="shared" si="93"/>
        <v>5</v>
      </c>
      <c r="Q1484" t="s">
        <v>8321</v>
      </c>
      <c r="R1484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 s="23">
        <v>7000</v>
      </c>
      <c r="E1485" s="23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9">
        <f t="shared" si="93"/>
        <v>25</v>
      </c>
      <c r="Q1485" t="s">
        <v>8321</v>
      </c>
      <c r="R1485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23">
        <v>2000</v>
      </c>
      <c r="E1486" s="23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9" t="e">
        <f t="shared" si="93"/>
        <v>#DIV/0!</v>
      </c>
      <c r="Q1486" t="s">
        <v>8321</v>
      </c>
      <c r="R1486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 s="23">
        <v>6700</v>
      </c>
      <c r="E1487" s="23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9">
        <f t="shared" si="93"/>
        <v>50</v>
      </c>
      <c r="Q1487" t="s">
        <v>8321</v>
      </c>
      <c r="R1487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 s="23">
        <v>20000</v>
      </c>
      <c r="E1488" s="23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9">
        <f t="shared" si="93"/>
        <v>16</v>
      </c>
      <c r="Q1488" t="s">
        <v>8321</v>
      </c>
      <c r="R148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 s="23">
        <v>10000</v>
      </c>
      <c r="E1489" s="23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9" t="e">
        <f t="shared" si="93"/>
        <v>#DIV/0!</v>
      </c>
      <c r="Q1489" t="s">
        <v>8321</v>
      </c>
      <c r="R1489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 s="23">
        <v>15000</v>
      </c>
      <c r="E1490" s="23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9">
        <f t="shared" si="93"/>
        <v>60</v>
      </c>
      <c r="Q1490" t="s">
        <v>8321</v>
      </c>
      <c r="R1490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 s="23">
        <v>5000</v>
      </c>
      <c r="E1491" s="23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9" t="e">
        <f t="shared" si="93"/>
        <v>#DIV/0!</v>
      </c>
      <c r="Q1491" t="s">
        <v>8321</v>
      </c>
      <c r="R1491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 s="23">
        <v>2900</v>
      </c>
      <c r="E1492" s="23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9">
        <f t="shared" si="93"/>
        <v>47.10526315789474</v>
      </c>
      <c r="Q1492" t="s">
        <v>8321</v>
      </c>
      <c r="R1492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 s="23">
        <v>1200</v>
      </c>
      <c r="E1493" s="2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9">
        <f t="shared" si="93"/>
        <v>100</v>
      </c>
      <c r="Q1493" t="s">
        <v>8321</v>
      </c>
      <c r="R1493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 s="23">
        <v>4000</v>
      </c>
      <c r="E1494" s="23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9">
        <f t="shared" si="93"/>
        <v>15</v>
      </c>
      <c r="Q1494" t="s">
        <v>8321</v>
      </c>
      <c r="R1494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23">
        <v>2400</v>
      </c>
      <c r="E1495" s="23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9" t="e">
        <f t="shared" si="93"/>
        <v>#DIV/0!</v>
      </c>
      <c r="Q1495" t="s">
        <v>8321</v>
      </c>
      <c r="R1495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 s="23">
        <v>5000</v>
      </c>
      <c r="E1496" s="23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9">
        <f t="shared" si="93"/>
        <v>40.454545454545453</v>
      </c>
      <c r="Q1496" t="s">
        <v>8321</v>
      </c>
      <c r="R1496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23">
        <v>2000</v>
      </c>
      <c r="E1497" s="23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9" t="e">
        <f t="shared" si="93"/>
        <v>#DIV/0!</v>
      </c>
      <c r="Q1497" t="s">
        <v>8321</v>
      </c>
      <c r="R1497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 s="23">
        <v>1500</v>
      </c>
      <c r="E1498" s="23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9" t="e">
        <f t="shared" si="93"/>
        <v>#DIV/0!</v>
      </c>
      <c r="Q1498" t="s">
        <v>8321</v>
      </c>
      <c r="R149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 s="23">
        <v>15000</v>
      </c>
      <c r="E1499" s="23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9">
        <f t="shared" si="93"/>
        <v>1</v>
      </c>
      <c r="Q1499" t="s">
        <v>8321</v>
      </c>
      <c r="R1499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 s="23">
        <v>3000</v>
      </c>
      <c r="E1500" s="23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9">
        <f t="shared" si="93"/>
        <v>19</v>
      </c>
      <c r="Q1500" t="s">
        <v>8321</v>
      </c>
      <c r="R1500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 s="23">
        <v>2000</v>
      </c>
      <c r="E1501" s="23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9">
        <f t="shared" si="93"/>
        <v>5</v>
      </c>
      <c r="Q1501" t="s">
        <v>8321</v>
      </c>
      <c r="R1501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 s="23">
        <v>2800</v>
      </c>
      <c r="E1502" s="23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9">
        <f t="shared" si="93"/>
        <v>46.733333333333334</v>
      </c>
      <c r="Q1502" t="s">
        <v>8321</v>
      </c>
      <c r="R1502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 s="23">
        <v>52000</v>
      </c>
      <c r="E1503" s="2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9">
        <f t="shared" si="93"/>
        <v>97.731073446327684</v>
      </c>
      <c r="Q1503" t="s">
        <v>8337</v>
      </c>
      <c r="R1503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 s="23">
        <v>22000</v>
      </c>
      <c r="E1504" s="23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9">
        <f t="shared" si="93"/>
        <v>67.835866261398181</v>
      </c>
      <c r="Q1504" t="s">
        <v>8337</v>
      </c>
      <c r="R1504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 s="23">
        <v>3750</v>
      </c>
      <c r="E1505" s="23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9">
        <f t="shared" si="93"/>
        <v>56.98492957746479</v>
      </c>
      <c r="Q1505" t="s">
        <v>8337</v>
      </c>
      <c r="R1505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 s="23">
        <v>6500</v>
      </c>
      <c r="E1506" s="23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9">
        <f t="shared" si="93"/>
        <v>67.159851301115239</v>
      </c>
      <c r="Q1506" t="s">
        <v>8337</v>
      </c>
      <c r="R1506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 s="23">
        <v>16000</v>
      </c>
      <c r="E1507" s="23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9">
        <f t="shared" si="93"/>
        <v>48.037681159420288</v>
      </c>
      <c r="Q1507" t="s">
        <v>8337</v>
      </c>
      <c r="R1507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 s="23">
        <v>1500</v>
      </c>
      <c r="E1508" s="23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9">
        <f t="shared" si="93"/>
        <v>38.860465116279073</v>
      </c>
      <c r="Q1508" t="s">
        <v>8337</v>
      </c>
      <c r="R150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 s="23">
        <v>1200</v>
      </c>
      <c r="E1509" s="23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9">
        <f t="shared" si="93"/>
        <v>78.181818181818187</v>
      </c>
      <c r="Q1509" t="s">
        <v>8337</v>
      </c>
      <c r="R1509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 s="23">
        <v>18500</v>
      </c>
      <c r="E1510" s="23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9">
        <f t="shared" si="93"/>
        <v>97.113744075829388</v>
      </c>
      <c r="Q1510" t="s">
        <v>8337</v>
      </c>
      <c r="R1510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 s="23">
        <v>17500</v>
      </c>
      <c r="E1511" s="23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9">
        <f t="shared" si="93"/>
        <v>110.39397959183674</v>
      </c>
      <c r="Q1511" t="s">
        <v>8337</v>
      </c>
      <c r="R1511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 s="23">
        <v>16000</v>
      </c>
      <c r="E1512" s="23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9">
        <f t="shared" si="93"/>
        <v>39.91506172839506</v>
      </c>
      <c r="Q1512" t="s">
        <v>8337</v>
      </c>
      <c r="R1512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 s="23">
        <v>14000</v>
      </c>
      <c r="E1513" s="2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9">
        <f t="shared" si="93"/>
        <v>75.975728155339809</v>
      </c>
      <c r="Q1513" t="s">
        <v>8337</v>
      </c>
      <c r="R1513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 s="23">
        <v>3500</v>
      </c>
      <c r="E1514" s="23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9">
        <f t="shared" si="93"/>
        <v>58.379104477611939</v>
      </c>
      <c r="Q1514" t="s">
        <v>8337</v>
      </c>
      <c r="R1514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 s="23">
        <v>8000</v>
      </c>
      <c r="E1515" s="23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9">
        <f t="shared" si="93"/>
        <v>55.82093023255814</v>
      </c>
      <c r="Q1515" t="s">
        <v>8337</v>
      </c>
      <c r="R1515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 s="23">
        <v>25000</v>
      </c>
      <c r="E1516" s="23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9">
        <f t="shared" si="93"/>
        <v>151.24431818181819</v>
      </c>
      <c r="Q1516" t="s">
        <v>8337</v>
      </c>
      <c r="R1516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 s="23">
        <v>300000</v>
      </c>
      <c r="E1517" s="23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9">
        <f t="shared" si="93"/>
        <v>849.67027027027029</v>
      </c>
      <c r="Q1517" t="s">
        <v>8337</v>
      </c>
      <c r="R1517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 s="23">
        <v>17000</v>
      </c>
      <c r="E1518" s="23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9">
        <f t="shared" si="93"/>
        <v>159.24137931034483</v>
      </c>
      <c r="Q1518" t="s">
        <v>8337</v>
      </c>
      <c r="R151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 s="23">
        <v>15000</v>
      </c>
      <c r="E1519" s="23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9">
        <f t="shared" si="93"/>
        <v>39.507317073170732</v>
      </c>
      <c r="Q1519" t="s">
        <v>8337</v>
      </c>
      <c r="R1519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 s="23">
        <v>15000</v>
      </c>
      <c r="E1520" s="23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9">
        <f t="shared" si="93"/>
        <v>130.52966101694915</v>
      </c>
      <c r="Q1520" t="s">
        <v>8337</v>
      </c>
      <c r="R1520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 s="23">
        <v>9000</v>
      </c>
      <c r="E1521" s="23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9">
        <f t="shared" si="93"/>
        <v>64.156896551724131</v>
      </c>
      <c r="Q1521" t="s">
        <v>8337</v>
      </c>
      <c r="R1521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 s="23">
        <v>18000</v>
      </c>
      <c r="E1522" s="23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9">
        <f t="shared" si="93"/>
        <v>111.52694610778443</v>
      </c>
      <c r="Q1522" t="s">
        <v>8337</v>
      </c>
      <c r="R1522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 s="23">
        <v>37500</v>
      </c>
      <c r="E1523" s="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9">
        <f t="shared" si="93"/>
        <v>170.44680851063831</v>
      </c>
      <c r="Q1523" t="s">
        <v>8337</v>
      </c>
      <c r="R1523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 s="23">
        <v>43500</v>
      </c>
      <c r="E1524" s="23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9">
        <f t="shared" si="93"/>
        <v>133.7391592920354</v>
      </c>
      <c r="Q1524" t="s">
        <v>8337</v>
      </c>
      <c r="R1524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 s="23">
        <v>18500</v>
      </c>
      <c r="E1525" s="23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9">
        <f t="shared" si="93"/>
        <v>95.834024896265561</v>
      </c>
      <c r="Q1525" t="s">
        <v>8337</v>
      </c>
      <c r="R1525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 s="23">
        <v>3000</v>
      </c>
      <c r="E1526" s="23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9">
        <f t="shared" si="93"/>
        <v>221.78571428571428</v>
      </c>
      <c r="Q1526" t="s">
        <v>8337</v>
      </c>
      <c r="R1526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 s="23">
        <v>2600</v>
      </c>
      <c r="E1527" s="23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9">
        <f t="shared" si="93"/>
        <v>32.315357142857138</v>
      </c>
      <c r="Q1527" t="s">
        <v>8337</v>
      </c>
      <c r="R1527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 s="23">
        <v>23000</v>
      </c>
      <c r="E1528" s="23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9">
        <f t="shared" si="93"/>
        <v>98.839285714285708</v>
      </c>
      <c r="Q1528" t="s">
        <v>8337</v>
      </c>
      <c r="R152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 s="23">
        <v>3500</v>
      </c>
      <c r="E1529" s="23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9">
        <f t="shared" si="93"/>
        <v>55.222142857142863</v>
      </c>
      <c r="Q1529" t="s">
        <v>8337</v>
      </c>
      <c r="R1529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 s="23">
        <v>3000</v>
      </c>
      <c r="E1530" s="23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9">
        <f t="shared" si="93"/>
        <v>52.793750000000003</v>
      </c>
      <c r="Q1530" t="s">
        <v>8337</v>
      </c>
      <c r="R1530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 s="23">
        <v>19000</v>
      </c>
      <c r="E1531" s="23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9">
        <f t="shared" si="93"/>
        <v>135.66666666666666</v>
      </c>
      <c r="Q1531" t="s">
        <v>8337</v>
      </c>
      <c r="R1531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 s="23">
        <v>35000</v>
      </c>
      <c r="E1532" s="23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9">
        <f t="shared" si="93"/>
        <v>53.991990846681922</v>
      </c>
      <c r="Q1532" t="s">
        <v>8337</v>
      </c>
      <c r="R1532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 s="23">
        <v>2350</v>
      </c>
      <c r="E1533" s="2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9">
        <f t="shared" si="93"/>
        <v>56.643835616438359</v>
      </c>
      <c r="Q1533" t="s">
        <v>8337</v>
      </c>
      <c r="R1533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 s="23">
        <v>5000</v>
      </c>
      <c r="E1534" s="23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9">
        <f t="shared" si="93"/>
        <v>82.316326530612244</v>
      </c>
      <c r="Q1534" t="s">
        <v>8337</v>
      </c>
      <c r="R1534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 s="23">
        <v>45000</v>
      </c>
      <c r="E1535" s="23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9">
        <f t="shared" si="93"/>
        <v>88.26081081081081</v>
      </c>
      <c r="Q1535" t="s">
        <v>8337</v>
      </c>
      <c r="R1535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 s="23">
        <v>7500</v>
      </c>
      <c r="E1536" s="23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9">
        <f t="shared" si="93"/>
        <v>84.905149051490511</v>
      </c>
      <c r="Q1536" t="s">
        <v>8337</v>
      </c>
      <c r="R1536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 s="23">
        <v>4000</v>
      </c>
      <c r="E1537" s="23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9">
        <f t="shared" si="93"/>
        <v>48.154545454545456</v>
      </c>
      <c r="Q1537" t="s">
        <v>8337</v>
      </c>
      <c r="R1537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 s="23">
        <v>12000</v>
      </c>
      <c r="E1538" s="23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9">
        <f t="shared" si="93"/>
        <v>66.015406593406595</v>
      </c>
      <c r="Q1538" t="s">
        <v>8337</v>
      </c>
      <c r="R153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 s="23">
        <v>12000</v>
      </c>
      <c r="E1539" s="23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9">
        <f t="shared" ref="P1539:P1602" si="97">(E1539/L1539)</f>
        <v>96.375</v>
      </c>
      <c r="Q1539" t="s">
        <v>8337</v>
      </c>
      <c r="R1539" t="s">
        <v>8338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 s="23">
        <v>7000</v>
      </c>
      <c r="E1540" s="23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9">
        <f t="shared" si="97"/>
        <v>156.17391304347825</v>
      </c>
      <c r="Q1540" t="s">
        <v>8337</v>
      </c>
      <c r="R1540" t="s">
        <v>8338</v>
      </c>
      <c r="S1540" s="14">
        <f t="shared" si="98"/>
        <v>41981.782060185185</v>
      </c>
      <c r="T1540" s="14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 s="23">
        <v>20000</v>
      </c>
      <c r="E1541" s="23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9">
        <f t="shared" si="97"/>
        <v>95.764859154929582</v>
      </c>
      <c r="Q1541" t="s">
        <v>8337</v>
      </c>
      <c r="R1541" t="s">
        <v>8338</v>
      </c>
      <c r="S1541" s="14">
        <f t="shared" si="98"/>
        <v>42705.919201388882</v>
      </c>
      <c r="T1541" s="14">
        <f t="shared" si="9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 s="23">
        <v>15000</v>
      </c>
      <c r="E1542" s="23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9">
        <f t="shared" si="97"/>
        <v>180.40816326530611</v>
      </c>
      <c r="Q1542" t="s">
        <v>8337</v>
      </c>
      <c r="R1542" t="s">
        <v>8338</v>
      </c>
      <c r="S1542" s="14">
        <f t="shared" si="98"/>
        <v>41939.00712962963</v>
      </c>
      <c r="T1542" s="14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 s="23">
        <v>18000</v>
      </c>
      <c r="E1543" s="2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9">
        <f t="shared" si="97"/>
        <v>3</v>
      </c>
      <c r="Q1543" t="s">
        <v>8337</v>
      </c>
      <c r="R1543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 s="23">
        <v>500</v>
      </c>
      <c r="E1544" s="23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9">
        <f t="shared" si="97"/>
        <v>20</v>
      </c>
      <c r="Q1544" t="s">
        <v>8337</v>
      </c>
      <c r="R1544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 s="23">
        <v>2250</v>
      </c>
      <c r="E1545" s="23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9">
        <f t="shared" si="97"/>
        <v>10</v>
      </c>
      <c r="Q1545" t="s">
        <v>8337</v>
      </c>
      <c r="R1545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 s="23">
        <v>1000</v>
      </c>
      <c r="E1546" s="23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9" t="e">
        <f t="shared" si="97"/>
        <v>#DIV/0!</v>
      </c>
      <c r="Q1546" t="s">
        <v>8337</v>
      </c>
      <c r="R1546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 s="23">
        <v>3000</v>
      </c>
      <c r="E1547" s="23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9">
        <f t="shared" si="97"/>
        <v>1</v>
      </c>
      <c r="Q1547" t="s">
        <v>8337</v>
      </c>
      <c r="R1547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 s="23">
        <v>1000</v>
      </c>
      <c r="E1548" s="23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9">
        <f t="shared" si="97"/>
        <v>26.272727272727273</v>
      </c>
      <c r="Q1548" t="s">
        <v>8337</v>
      </c>
      <c r="R154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 s="23">
        <v>20</v>
      </c>
      <c r="E1549" s="23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9" t="e">
        <f t="shared" si="97"/>
        <v>#DIV/0!</v>
      </c>
      <c r="Q1549" t="s">
        <v>8337</v>
      </c>
      <c r="R1549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 s="23">
        <v>700</v>
      </c>
      <c r="E1550" s="23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9">
        <f t="shared" si="97"/>
        <v>60</v>
      </c>
      <c r="Q1550" t="s">
        <v>8337</v>
      </c>
      <c r="R1550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 s="23">
        <v>500</v>
      </c>
      <c r="E1551" s="23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9">
        <f t="shared" si="97"/>
        <v>28.333333333333332</v>
      </c>
      <c r="Q1551" t="s">
        <v>8337</v>
      </c>
      <c r="R1551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 s="23">
        <v>750</v>
      </c>
      <c r="E1552" s="23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9">
        <f t="shared" si="97"/>
        <v>14.428571428571429</v>
      </c>
      <c r="Q1552" t="s">
        <v>8337</v>
      </c>
      <c r="R1552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 s="23">
        <v>3500</v>
      </c>
      <c r="E1553" s="2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9" t="e">
        <f t="shared" si="97"/>
        <v>#DIV/0!</v>
      </c>
      <c r="Q1553" t="s">
        <v>8337</v>
      </c>
      <c r="R1553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 s="23">
        <v>4300</v>
      </c>
      <c r="E1554" s="23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9">
        <f t="shared" si="97"/>
        <v>132.1875</v>
      </c>
      <c r="Q1554" t="s">
        <v>8337</v>
      </c>
      <c r="R1554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 s="23">
        <v>6000</v>
      </c>
      <c r="E1555" s="23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9" t="e">
        <f t="shared" si="97"/>
        <v>#DIV/0!</v>
      </c>
      <c r="Q1555" t="s">
        <v>8337</v>
      </c>
      <c r="R1555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 s="23">
        <v>20000</v>
      </c>
      <c r="E1556" s="23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9" t="e">
        <f t="shared" si="97"/>
        <v>#DIV/0!</v>
      </c>
      <c r="Q1556" t="s">
        <v>8337</v>
      </c>
      <c r="R1556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 s="23">
        <v>750</v>
      </c>
      <c r="E1557" s="23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9" t="e">
        <f t="shared" si="97"/>
        <v>#DIV/0!</v>
      </c>
      <c r="Q1557" t="s">
        <v>8337</v>
      </c>
      <c r="R1557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 s="23">
        <v>1500</v>
      </c>
      <c r="E1558" s="23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9">
        <f t="shared" si="97"/>
        <v>56.416666666666664</v>
      </c>
      <c r="Q1558" t="s">
        <v>8337</v>
      </c>
      <c r="R155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 s="23">
        <v>2500</v>
      </c>
      <c r="E1559" s="23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9">
        <f t="shared" si="97"/>
        <v>100</v>
      </c>
      <c r="Q1559" t="s">
        <v>8337</v>
      </c>
      <c r="R1559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 s="23">
        <v>750</v>
      </c>
      <c r="E1560" s="23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9">
        <f t="shared" si="97"/>
        <v>11.666666666666666</v>
      </c>
      <c r="Q1560" t="s">
        <v>8337</v>
      </c>
      <c r="R1560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 s="23">
        <v>15000</v>
      </c>
      <c r="E1561" s="23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9">
        <f t="shared" si="97"/>
        <v>50</v>
      </c>
      <c r="Q1561" t="s">
        <v>8337</v>
      </c>
      <c r="R1561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 s="23">
        <v>2500</v>
      </c>
      <c r="E1562" s="23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9">
        <f t="shared" si="97"/>
        <v>23.5</v>
      </c>
      <c r="Q1562" t="s">
        <v>8337</v>
      </c>
      <c r="R1562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 s="23">
        <v>10000</v>
      </c>
      <c r="E1563" s="2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9">
        <f t="shared" si="97"/>
        <v>67</v>
      </c>
      <c r="Q1563" t="s">
        <v>8321</v>
      </c>
      <c r="R1563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 s="23">
        <v>4000</v>
      </c>
      <c r="E1564" s="23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9" t="e">
        <f t="shared" si="97"/>
        <v>#DIV/0!</v>
      </c>
      <c r="Q1564" t="s">
        <v>8321</v>
      </c>
      <c r="R1564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 s="23">
        <v>6000</v>
      </c>
      <c r="E1565" s="23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9">
        <f t="shared" si="97"/>
        <v>42.5</v>
      </c>
      <c r="Q1565" t="s">
        <v>8321</v>
      </c>
      <c r="R1565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 s="23">
        <v>10000</v>
      </c>
      <c r="E1566" s="23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9">
        <f t="shared" si="97"/>
        <v>10</v>
      </c>
      <c r="Q1566" t="s">
        <v>8321</v>
      </c>
      <c r="R1566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 s="23">
        <v>4000</v>
      </c>
      <c r="E1567" s="23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9">
        <f t="shared" si="97"/>
        <v>100</v>
      </c>
      <c r="Q1567" t="s">
        <v>8321</v>
      </c>
      <c r="R1567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 s="23">
        <v>30000</v>
      </c>
      <c r="E1568" s="23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9">
        <f t="shared" si="97"/>
        <v>108.05084745762711</v>
      </c>
      <c r="Q1568" t="s">
        <v>8321</v>
      </c>
      <c r="R156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 s="23">
        <v>8500</v>
      </c>
      <c r="E1569" s="23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9">
        <f t="shared" si="97"/>
        <v>26.923076923076923</v>
      </c>
      <c r="Q1569" t="s">
        <v>8321</v>
      </c>
      <c r="R1569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 s="23">
        <v>25000</v>
      </c>
      <c r="E1570" s="23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9">
        <f t="shared" si="97"/>
        <v>155</v>
      </c>
      <c r="Q1570" t="s">
        <v>8321</v>
      </c>
      <c r="R1570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 s="23">
        <v>30000</v>
      </c>
      <c r="E1571" s="23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9" t="e">
        <f t="shared" si="97"/>
        <v>#DIV/0!</v>
      </c>
      <c r="Q1571" t="s">
        <v>8321</v>
      </c>
      <c r="R1571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 s="23">
        <v>6000</v>
      </c>
      <c r="E1572" s="23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9">
        <f t="shared" si="97"/>
        <v>47.769230769230766</v>
      </c>
      <c r="Q1572" t="s">
        <v>8321</v>
      </c>
      <c r="R1572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 s="23">
        <v>12100</v>
      </c>
      <c r="E1573" s="2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9">
        <f t="shared" si="97"/>
        <v>20</v>
      </c>
      <c r="Q1573" t="s">
        <v>8321</v>
      </c>
      <c r="R1573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 s="23">
        <v>2500</v>
      </c>
      <c r="E1574" s="23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9">
        <f t="shared" si="97"/>
        <v>41.666666666666664</v>
      </c>
      <c r="Q1574" t="s">
        <v>8321</v>
      </c>
      <c r="R1574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 s="23">
        <v>9000</v>
      </c>
      <c r="E1575" s="23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9">
        <f t="shared" si="97"/>
        <v>74.333333333333329</v>
      </c>
      <c r="Q1575" t="s">
        <v>8321</v>
      </c>
      <c r="R1575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 s="23">
        <v>10000</v>
      </c>
      <c r="E1576" s="23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9">
        <f t="shared" si="97"/>
        <v>84.333333333333329</v>
      </c>
      <c r="Q1576" t="s">
        <v>8321</v>
      </c>
      <c r="R1576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 s="23">
        <v>10000</v>
      </c>
      <c r="E1577" s="23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9">
        <f t="shared" si="97"/>
        <v>65.457142857142856</v>
      </c>
      <c r="Q1577" t="s">
        <v>8321</v>
      </c>
      <c r="R1577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 s="23">
        <v>5000</v>
      </c>
      <c r="E1578" s="23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9">
        <f t="shared" si="97"/>
        <v>65</v>
      </c>
      <c r="Q1578" t="s">
        <v>8321</v>
      </c>
      <c r="R157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 s="23">
        <v>10000</v>
      </c>
      <c r="E1579" s="23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9">
        <f t="shared" si="97"/>
        <v>27.5</v>
      </c>
      <c r="Q1579" t="s">
        <v>8321</v>
      </c>
      <c r="R1579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 s="23">
        <v>1897</v>
      </c>
      <c r="E1580" s="23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9">
        <f t="shared" si="97"/>
        <v>51.25</v>
      </c>
      <c r="Q1580" t="s">
        <v>8321</v>
      </c>
      <c r="R1580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 s="23">
        <v>3333</v>
      </c>
      <c r="E1581" s="23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9">
        <f t="shared" si="97"/>
        <v>14</v>
      </c>
      <c r="Q1581" t="s">
        <v>8321</v>
      </c>
      <c r="R1581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 s="23">
        <v>1750</v>
      </c>
      <c r="E1582" s="23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9" t="e">
        <f t="shared" si="97"/>
        <v>#DIV/0!</v>
      </c>
      <c r="Q1582" t="s">
        <v>8321</v>
      </c>
      <c r="R1582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 s="23">
        <v>1000</v>
      </c>
      <c r="E1583" s="2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9">
        <f t="shared" si="97"/>
        <v>5</v>
      </c>
      <c r="Q1583" t="s">
        <v>8337</v>
      </c>
      <c r="R1583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 s="23">
        <v>1000</v>
      </c>
      <c r="E1584" s="23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9">
        <f t="shared" si="97"/>
        <v>31</v>
      </c>
      <c r="Q1584" t="s">
        <v>8337</v>
      </c>
      <c r="R1584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 s="23">
        <v>20000</v>
      </c>
      <c r="E1585" s="23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9">
        <f t="shared" si="97"/>
        <v>15</v>
      </c>
      <c r="Q1585" t="s">
        <v>8337</v>
      </c>
      <c r="R1585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 s="23">
        <v>1200</v>
      </c>
      <c r="E1586" s="23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9" t="e">
        <f t="shared" si="97"/>
        <v>#DIV/0!</v>
      </c>
      <c r="Q1586" t="s">
        <v>8337</v>
      </c>
      <c r="R1586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 s="23">
        <v>2000</v>
      </c>
      <c r="E1587" s="23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9">
        <f t="shared" si="97"/>
        <v>131.66666666666666</v>
      </c>
      <c r="Q1587" t="s">
        <v>8337</v>
      </c>
      <c r="R1587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 s="23">
        <v>1500</v>
      </c>
      <c r="E1588" s="23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9" t="e">
        <f t="shared" si="97"/>
        <v>#DIV/0!</v>
      </c>
      <c r="Q1588" t="s">
        <v>8337</v>
      </c>
      <c r="R158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 s="23">
        <v>7500</v>
      </c>
      <c r="E1589" s="23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9">
        <f t="shared" si="97"/>
        <v>1</v>
      </c>
      <c r="Q1589" t="s">
        <v>8337</v>
      </c>
      <c r="R1589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 s="23">
        <v>516</v>
      </c>
      <c r="E1590" s="23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9" t="e">
        <f t="shared" si="97"/>
        <v>#DIV/0!</v>
      </c>
      <c r="Q1590" t="s">
        <v>8337</v>
      </c>
      <c r="R1590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 s="23">
        <v>1200</v>
      </c>
      <c r="E1591" s="23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9" t="e">
        <f t="shared" si="97"/>
        <v>#DIV/0!</v>
      </c>
      <c r="Q1591" t="s">
        <v>8337</v>
      </c>
      <c r="R1591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23">
        <v>60000</v>
      </c>
      <c r="E1592" s="23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9">
        <f t="shared" si="97"/>
        <v>510</v>
      </c>
      <c r="Q1592" t="s">
        <v>8337</v>
      </c>
      <c r="R1592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 s="23">
        <v>14000</v>
      </c>
      <c r="E1593" s="2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9">
        <f t="shared" si="97"/>
        <v>44.478260869565219</v>
      </c>
      <c r="Q1593" t="s">
        <v>8337</v>
      </c>
      <c r="R1593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 s="23">
        <v>25</v>
      </c>
      <c r="E1594" s="23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9" t="e">
        <f t="shared" si="97"/>
        <v>#DIV/0!</v>
      </c>
      <c r="Q1594" t="s">
        <v>8337</v>
      </c>
      <c r="R1594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 s="23">
        <v>22000</v>
      </c>
      <c r="E1595" s="23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9">
        <f t="shared" si="97"/>
        <v>1</v>
      </c>
      <c r="Q1595" t="s">
        <v>8337</v>
      </c>
      <c r="R1595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 s="23">
        <v>1000</v>
      </c>
      <c r="E1596" s="23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9">
        <f t="shared" si="97"/>
        <v>20.5</v>
      </c>
      <c r="Q1596" t="s">
        <v>8337</v>
      </c>
      <c r="R1596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 s="23">
        <v>100000</v>
      </c>
      <c r="E1597" s="23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9">
        <f t="shared" si="97"/>
        <v>40</v>
      </c>
      <c r="Q1597" t="s">
        <v>8337</v>
      </c>
      <c r="R1597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 s="23">
        <v>3250</v>
      </c>
      <c r="E1598" s="23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9">
        <f t="shared" si="97"/>
        <v>25</v>
      </c>
      <c r="Q1598" t="s">
        <v>8337</v>
      </c>
      <c r="R159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 s="23">
        <v>15000</v>
      </c>
      <c r="E1599" s="23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9" t="e">
        <f t="shared" si="97"/>
        <v>#DIV/0!</v>
      </c>
      <c r="Q1599" t="s">
        <v>8337</v>
      </c>
      <c r="R1599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 s="23">
        <v>800</v>
      </c>
      <c r="E1600" s="23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9">
        <f t="shared" si="97"/>
        <v>1</v>
      </c>
      <c r="Q1600" t="s">
        <v>8337</v>
      </c>
      <c r="R1600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 s="23">
        <v>500</v>
      </c>
      <c r="E1601" s="23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9" t="e">
        <f t="shared" si="97"/>
        <v>#DIV/0!</v>
      </c>
      <c r="Q1601" t="s">
        <v>8337</v>
      </c>
      <c r="R1601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 s="23">
        <v>5000</v>
      </c>
      <c r="E1602" s="23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9">
        <f t="shared" si="97"/>
        <v>40.777777777777779</v>
      </c>
      <c r="Q1602" t="s">
        <v>8337</v>
      </c>
      <c r="R1602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 s="23">
        <v>2500</v>
      </c>
      <c r="E1603" s="2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9">
        <f t="shared" ref="P1603:P1666" si="101">(E1603/L1603)</f>
        <v>48.325535714285714</v>
      </c>
      <c r="Q1603" t="s">
        <v>8324</v>
      </c>
      <c r="R1603" t="s">
        <v>8325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 s="23">
        <v>1500</v>
      </c>
      <c r="E1604" s="23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9">
        <f t="shared" si="101"/>
        <v>46.953125</v>
      </c>
      <c r="Q1604" t="s">
        <v>8324</v>
      </c>
      <c r="R1604" t="s">
        <v>8325</v>
      </c>
      <c r="S1604" s="14">
        <f t="shared" si="102"/>
        <v>40788.297650462962</v>
      </c>
      <c r="T1604" s="14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 s="23">
        <v>2000</v>
      </c>
      <c r="E1605" s="23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9">
        <f t="shared" si="101"/>
        <v>66.688666666666663</v>
      </c>
      <c r="Q1605" t="s">
        <v>8324</v>
      </c>
      <c r="R1605" t="s">
        <v>8325</v>
      </c>
      <c r="S1605" s="14">
        <f t="shared" si="102"/>
        <v>40876.169664351852</v>
      </c>
      <c r="T1605" s="14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 s="23">
        <v>2800</v>
      </c>
      <c r="E1606" s="23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9">
        <f t="shared" si="101"/>
        <v>48.842857142857142</v>
      </c>
      <c r="Q1606" t="s">
        <v>8324</v>
      </c>
      <c r="R1606" t="s">
        <v>8325</v>
      </c>
      <c r="S1606" s="14">
        <f t="shared" si="102"/>
        <v>40945.845312500001</v>
      </c>
      <c r="T1606" s="14">
        <f t="shared" si="103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 s="23">
        <v>6000</v>
      </c>
      <c r="E1607" s="23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9">
        <f t="shared" si="101"/>
        <v>137.30909090909091</v>
      </c>
      <c r="Q1607" t="s">
        <v>8324</v>
      </c>
      <c r="R1607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 s="23">
        <v>8000</v>
      </c>
      <c r="E1608" s="23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9">
        <f t="shared" si="101"/>
        <v>87.829673913043479</v>
      </c>
      <c r="Q1608" t="s">
        <v>8324</v>
      </c>
      <c r="R160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 s="23">
        <v>10000</v>
      </c>
      <c r="E1609" s="23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9">
        <f t="shared" si="101"/>
        <v>70.785365853658533</v>
      </c>
      <c r="Q1609" t="s">
        <v>8324</v>
      </c>
      <c r="R1609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 s="23">
        <v>1200</v>
      </c>
      <c r="E1610" s="23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9">
        <f t="shared" si="101"/>
        <v>52.826086956521742</v>
      </c>
      <c r="Q1610" t="s">
        <v>8324</v>
      </c>
      <c r="R1610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 s="23">
        <v>1500</v>
      </c>
      <c r="E1611" s="23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9">
        <f t="shared" si="101"/>
        <v>443.75</v>
      </c>
      <c r="Q1611" t="s">
        <v>8324</v>
      </c>
      <c r="R1611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 s="23">
        <v>2000</v>
      </c>
      <c r="E1612" s="23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9">
        <f t="shared" si="101"/>
        <v>48.544642857142854</v>
      </c>
      <c r="Q1612" t="s">
        <v>8324</v>
      </c>
      <c r="R1612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 s="23">
        <v>800</v>
      </c>
      <c r="E1613" s="2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9">
        <f t="shared" si="101"/>
        <v>37.074074074074076</v>
      </c>
      <c r="Q1613" t="s">
        <v>8324</v>
      </c>
      <c r="R1613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 s="23">
        <v>500</v>
      </c>
      <c r="E1614" s="23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9">
        <f t="shared" si="101"/>
        <v>50</v>
      </c>
      <c r="Q1614" t="s">
        <v>8324</v>
      </c>
      <c r="R1614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 s="23">
        <v>1000</v>
      </c>
      <c r="E1615" s="23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9">
        <f t="shared" si="101"/>
        <v>39.03846153846154</v>
      </c>
      <c r="Q1615" t="s">
        <v>8324</v>
      </c>
      <c r="R1615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 s="23">
        <v>5000</v>
      </c>
      <c r="E1616" s="23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9">
        <f t="shared" si="101"/>
        <v>66.688311688311686</v>
      </c>
      <c r="Q1616" t="s">
        <v>8324</v>
      </c>
      <c r="R1616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 s="23">
        <v>8000</v>
      </c>
      <c r="E1617" s="23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9">
        <f t="shared" si="101"/>
        <v>67.132352941176464</v>
      </c>
      <c r="Q1617" t="s">
        <v>8324</v>
      </c>
      <c r="R1617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 s="23">
        <v>10000</v>
      </c>
      <c r="E1618" s="23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9">
        <f t="shared" si="101"/>
        <v>66.369426751592357</v>
      </c>
      <c r="Q1618" t="s">
        <v>8324</v>
      </c>
      <c r="R161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 s="23">
        <v>7000</v>
      </c>
      <c r="E1619" s="23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9">
        <f t="shared" si="101"/>
        <v>64.620253164556956</v>
      </c>
      <c r="Q1619" t="s">
        <v>8324</v>
      </c>
      <c r="R1619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 s="23">
        <v>1500</v>
      </c>
      <c r="E1620" s="23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9">
        <f t="shared" si="101"/>
        <v>58.370370370370374</v>
      </c>
      <c r="Q1620" t="s">
        <v>8324</v>
      </c>
      <c r="R1620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 s="23">
        <v>1500</v>
      </c>
      <c r="E1621" s="23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9">
        <f t="shared" si="101"/>
        <v>86.956521739130437</v>
      </c>
      <c r="Q1621" t="s">
        <v>8324</v>
      </c>
      <c r="R1621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 s="23">
        <v>1000</v>
      </c>
      <c r="E1622" s="23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9">
        <f t="shared" si="101"/>
        <v>66.470588235294116</v>
      </c>
      <c r="Q1622" t="s">
        <v>8324</v>
      </c>
      <c r="R1622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 s="23">
        <v>5000</v>
      </c>
      <c r="E1623" s="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9">
        <f t="shared" si="101"/>
        <v>163.78378378378378</v>
      </c>
      <c r="Q1623" t="s">
        <v>8324</v>
      </c>
      <c r="R1623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 s="23">
        <v>6900</v>
      </c>
      <c r="E1624" s="23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9">
        <f t="shared" si="101"/>
        <v>107.98461538461538</v>
      </c>
      <c r="Q1624" t="s">
        <v>8324</v>
      </c>
      <c r="R1624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 s="23">
        <v>750</v>
      </c>
      <c r="E1625" s="23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9">
        <f t="shared" si="101"/>
        <v>42.111111111111114</v>
      </c>
      <c r="Q1625" t="s">
        <v>8324</v>
      </c>
      <c r="R1625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 s="23">
        <v>1000</v>
      </c>
      <c r="E1626" s="23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9">
        <f t="shared" si="101"/>
        <v>47.2</v>
      </c>
      <c r="Q1626" t="s">
        <v>8324</v>
      </c>
      <c r="R1626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 s="23">
        <v>7500</v>
      </c>
      <c r="E1627" s="23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9">
        <f t="shared" si="101"/>
        <v>112.01923076923077</v>
      </c>
      <c r="Q1627" t="s">
        <v>8324</v>
      </c>
      <c r="R1627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 s="23">
        <v>8000</v>
      </c>
      <c r="E1628" s="23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9">
        <f t="shared" si="101"/>
        <v>74.953703703703709</v>
      </c>
      <c r="Q1628" t="s">
        <v>8324</v>
      </c>
      <c r="R162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 s="23">
        <v>2000</v>
      </c>
      <c r="E1629" s="23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9">
        <f t="shared" si="101"/>
        <v>61.578947368421055</v>
      </c>
      <c r="Q1629" t="s">
        <v>8324</v>
      </c>
      <c r="R1629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 s="23">
        <v>4000</v>
      </c>
      <c r="E1630" s="23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9">
        <f t="shared" si="101"/>
        <v>45.875</v>
      </c>
      <c r="Q1630" t="s">
        <v>8324</v>
      </c>
      <c r="R1630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 s="23">
        <v>6000</v>
      </c>
      <c r="E1631" s="23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9">
        <f t="shared" si="101"/>
        <v>75.853658536585371</v>
      </c>
      <c r="Q1631" t="s">
        <v>8324</v>
      </c>
      <c r="R1631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 s="23">
        <v>4000</v>
      </c>
      <c r="E1632" s="23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9">
        <f t="shared" si="101"/>
        <v>84.206349206349202</v>
      </c>
      <c r="Q1632" t="s">
        <v>8324</v>
      </c>
      <c r="R1632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 s="23">
        <v>10000</v>
      </c>
      <c r="E1633" s="2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9">
        <f t="shared" si="101"/>
        <v>117.22556390977444</v>
      </c>
      <c r="Q1633" t="s">
        <v>8324</v>
      </c>
      <c r="R1633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 s="23">
        <v>4000</v>
      </c>
      <c r="E1634" s="23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9">
        <f t="shared" si="101"/>
        <v>86.489361702127653</v>
      </c>
      <c r="Q1634" t="s">
        <v>8324</v>
      </c>
      <c r="R1634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 s="23">
        <v>10000</v>
      </c>
      <c r="E1635" s="23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9">
        <f t="shared" si="101"/>
        <v>172.41379310344828</v>
      </c>
      <c r="Q1635" t="s">
        <v>8324</v>
      </c>
      <c r="R1635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 s="23">
        <v>2000</v>
      </c>
      <c r="E1636" s="23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9">
        <f t="shared" si="101"/>
        <v>62.8125</v>
      </c>
      <c r="Q1636" t="s">
        <v>8324</v>
      </c>
      <c r="R1636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 s="23">
        <v>2000</v>
      </c>
      <c r="E1637" s="23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9">
        <f t="shared" si="101"/>
        <v>67.729729729729726</v>
      </c>
      <c r="Q1637" t="s">
        <v>8324</v>
      </c>
      <c r="R1637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 s="23">
        <v>4500</v>
      </c>
      <c r="E1638" s="23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9">
        <f t="shared" si="101"/>
        <v>53.5632183908046</v>
      </c>
      <c r="Q1638" t="s">
        <v>8324</v>
      </c>
      <c r="R163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 s="23">
        <v>500</v>
      </c>
      <c r="E1639" s="23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9">
        <f t="shared" si="101"/>
        <v>34.6</v>
      </c>
      <c r="Q1639" t="s">
        <v>8324</v>
      </c>
      <c r="R1639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 s="23">
        <v>1000</v>
      </c>
      <c r="E1640" s="23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9">
        <f t="shared" si="101"/>
        <v>38.888888888888886</v>
      </c>
      <c r="Q1640" t="s">
        <v>8324</v>
      </c>
      <c r="R1640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 s="23">
        <v>1800</v>
      </c>
      <c r="E1641" s="23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9">
        <f t="shared" si="101"/>
        <v>94.736842105263165</v>
      </c>
      <c r="Q1641" t="s">
        <v>8324</v>
      </c>
      <c r="R1641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 s="23">
        <v>400</v>
      </c>
      <c r="E1642" s="23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9">
        <f t="shared" si="101"/>
        <v>39.967058823529413</v>
      </c>
      <c r="Q1642" t="s">
        <v>8324</v>
      </c>
      <c r="R1642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 s="23">
        <v>2500</v>
      </c>
      <c r="E1643" s="2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9">
        <f t="shared" si="101"/>
        <v>97.5</v>
      </c>
      <c r="Q1643" t="s">
        <v>8324</v>
      </c>
      <c r="R1643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 s="23">
        <v>1200</v>
      </c>
      <c r="E1644" s="23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9">
        <f t="shared" si="101"/>
        <v>42.857142857142854</v>
      </c>
      <c r="Q1644" t="s">
        <v>8324</v>
      </c>
      <c r="R1644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 s="23">
        <v>5000</v>
      </c>
      <c r="E1645" s="23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9">
        <f t="shared" si="101"/>
        <v>168.51351351351352</v>
      </c>
      <c r="Q1645" t="s">
        <v>8324</v>
      </c>
      <c r="R1645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 s="23">
        <v>10000</v>
      </c>
      <c r="E1646" s="23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9">
        <f t="shared" si="101"/>
        <v>85.546875</v>
      </c>
      <c r="Q1646" t="s">
        <v>8324</v>
      </c>
      <c r="R1646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 s="23">
        <v>5000</v>
      </c>
      <c r="E1647" s="23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9">
        <f t="shared" si="101"/>
        <v>554</v>
      </c>
      <c r="Q1647" t="s">
        <v>8324</v>
      </c>
      <c r="R1647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 s="23">
        <v>2000</v>
      </c>
      <c r="E1648" s="23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9">
        <f t="shared" si="101"/>
        <v>26.554216867469879</v>
      </c>
      <c r="Q1648" t="s">
        <v>8324</v>
      </c>
      <c r="R164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 s="23">
        <v>5000</v>
      </c>
      <c r="E1649" s="23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9">
        <f t="shared" si="101"/>
        <v>113.82608695652173</v>
      </c>
      <c r="Q1649" t="s">
        <v>8324</v>
      </c>
      <c r="R1649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 s="23">
        <v>2300</v>
      </c>
      <c r="E1650" s="23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9">
        <f t="shared" si="101"/>
        <v>32.011111111111113</v>
      </c>
      <c r="Q1650" t="s">
        <v>8324</v>
      </c>
      <c r="R1650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 s="23">
        <v>3800</v>
      </c>
      <c r="E1651" s="23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9">
        <f t="shared" si="101"/>
        <v>47.189259259259259</v>
      </c>
      <c r="Q1651" t="s">
        <v>8324</v>
      </c>
      <c r="R1651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 s="23">
        <v>2000</v>
      </c>
      <c r="E1652" s="23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9">
        <f t="shared" si="101"/>
        <v>88.46875</v>
      </c>
      <c r="Q1652" t="s">
        <v>8324</v>
      </c>
      <c r="R1652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 s="23">
        <v>2000</v>
      </c>
      <c r="E1653" s="2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9">
        <f t="shared" si="101"/>
        <v>100.75</v>
      </c>
      <c r="Q1653" t="s">
        <v>8324</v>
      </c>
      <c r="R1653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 s="23">
        <v>4500</v>
      </c>
      <c r="E1654" s="23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9">
        <f t="shared" si="101"/>
        <v>64.714285714285708</v>
      </c>
      <c r="Q1654" t="s">
        <v>8324</v>
      </c>
      <c r="R1654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 s="23">
        <v>5000</v>
      </c>
      <c r="E1655" s="23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9">
        <f t="shared" si="101"/>
        <v>51.854285714285716</v>
      </c>
      <c r="Q1655" t="s">
        <v>8324</v>
      </c>
      <c r="R1655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 s="23">
        <v>1100</v>
      </c>
      <c r="E1656" s="23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9">
        <f t="shared" si="101"/>
        <v>38.794117647058826</v>
      </c>
      <c r="Q1656" t="s">
        <v>8324</v>
      </c>
      <c r="R1656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 s="23">
        <v>1500</v>
      </c>
      <c r="E1657" s="23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9">
        <f t="shared" si="101"/>
        <v>44.645833333333336</v>
      </c>
      <c r="Q1657" t="s">
        <v>8324</v>
      </c>
      <c r="R1657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 s="23">
        <v>7500</v>
      </c>
      <c r="E1658" s="23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9">
        <f t="shared" si="101"/>
        <v>156.77333333333334</v>
      </c>
      <c r="Q1658" t="s">
        <v>8324</v>
      </c>
      <c r="R165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 s="23">
        <v>25000</v>
      </c>
      <c r="E1659" s="23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9">
        <f t="shared" si="101"/>
        <v>118.70339366515837</v>
      </c>
      <c r="Q1659" t="s">
        <v>8324</v>
      </c>
      <c r="R1659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 s="23">
        <v>6000</v>
      </c>
      <c r="E1660" s="23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9">
        <f t="shared" si="101"/>
        <v>74.149532710280369</v>
      </c>
      <c r="Q1660" t="s">
        <v>8324</v>
      </c>
      <c r="R1660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 s="23">
        <v>500</v>
      </c>
      <c r="E1661" s="23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9">
        <f t="shared" si="101"/>
        <v>12.533333333333333</v>
      </c>
      <c r="Q1661" t="s">
        <v>8324</v>
      </c>
      <c r="R1661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 s="23">
        <v>80</v>
      </c>
      <c r="E1662" s="23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9">
        <f t="shared" si="101"/>
        <v>27.861111111111111</v>
      </c>
      <c r="Q1662" t="s">
        <v>8324</v>
      </c>
      <c r="R1662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 s="23">
        <v>7900</v>
      </c>
      <c r="E1663" s="2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9">
        <f t="shared" si="101"/>
        <v>80.178217821782184</v>
      </c>
      <c r="Q1663" t="s">
        <v>8324</v>
      </c>
      <c r="R1663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 s="23">
        <v>8000</v>
      </c>
      <c r="E1664" s="23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9">
        <f t="shared" si="101"/>
        <v>132.43548387096774</v>
      </c>
      <c r="Q1664" t="s">
        <v>8324</v>
      </c>
      <c r="R1664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 s="23">
        <v>1000</v>
      </c>
      <c r="E1665" s="23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9">
        <f t="shared" si="101"/>
        <v>33.75</v>
      </c>
      <c r="Q1665" t="s">
        <v>8324</v>
      </c>
      <c r="R1665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 s="23">
        <v>2500</v>
      </c>
      <c r="E1666" s="23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9">
        <f t="shared" si="101"/>
        <v>34.384494382022467</v>
      </c>
      <c r="Q1666" t="s">
        <v>8324</v>
      </c>
      <c r="R1666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 s="23">
        <v>3500</v>
      </c>
      <c r="E1667" s="23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9">
        <f t="shared" ref="P1667:P1730" si="105">(E1667/L1667)</f>
        <v>44.956989247311824</v>
      </c>
      <c r="Q1667" t="s">
        <v>8324</v>
      </c>
      <c r="R1667" t="s">
        <v>8345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 s="23">
        <v>2500</v>
      </c>
      <c r="E1668" s="23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9">
        <f t="shared" si="105"/>
        <v>41.04081632653061</v>
      </c>
      <c r="Q1668" t="s">
        <v>8324</v>
      </c>
      <c r="R1668" t="s">
        <v>8345</v>
      </c>
      <c r="S1668" s="14">
        <f t="shared" si="106"/>
        <v>41331.253159722226</v>
      </c>
      <c r="T1668" s="14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 s="23">
        <v>3400</v>
      </c>
      <c r="E1669" s="23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9">
        <f t="shared" si="105"/>
        <v>52.597560975609753</v>
      </c>
      <c r="Q1669" t="s">
        <v>8324</v>
      </c>
      <c r="R1669" t="s">
        <v>8345</v>
      </c>
      <c r="S1669" s="14">
        <f t="shared" si="106"/>
        <v>41682.0705787037</v>
      </c>
      <c r="T1669" s="14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 s="23">
        <v>8000</v>
      </c>
      <c r="E1670" s="23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9">
        <f t="shared" si="105"/>
        <v>70.784482758620683</v>
      </c>
      <c r="Q1670" t="s">
        <v>8324</v>
      </c>
      <c r="R1670" t="s">
        <v>8345</v>
      </c>
      <c r="S1670" s="14">
        <f t="shared" si="106"/>
        <v>40845.14975694444</v>
      </c>
      <c r="T1670" s="14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 s="23">
        <v>2000</v>
      </c>
      <c r="E1671" s="23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9">
        <f t="shared" si="105"/>
        <v>53.75</v>
      </c>
      <c r="Q1671" t="s">
        <v>8324</v>
      </c>
      <c r="R1671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 s="23">
        <v>1000</v>
      </c>
      <c r="E1672" s="23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9">
        <f t="shared" si="105"/>
        <v>44.608695652173914</v>
      </c>
      <c r="Q1672" t="s">
        <v>8324</v>
      </c>
      <c r="R1672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 s="23">
        <v>2000</v>
      </c>
      <c r="E1673" s="2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9">
        <f t="shared" si="105"/>
        <v>26.148961038961041</v>
      </c>
      <c r="Q1673" t="s">
        <v>8324</v>
      </c>
      <c r="R1673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 s="23">
        <v>1700</v>
      </c>
      <c r="E1674" s="23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9">
        <f t="shared" si="105"/>
        <v>39.183673469387756</v>
      </c>
      <c r="Q1674" t="s">
        <v>8324</v>
      </c>
      <c r="R1674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 s="23">
        <v>2100</v>
      </c>
      <c r="E1675" s="23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9">
        <f t="shared" si="105"/>
        <v>45.593220338983052</v>
      </c>
      <c r="Q1675" t="s">
        <v>8324</v>
      </c>
      <c r="R1675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 s="23">
        <v>5000</v>
      </c>
      <c r="E1676" s="23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9">
        <f t="shared" si="105"/>
        <v>89.247787610619469</v>
      </c>
      <c r="Q1676" t="s">
        <v>8324</v>
      </c>
      <c r="R1676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 s="23">
        <v>1000</v>
      </c>
      <c r="E1677" s="23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9">
        <f t="shared" si="105"/>
        <v>40.416470588235299</v>
      </c>
      <c r="Q1677" t="s">
        <v>8324</v>
      </c>
      <c r="R1677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 s="23">
        <v>3000</v>
      </c>
      <c r="E1678" s="23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9">
        <f t="shared" si="105"/>
        <v>82.38095238095238</v>
      </c>
      <c r="Q1678" t="s">
        <v>8324</v>
      </c>
      <c r="R167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 s="23">
        <v>6000</v>
      </c>
      <c r="E1679" s="23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9">
        <f t="shared" si="105"/>
        <v>159.52380952380952</v>
      </c>
      <c r="Q1679" t="s">
        <v>8324</v>
      </c>
      <c r="R1679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 s="23">
        <v>1500</v>
      </c>
      <c r="E1680" s="23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9">
        <f t="shared" si="105"/>
        <v>36.244897959183675</v>
      </c>
      <c r="Q1680" t="s">
        <v>8324</v>
      </c>
      <c r="R1680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 s="23">
        <v>2000</v>
      </c>
      <c r="E1681" s="23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9">
        <f t="shared" si="105"/>
        <v>62.5</v>
      </c>
      <c r="Q1681" t="s">
        <v>8324</v>
      </c>
      <c r="R1681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 s="23">
        <v>1000</v>
      </c>
      <c r="E1682" s="23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9">
        <f t="shared" si="105"/>
        <v>47</v>
      </c>
      <c r="Q1682" t="s">
        <v>8324</v>
      </c>
      <c r="R1682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 s="23">
        <v>65000</v>
      </c>
      <c r="E1683" s="2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9">
        <f t="shared" si="105"/>
        <v>74.575090497737563</v>
      </c>
      <c r="Q1683" t="s">
        <v>8324</v>
      </c>
      <c r="R1683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 s="23">
        <v>6000</v>
      </c>
      <c r="E1684" s="23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9" t="e">
        <f t="shared" si="105"/>
        <v>#DIV/0!</v>
      </c>
      <c r="Q1684" t="s">
        <v>8324</v>
      </c>
      <c r="R1684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 s="23">
        <v>3500</v>
      </c>
      <c r="E1685" s="23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9">
        <f t="shared" si="105"/>
        <v>76</v>
      </c>
      <c r="Q1685" t="s">
        <v>8324</v>
      </c>
      <c r="R1685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 s="23">
        <v>8000</v>
      </c>
      <c r="E1686" s="23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9">
        <f t="shared" si="105"/>
        <v>86.43564356435644</v>
      </c>
      <c r="Q1686" t="s">
        <v>8324</v>
      </c>
      <c r="R1686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 s="23">
        <v>350</v>
      </c>
      <c r="E1687" s="23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9">
        <f t="shared" si="105"/>
        <v>24</v>
      </c>
      <c r="Q1687" t="s">
        <v>8324</v>
      </c>
      <c r="R1687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 s="23">
        <v>5000</v>
      </c>
      <c r="E1688" s="23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9">
        <f t="shared" si="105"/>
        <v>18</v>
      </c>
      <c r="Q1688" t="s">
        <v>8324</v>
      </c>
      <c r="R168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 s="23">
        <v>10000</v>
      </c>
      <c r="E1689" s="23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9">
        <f t="shared" si="105"/>
        <v>80.128205128205124</v>
      </c>
      <c r="Q1689" t="s">
        <v>8324</v>
      </c>
      <c r="R1689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 s="23">
        <v>4000</v>
      </c>
      <c r="E1690" s="23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9">
        <f t="shared" si="105"/>
        <v>253.14285714285714</v>
      </c>
      <c r="Q1690" t="s">
        <v>8324</v>
      </c>
      <c r="R1690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 s="23">
        <v>2400</v>
      </c>
      <c r="E1691" s="23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9">
        <f t="shared" si="105"/>
        <v>171.42857142857142</v>
      </c>
      <c r="Q1691" t="s">
        <v>8324</v>
      </c>
      <c r="R1691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 s="23">
        <v>2500</v>
      </c>
      <c r="E1692" s="23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9">
        <f t="shared" si="105"/>
        <v>57.727272727272727</v>
      </c>
      <c r="Q1692" t="s">
        <v>8324</v>
      </c>
      <c r="R1692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 s="23">
        <v>30000</v>
      </c>
      <c r="E1693" s="2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9">
        <f t="shared" si="105"/>
        <v>264.26315789473682</v>
      </c>
      <c r="Q1693" t="s">
        <v>8324</v>
      </c>
      <c r="R1693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 s="23">
        <v>5000</v>
      </c>
      <c r="E1694" s="23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9">
        <f t="shared" si="105"/>
        <v>159.33333333333334</v>
      </c>
      <c r="Q1694" t="s">
        <v>8324</v>
      </c>
      <c r="R1694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 s="23">
        <v>3000</v>
      </c>
      <c r="E1695" s="23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9">
        <f t="shared" si="105"/>
        <v>35</v>
      </c>
      <c r="Q1695" t="s">
        <v>8324</v>
      </c>
      <c r="R1695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 s="23">
        <v>10000</v>
      </c>
      <c r="E1696" s="23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9">
        <f t="shared" si="105"/>
        <v>5</v>
      </c>
      <c r="Q1696" t="s">
        <v>8324</v>
      </c>
      <c r="R1696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 s="23">
        <v>12000</v>
      </c>
      <c r="E1697" s="23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9">
        <f t="shared" si="105"/>
        <v>61.086956521739133</v>
      </c>
      <c r="Q1697" t="s">
        <v>8324</v>
      </c>
      <c r="R1697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 s="23">
        <v>300000</v>
      </c>
      <c r="E1698" s="23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9" t="e">
        <f t="shared" si="105"/>
        <v>#DIV/0!</v>
      </c>
      <c r="Q1698" t="s">
        <v>8324</v>
      </c>
      <c r="R169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 s="23">
        <v>12500</v>
      </c>
      <c r="E1699" s="23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9">
        <f t="shared" si="105"/>
        <v>114.81818181818181</v>
      </c>
      <c r="Q1699" t="s">
        <v>8324</v>
      </c>
      <c r="R1699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 s="23">
        <v>125000</v>
      </c>
      <c r="E1700" s="23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9" t="e">
        <f t="shared" si="105"/>
        <v>#DIV/0!</v>
      </c>
      <c r="Q1700" t="s">
        <v>8324</v>
      </c>
      <c r="R1700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 s="23">
        <v>5105</v>
      </c>
      <c r="E1701" s="23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9">
        <f t="shared" si="105"/>
        <v>54</v>
      </c>
      <c r="Q1701" t="s">
        <v>8324</v>
      </c>
      <c r="R1701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 s="23">
        <v>20000</v>
      </c>
      <c r="E1702" s="23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9">
        <f t="shared" si="105"/>
        <v>65.974683544303801</v>
      </c>
      <c r="Q1702" t="s">
        <v>8324</v>
      </c>
      <c r="R1702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 s="23">
        <v>5050</v>
      </c>
      <c r="E1703" s="2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9">
        <f t="shared" si="105"/>
        <v>5</v>
      </c>
      <c r="Q1703" t="s">
        <v>8324</v>
      </c>
      <c r="R1703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23">
        <v>16500</v>
      </c>
      <c r="E1704" s="23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9">
        <f t="shared" si="105"/>
        <v>1</v>
      </c>
      <c r="Q1704" t="s">
        <v>8324</v>
      </c>
      <c r="R1704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 s="23">
        <v>5000</v>
      </c>
      <c r="E1705" s="23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9">
        <f t="shared" si="105"/>
        <v>25.5</v>
      </c>
      <c r="Q1705" t="s">
        <v>8324</v>
      </c>
      <c r="R1705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23">
        <v>2000</v>
      </c>
      <c r="E1706" s="23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9">
        <f t="shared" si="105"/>
        <v>118.36363636363636</v>
      </c>
      <c r="Q1706" t="s">
        <v>8324</v>
      </c>
      <c r="R1706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 s="23">
        <v>2000</v>
      </c>
      <c r="E1707" s="23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9" t="e">
        <f t="shared" si="105"/>
        <v>#DIV/0!</v>
      </c>
      <c r="Q1707" t="s">
        <v>8324</v>
      </c>
      <c r="R1707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 s="23">
        <v>5500</v>
      </c>
      <c r="E1708" s="23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9" t="e">
        <f t="shared" si="105"/>
        <v>#DIV/0!</v>
      </c>
      <c r="Q1708" t="s">
        <v>8324</v>
      </c>
      <c r="R170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 s="23">
        <v>5000</v>
      </c>
      <c r="E1709" s="23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9">
        <f t="shared" si="105"/>
        <v>54.111111111111114</v>
      </c>
      <c r="Q1709" t="s">
        <v>8324</v>
      </c>
      <c r="R1709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 s="23">
        <v>7000</v>
      </c>
      <c r="E1710" s="23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9" t="e">
        <f t="shared" si="105"/>
        <v>#DIV/0!</v>
      </c>
      <c r="Q1710" t="s">
        <v>8324</v>
      </c>
      <c r="R1710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 s="23">
        <v>1750</v>
      </c>
      <c r="E1711" s="23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9">
        <f t="shared" si="105"/>
        <v>21.25</v>
      </c>
      <c r="Q1711" t="s">
        <v>8324</v>
      </c>
      <c r="R1711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23">
        <v>5000</v>
      </c>
      <c r="E1712" s="23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9">
        <f t="shared" si="105"/>
        <v>34</v>
      </c>
      <c r="Q1712" t="s">
        <v>8324</v>
      </c>
      <c r="R1712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 s="23">
        <v>10000</v>
      </c>
      <c r="E1713" s="2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9">
        <f t="shared" si="105"/>
        <v>525</v>
      </c>
      <c r="Q1713" t="s">
        <v>8324</v>
      </c>
      <c r="R1713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 s="23">
        <v>5000</v>
      </c>
      <c r="E1714" s="23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9" t="e">
        <f t="shared" si="105"/>
        <v>#DIV/0!</v>
      </c>
      <c r="Q1714" t="s">
        <v>8324</v>
      </c>
      <c r="R1714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 s="23">
        <v>3000</v>
      </c>
      <c r="E1715" s="23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9">
        <f t="shared" si="105"/>
        <v>50</v>
      </c>
      <c r="Q1715" t="s">
        <v>8324</v>
      </c>
      <c r="R1715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 s="23">
        <v>25000</v>
      </c>
      <c r="E1716" s="23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9">
        <f t="shared" si="105"/>
        <v>115.70588235294117</v>
      </c>
      <c r="Q1716" t="s">
        <v>8324</v>
      </c>
      <c r="R1716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 s="23">
        <v>5000</v>
      </c>
      <c r="E1717" s="23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9">
        <f t="shared" si="105"/>
        <v>5.5</v>
      </c>
      <c r="Q1717" t="s">
        <v>8324</v>
      </c>
      <c r="R1717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 s="23">
        <v>2000</v>
      </c>
      <c r="E1718" s="23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9">
        <f t="shared" si="105"/>
        <v>50</v>
      </c>
      <c r="Q1718" t="s">
        <v>8324</v>
      </c>
      <c r="R171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 s="23">
        <v>3265</v>
      </c>
      <c r="E1719" s="23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9">
        <f t="shared" si="105"/>
        <v>34.024390243902438</v>
      </c>
      <c r="Q1719" t="s">
        <v>8324</v>
      </c>
      <c r="R1719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23">
        <v>35000</v>
      </c>
      <c r="E1720" s="23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9">
        <f t="shared" si="105"/>
        <v>37.5</v>
      </c>
      <c r="Q1720" t="s">
        <v>8324</v>
      </c>
      <c r="R1720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 s="23">
        <v>4000</v>
      </c>
      <c r="E1721" s="23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9">
        <f t="shared" si="105"/>
        <v>11.666666666666666</v>
      </c>
      <c r="Q1721" t="s">
        <v>8324</v>
      </c>
      <c r="R1721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 s="23">
        <v>4000</v>
      </c>
      <c r="E1722" s="23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9">
        <f t="shared" si="105"/>
        <v>28.125</v>
      </c>
      <c r="Q1722" t="s">
        <v>8324</v>
      </c>
      <c r="R1722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 s="23">
        <v>5000</v>
      </c>
      <c r="E1723" s="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9" t="e">
        <f t="shared" si="105"/>
        <v>#DIV/0!</v>
      </c>
      <c r="Q1723" t="s">
        <v>8324</v>
      </c>
      <c r="R1723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 s="23">
        <v>2880</v>
      </c>
      <c r="E1724" s="23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9">
        <f t="shared" si="105"/>
        <v>1</v>
      </c>
      <c r="Q1724" t="s">
        <v>8324</v>
      </c>
      <c r="R1724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 s="23">
        <v>10000</v>
      </c>
      <c r="E1725" s="23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9">
        <f t="shared" si="105"/>
        <v>216.66666666666666</v>
      </c>
      <c r="Q1725" t="s">
        <v>8324</v>
      </c>
      <c r="R1725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 s="23">
        <v>6000</v>
      </c>
      <c r="E1726" s="23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9">
        <f t="shared" si="105"/>
        <v>8.75</v>
      </c>
      <c r="Q1726" t="s">
        <v>8324</v>
      </c>
      <c r="R1726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 s="23">
        <v>5500</v>
      </c>
      <c r="E1727" s="23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9">
        <f t="shared" si="105"/>
        <v>62.222222222222221</v>
      </c>
      <c r="Q1727" t="s">
        <v>8324</v>
      </c>
      <c r="R1727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 s="23">
        <v>6500</v>
      </c>
      <c r="E1728" s="23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9">
        <f t="shared" si="105"/>
        <v>137.25</v>
      </c>
      <c r="Q1728" t="s">
        <v>8324</v>
      </c>
      <c r="R172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 s="23">
        <v>3000</v>
      </c>
      <c r="E1729" s="23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9">
        <f t="shared" si="105"/>
        <v>1</v>
      </c>
      <c r="Q1729" t="s">
        <v>8324</v>
      </c>
      <c r="R1729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 s="23">
        <v>1250</v>
      </c>
      <c r="E1730" s="23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9">
        <f t="shared" si="105"/>
        <v>122.14285714285714</v>
      </c>
      <c r="Q1730" t="s">
        <v>8324</v>
      </c>
      <c r="R1730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 s="23">
        <v>10000</v>
      </c>
      <c r="E1731" s="23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9" t="e">
        <f t="shared" ref="P1731:P1794" si="109">(E1731/L1731)</f>
        <v>#DIV/0!</v>
      </c>
      <c r="Q1731" t="s">
        <v>8324</v>
      </c>
      <c r="R1731" t="s">
        <v>8346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 s="23">
        <v>3000</v>
      </c>
      <c r="E1732" s="23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9" t="e">
        <f t="shared" si="109"/>
        <v>#DIV/0!</v>
      </c>
      <c r="Q1732" t="s">
        <v>8324</v>
      </c>
      <c r="R1732" t="s">
        <v>8346</v>
      </c>
      <c r="S1732" s="14">
        <f t="shared" si="110"/>
        <v>42272.087766203709</v>
      </c>
      <c r="T1732" s="14">
        <f t="shared" si="111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 s="23">
        <v>1000</v>
      </c>
      <c r="E1733" s="2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9" t="e">
        <f t="shared" si="109"/>
        <v>#DIV/0!</v>
      </c>
      <c r="Q1733" t="s">
        <v>8324</v>
      </c>
      <c r="R1733" t="s">
        <v>8346</v>
      </c>
      <c r="S1733" s="14">
        <f t="shared" si="110"/>
        <v>42152.906851851847</v>
      </c>
      <c r="T1733" s="14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 s="23">
        <v>4000</v>
      </c>
      <c r="E1734" s="23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9" t="e">
        <f t="shared" si="109"/>
        <v>#DIV/0!</v>
      </c>
      <c r="Q1734" t="s">
        <v>8324</v>
      </c>
      <c r="R1734" t="s">
        <v>8346</v>
      </c>
      <c r="S1734" s="14">
        <f t="shared" si="110"/>
        <v>42325.683807870373</v>
      </c>
      <c r="T1734" s="14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 s="23">
        <v>10000</v>
      </c>
      <c r="E1735" s="23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9" t="e">
        <f t="shared" si="109"/>
        <v>#DIV/0!</v>
      </c>
      <c r="Q1735" t="s">
        <v>8324</v>
      </c>
      <c r="R1735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 s="23">
        <v>4500</v>
      </c>
      <c r="E1736" s="23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9">
        <f t="shared" si="109"/>
        <v>1</v>
      </c>
      <c r="Q1736" t="s">
        <v>8324</v>
      </c>
      <c r="R1736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 s="23">
        <v>1000</v>
      </c>
      <c r="E1737" s="23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9">
        <f t="shared" si="109"/>
        <v>55</v>
      </c>
      <c r="Q1737" t="s">
        <v>8324</v>
      </c>
      <c r="R1737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 s="23">
        <v>3000</v>
      </c>
      <c r="E1738" s="23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9">
        <f t="shared" si="109"/>
        <v>22</v>
      </c>
      <c r="Q1738" t="s">
        <v>8324</v>
      </c>
      <c r="R173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 s="23">
        <v>4000</v>
      </c>
      <c r="E1739" s="23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9">
        <f t="shared" si="109"/>
        <v>56.666666666666664</v>
      </c>
      <c r="Q1739" t="s">
        <v>8324</v>
      </c>
      <c r="R1739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 s="23">
        <v>5000</v>
      </c>
      <c r="E1740" s="23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9">
        <f t="shared" si="109"/>
        <v>20</v>
      </c>
      <c r="Q1740" t="s">
        <v>8324</v>
      </c>
      <c r="R1740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 s="23">
        <v>1000</v>
      </c>
      <c r="E1741" s="23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9">
        <f t="shared" si="109"/>
        <v>1</v>
      </c>
      <c r="Q1741" t="s">
        <v>8324</v>
      </c>
      <c r="R1741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 s="23">
        <v>3000</v>
      </c>
      <c r="E1742" s="23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9" t="e">
        <f t="shared" si="109"/>
        <v>#DIV/0!</v>
      </c>
      <c r="Q1742" t="s">
        <v>8324</v>
      </c>
      <c r="R1742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 s="23">
        <v>1200</v>
      </c>
      <c r="E1743" s="2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9">
        <f t="shared" si="109"/>
        <v>25.576923076923077</v>
      </c>
      <c r="Q1743" t="s">
        <v>8337</v>
      </c>
      <c r="R1743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 s="23">
        <v>2000</v>
      </c>
      <c r="E1744" s="23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9">
        <f t="shared" si="109"/>
        <v>63.970588235294116</v>
      </c>
      <c r="Q1744" t="s">
        <v>8337</v>
      </c>
      <c r="R1744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 s="23">
        <v>6000</v>
      </c>
      <c r="E1745" s="23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9">
        <f t="shared" si="109"/>
        <v>89.925373134328353</v>
      </c>
      <c r="Q1745" t="s">
        <v>8337</v>
      </c>
      <c r="R1745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 s="23">
        <v>5500</v>
      </c>
      <c r="E1746" s="23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9">
        <f t="shared" si="109"/>
        <v>93.071428571428569</v>
      </c>
      <c r="Q1746" t="s">
        <v>8337</v>
      </c>
      <c r="R1746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 s="23">
        <v>7000</v>
      </c>
      <c r="E1747" s="23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9">
        <f t="shared" si="109"/>
        <v>89.674157303370791</v>
      </c>
      <c r="Q1747" t="s">
        <v>8337</v>
      </c>
      <c r="R1747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 s="23">
        <v>15000</v>
      </c>
      <c r="E1748" s="23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9">
        <f t="shared" si="109"/>
        <v>207.61682242990653</v>
      </c>
      <c r="Q1748" t="s">
        <v>8337</v>
      </c>
      <c r="R174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 s="23">
        <v>9000</v>
      </c>
      <c r="E1749" s="23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9">
        <f t="shared" si="109"/>
        <v>59.408805031446541</v>
      </c>
      <c r="Q1749" t="s">
        <v>8337</v>
      </c>
      <c r="R1749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 s="23">
        <v>50000</v>
      </c>
      <c r="E1750" s="23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9">
        <f t="shared" si="109"/>
        <v>358.97237569060775</v>
      </c>
      <c r="Q1750" t="s">
        <v>8337</v>
      </c>
      <c r="R1750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 s="23">
        <v>10050</v>
      </c>
      <c r="E1751" s="23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9">
        <f t="shared" si="109"/>
        <v>94.736641221374043</v>
      </c>
      <c r="Q1751" t="s">
        <v>8337</v>
      </c>
      <c r="R1751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 s="23">
        <v>5000</v>
      </c>
      <c r="E1752" s="23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9">
        <f t="shared" si="109"/>
        <v>80.647999999999996</v>
      </c>
      <c r="Q1752" t="s">
        <v>8337</v>
      </c>
      <c r="R1752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 s="23">
        <v>10000</v>
      </c>
      <c r="E1753" s="2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9">
        <f t="shared" si="109"/>
        <v>168.68852459016392</v>
      </c>
      <c r="Q1753" t="s">
        <v>8337</v>
      </c>
      <c r="R1753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 s="23">
        <v>1200</v>
      </c>
      <c r="E1754" s="23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9">
        <f t="shared" si="109"/>
        <v>34.68888888888889</v>
      </c>
      <c r="Q1754" t="s">
        <v>8337</v>
      </c>
      <c r="R1754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 s="23">
        <v>15000</v>
      </c>
      <c r="E1755" s="23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9">
        <f t="shared" si="109"/>
        <v>462.85714285714283</v>
      </c>
      <c r="Q1755" t="s">
        <v>8337</v>
      </c>
      <c r="R1755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 s="23">
        <v>8500</v>
      </c>
      <c r="E1756" s="23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9">
        <f t="shared" si="109"/>
        <v>104.38888888888889</v>
      </c>
      <c r="Q1756" t="s">
        <v>8337</v>
      </c>
      <c r="R1756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 s="23">
        <v>25</v>
      </c>
      <c r="E1757" s="23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9">
        <f t="shared" si="109"/>
        <v>7.5</v>
      </c>
      <c r="Q1757" t="s">
        <v>8337</v>
      </c>
      <c r="R1757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 s="23">
        <v>5500</v>
      </c>
      <c r="E1758" s="23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9">
        <f t="shared" si="109"/>
        <v>47.13</v>
      </c>
      <c r="Q1758" t="s">
        <v>8337</v>
      </c>
      <c r="R175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 s="23">
        <v>5000</v>
      </c>
      <c r="E1759" s="23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9">
        <f t="shared" si="109"/>
        <v>414.28571428571428</v>
      </c>
      <c r="Q1759" t="s">
        <v>8337</v>
      </c>
      <c r="R1759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 s="23">
        <v>1000</v>
      </c>
      <c r="E1760" s="23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9">
        <f t="shared" si="109"/>
        <v>42.481481481481481</v>
      </c>
      <c r="Q1760" t="s">
        <v>8337</v>
      </c>
      <c r="R1760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 s="23">
        <v>5000</v>
      </c>
      <c r="E1761" s="23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9">
        <f t="shared" si="109"/>
        <v>108.77551020408163</v>
      </c>
      <c r="Q1761" t="s">
        <v>8337</v>
      </c>
      <c r="R1761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 s="23">
        <v>5000</v>
      </c>
      <c r="E1762" s="23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9">
        <f t="shared" si="109"/>
        <v>81.098039215686271</v>
      </c>
      <c r="Q1762" t="s">
        <v>8337</v>
      </c>
      <c r="R1762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 s="23">
        <v>100</v>
      </c>
      <c r="E1763" s="2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9">
        <f t="shared" si="109"/>
        <v>51.666666666666664</v>
      </c>
      <c r="Q1763" t="s">
        <v>8337</v>
      </c>
      <c r="R1763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 s="23">
        <v>100</v>
      </c>
      <c r="E1764" s="23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9">
        <f t="shared" si="109"/>
        <v>35.4</v>
      </c>
      <c r="Q1764" t="s">
        <v>8337</v>
      </c>
      <c r="R1764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 s="23">
        <v>12000</v>
      </c>
      <c r="E1765" s="23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9">
        <f t="shared" si="109"/>
        <v>103.63559322033899</v>
      </c>
      <c r="Q1765" t="s">
        <v>8337</v>
      </c>
      <c r="R1765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 s="23">
        <v>11000</v>
      </c>
      <c r="E1766" s="23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9">
        <f t="shared" si="109"/>
        <v>55.282051282051285</v>
      </c>
      <c r="Q1766" t="s">
        <v>8337</v>
      </c>
      <c r="R1766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 s="23">
        <v>12500</v>
      </c>
      <c r="E1767" s="23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9">
        <f t="shared" si="109"/>
        <v>72.16970873786407</v>
      </c>
      <c r="Q1767" t="s">
        <v>8337</v>
      </c>
      <c r="R1767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 s="23">
        <v>1500</v>
      </c>
      <c r="E1768" s="23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9" t="e">
        <f t="shared" si="109"/>
        <v>#DIV/0!</v>
      </c>
      <c r="Q1768" t="s">
        <v>8337</v>
      </c>
      <c r="R176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23">
        <v>5000</v>
      </c>
      <c r="E1769" s="23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9">
        <f t="shared" si="109"/>
        <v>58.615384615384613</v>
      </c>
      <c r="Q1769" t="s">
        <v>8337</v>
      </c>
      <c r="R1769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 s="23">
        <v>5000</v>
      </c>
      <c r="E1770" s="23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9">
        <f t="shared" si="109"/>
        <v>12.466666666666667</v>
      </c>
      <c r="Q1770" t="s">
        <v>8337</v>
      </c>
      <c r="R1770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 s="23">
        <v>40000</v>
      </c>
      <c r="E1771" s="23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9">
        <f t="shared" si="109"/>
        <v>49.136363636363633</v>
      </c>
      <c r="Q1771" t="s">
        <v>8337</v>
      </c>
      <c r="R1771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 s="23">
        <v>24500</v>
      </c>
      <c r="E1772" s="23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9">
        <f t="shared" si="109"/>
        <v>150.5</v>
      </c>
      <c r="Q1772" t="s">
        <v>8337</v>
      </c>
      <c r="R1772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 s="23">
        <v>4200</v>
      </c>
      <c r="E1773" s="2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9">
        <f t="shared" si="109"/>
        <v>35.799999999999997</v>
      </c>
      <c r="Q1773" t="s">
        <v>8337</v>
      </c>
      <c r="R1773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 s="23">
        <v>5500</v>
      </c>
      <c r="E1774" s="23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9">
        <f t="shared" si="109"/>
        <v>45.157894736842103</v>
      </c>
      <c r="Q1774" t="s">
        <v>8337</v>
      </c>
      <c r="R1774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 s="23">
        <v>30000</v>
      </c>
      <c r="E1775" s="23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9">
        <f t="shared" si="109"/>
        <v>98.78947368421052</v>
      </c>
      <c r="Q1775" t="s">
        <v>8337</v>
      </c>
      <c r="R1775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 s="23">
        <v>2500</v>
      </c>
      <c r="E1776" s="23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9">
        <f t="shared" si="109"/>
        <v>88.307692307692307</v>
      </c>
      <c r="Q1776" t="s">
        <v>8337</v>
      </c>
      <c r="R1776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 s="23">
        <v>32500</v>
      </c>
      <c r="E1777" s="23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9">
        <f t="shared" si="109"/>
        <v>170.62903225806451</v>
      </c>
      <c r="Q1777" t="s">
        <v>8337</v>
      </c>
      <c r="R1777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 s="23">
        <v>5000</v>
      </c>
      <c r="E1778" s="23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9">
        <f t="shared" si="109"/>
        <v>83.75</v>
      </c>
      <c r="Q1778" t="s">
        <v>8337</v>
      </c>
      <c r="R177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 s="23">
        <v>4800</v>
      </c>
      <c r="E1779" s="23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9">
        <f t="shared" si="109"/>
        <v>65.099999999999994</v>
      </c>
      <c r="Q1779" t="s">
        <v>8337</v>
      </c>
      <c r="R1779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 s="23">
        <v>50000</v>
      </c>
      <c r="E1780" s="23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9">
        <f t="shared" si="109"/>
        <v>66.333333333333329</v>
      </c>
      <c r="Q1780" t="s">
        <v>8337</v>
      </c>
      <c r="R1780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 s="23">
        <v>11000</v>
      </c>
      <c r="E1781" s="23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9">
        <f t="shared" si="109"/>
        <v>104.89473684210526</v>
      </c>
      <c r="Q1781" t="s">
        <v>8337</v>
      </c>
      <c r="R1781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 s="23">
        <v>30000</v>
      </c>
      <c r="E1782" s="23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9">
        <f t="shared" si="109"/>
        <v>78.440789473684205</v>
      </c>
      <c r="Q1782" t="s">
        <v>8337</v>
      </c>
      <c r="R1782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 s="23">
        <v>5500</v>
      </c>
      <c r="E1783" s="2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9">
        <f t="shared" si="109"/>
        <v>59.041666666666664</v>
      </c>
      <c r="Q1783" t="s">
        <v>8337</v>
      </c>
      <c r="R1783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 s="23">
        <v>35000</v>
      </c>
      <c r="E1784" s="23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9">
        <f t="shared" si="109"/>
        <v>71.34210526315789</v>
      </c>
      <c r="Q1784" t="s">
        <v>8337</v>
      </c>
      <c r="R1784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 s="23">
        <v>40000</v>
      </c>
      <c r="E1785" s="23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9">
        <f t="shared" si="109"/>
        <v>51.227027027027027</v>
      </c>
      <c r="Q1785" t="s">
        <v>8337</v>
      </c>
      <c r="R1785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 s="23">
        <v>5000</v>
      </c>
      <c r="E1786" s="23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9">
        <f t="shared" si="109"/>
        <v>60.242424242424242</v>
      </c>
      <c r="Q1786" t="s">
        <v>8337</v>
      </c>
      <c r="R1786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 s="23">
        <v>24000</v>
      </c>
      <c r="E1787" s="23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9">
        <f t="shared" si="109"/>
        <v>44.935185185185183</v>
      </c>
      <c r="Q1787" t="s">
        <v>8337</v>
      </c>
      <c r="R1787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 s="23">
        <v>1900</v>
      </c>
      <c r="E1788" s="23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9">
        <f t="shared" si="109"/>
        <v>31.206896551724139</v>
      </c>
      <c r="Q1788" t="s">
        <v>8337</v>
      </c>
      <c r="R178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 s="23">
        <v>10000</v>
      </c>
      <c r="E1789" s="23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9">
        <f t="shared" si="109"/>
        <v>63.875</v>
      </c>
      <c r="Q1789" t="s">
        <v>8337</v>
      </c>
      <c r="R1789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 s="23">
        <v>5500</v>
      </c>
      <c r="E1790" s="23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9">
        <f t="shared" si="109"/>
        <v>19</v>
      </c>
      <c r="Q1790" t="s">
        <v>8337</v>
      </c>
      <c r="R1790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 s="23">
        <v>8000</v>
      </c>
      <c r="E1791" s="23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9">
        <f t="shared" si="109"/>
        <v>10</v>
      </c>
      <c r="Q1791" t="s">
        <v>8337</v>
      </c>
      <c r="R1791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 s="23">
        <v>33000</v>
      </c>
      <c r="E1792" s="23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9">
        <f t="shared" si="109"/>
        <v>109.06666666666666</v>
      </c>
      <c r="Q1792" t="s">
        <v>8337</v>
      </c>
      <c r="R1792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 s="23">
        <v>3000</v>
      </c>
      <c r="E1793" s="2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9">
        <f t="shared" si="109"/>
        <v>26.75</v>
      </c>
      <c r="Q1793" t="s">
        <v>8337</v>
      </c>
      <c r="R1793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 s="23">
        <v>25000</v>
      </c>
      <c r="E1794" s="23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9">
        <f t="shared" si="109"/>
        <v>109.93525179856115</v>
      </c>
      <c r="Q1794" t="s">
        <v>8337</v>
      </c>
      <c r="R1794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 s="23">
        <v>3000</v>
      </c>
      <c r="E1795" s="23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9">
        <f t="shared" ref="P1795:P1858" si="113">(E1795/L1795)</f>
        <v>20</v>
      </c>
      <c r="Q1795" t="s">
        <v>8337</v>
      </c>
      <c r="R1795" t="s">
        <v>8338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 s="23">
        <v>9000</v>
      </c>
      <c r="E1796" s="23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9">
        <f t="shared" si="113"/>
        <v>55.388888888888886</v>
      </c>
      <c r="Q1796" t="s">
        <v>8337</v>
      </c>
      <c r="R1796" t="s">
        <v>8338</v>
      </c>
      <c r="S1796" s="14">
        <f t="shared" si="114"/>
        <v>42011.551180555558</v>
      </c>
      <c r="T1796" s="14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 s="23">
        <v>28000</v>
      </c>
      <c r="E1797" s="23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9">
        <f t="shared" si="113"/>
        <v>133.90123456790124</v>
      </c>
      <c r="Q1797" t="s">
        <v>8337</v>
      </c>
      <c r="R1797" t="s">
        <v>8338</v>
      </c>
      <c r="S1797" s="14">
        <f t="shared" si="114"/>
        <v>42628.288668981477</v>
      </c>
      <c r="T1797" s="14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 s="23">
        <v>19000</v>
      </c>
      <c r="E1798" s="23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9">
        <f t="shared" si="113"/>
        <v>48.720930232558139</v>
      </c>
      <c r="Q1798" t="s">
        <v>8337</v>
      </c>
      <c r="R1798" t="s">
        <v>8338</v>
      </c>
      <c r="S1798" s="14">
        <f t="shared" si="114"/>
        <v>42515.439421296294</v>
      </c>
      <c r="T1798" s="14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 s="23">
        <v>10000</v>
      </c>
      <c r="E1799" s="23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9">
        <f t="shared" si="113"/>
        <v>48.25</v>
      </c>
      <c r="Q1799" t="s">
        <v>8337</v>
      </c>
      <c r="R1799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 s="23">
        <v>16000</v>
      </c>
      <c r="E1800" s="23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9">
        <f t="shared" si="113"/>
        <v>58.972972972972975</v>
      </c>
      <c r="Q1800" t="s">
        <v>8337</v>
      </c>
      <c r="R1800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 s="23">
        <v>4000</v>
      </c>
      <c r="E1801" s="23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9">
        <f t="shared" si="113"/>
        <v>11.638333333333334</v>
      </c>
      <c r="Q1801" t="s">
        <v>8337</v>
      </c>
      <c r="R1801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 s="23">
        <v>46260</v>
      </c>
      <c r="E1802" s="23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9">
        <f t="shared" si="113"/>
        <v>83.716814159292042</v>
      </c>
      <c r="Q1802" t="s">
        <v>8337</v>
      </c>
      <c r="R1802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 s="23">
        <v>17000</v>
      </c>
      <c r="E1803" s="2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9">
        <f t="shared" si="113"/>
        <v>63.648648648648646</v>
      </c>
      <c r="Q1803" t="s">
        <v>8337</v>
      </c>
      <c r="R1803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 s="23">
        <v>3500</v>
      </c>
      <c r="E1804" s="23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9">
        <f t="shared" si="113"/>
        <v>94.277777777777771</v>
      </c>
      <c r="Q1804" t="s">
        <v>8337</v>
      </c>
      <c r="R1804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 s="23">
        <v>17500</v>
      </c>
      <c r="E1805" s="23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9">
        <f t="shared" si="113"/>
        <v>71.86666666666666</v>
      </c>
      <c r="Q1805" t="s">
        <v>8337</v>
      </c>
      <c r="R1805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 s="23">
        <v>15500</v>
      </c>
      <c r="E1806" s="23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9">
        <f t="shared" si="113"/>
        <v>104.84615384615384</v>
      </c>
      <c r="Q1806" t="s">
        <v>8337</v>
      </c>
      <c r="R1806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 s="23">
        <v>22500</v>
      </c>
      <c r="E1807" s="23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9">
        <f t="shared" si="113"/>
        <v>67.139344262295083</v>
      </c>
      <c r="Q1807" t="s">
        <v>8337</v>
      </c>
      <c r="R1807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 s="23">
        <v>20000</v>
      </c>
      <c r="E1808" s="23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9">
        <f t="shared" si="113"/>
        <v>73.875</v>
      </c>
      <c r="Q1808" t="s">
        <v>8337</v>
      </c>
      <c r="R180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 s="23">
        <v>5000</v>
      </c>
      <c r="E1809" s="23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9">
        <f t="shared" si="113"/>
        <v>69.125</v>
      </c>
      <c r="Q1809" t="s">
        <v>8337</v>
      </c>
      <c r="R1809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 s="23">
        <v>28000</v>
      </c>
      <c r="E1810" s="23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9">
        <f t="shared" si="113"/>
        <v>120.77083333333333</v>
      </c>
      <c r="Q1810" t="s">
        <v>8337</v>
      </c>
      <c r="R1810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 s="23">
        <v>3500</v>
      </c>
      <c r="E1811" s="23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9">
        <f t="shared" si="113"/>
        <v>42.222222222222221</v>
      </c>
      <c r="Q1811" t="s">
        <v>8337</v>
      </c>
      <c r="R1811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 s="23">
        <v>450</v>
      </c>
      <c r="E1812" s="23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9">
        <f t="shared" si="113"/>
        <v>7.5</v>
      </c>
      <c r="Q1812" t="s">
        <v>8337</v>
      </c>
      <c r="R1812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 s="23">
        <v>54000</v>
      </c>
      <c r="E1813" s="2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9">
        <f t="shared" si="113"/>
        <v>1.5384615384615385</v>
      </c>
      <c r="Q1813" t="s">
        <v>8337</v>
      </c>
      <c r="R1813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 s="23">
        <v>6500</v>
      </c>
      <c r="E1814" s="23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9">
        <f t="shared" si="113"/>
        <v>37.608695652173914</v>
      </c>
      <c r="Q1814" t="s">
        <v>8337</v>
      </c>
      <c r="R1814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 s="23">
        <v>8750</v>
      </c>
      <c r="E1815" s="23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9" t="e">
        <f t="shared" si="113"/>
        <v>#DIV/0!</v>
      </c>
      <c r="Q1815" t="s">
        <v>8337</v>
      </c>
      <c r="R1815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 s="23">
        <v>12000</v>
      </c>
      <c r="E1816" s="23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9">
        <f t="shared" si="113"/>
        <v>42.157142857142858</v>
      </c>
      <c r="Q1816" t="s">
        <v>8337</v>
      </c>
      <c r="R1816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 s="23">
        <v>3000</v>
      </c>
      <c r="E1817" s="23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9" t="e">
        <f t="shared" si="113"/>
        <v>#DIV/0!</v>
      </c>
      <c r="Q1817" t="s">
        <v>8337</v>
      </c>
      <c r="R1817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 s="23">
        <v>25000</v>
      </c>
      <c r="E1818" s="23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9">
        <f t="shared" si="113"/>
        <v>84.833333333333329</v>
      </c>
      <c r="Q1818" t="s">
        <v>8337</v>
      </c>
      <c r="R181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 s="23">
        <v>18000</v>
      </c>
      <c r="E1819" s="23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9">
        <f t="shared" si="113"/>
        <v>94.19</v>
      </c>
      <c r="Q1819" t="s">
        <v>8337</v>
      </c>
      <c r="R1819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 s="23">
        <v>15000</v>
      </c>
      <c r="E1820" s="23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9" t="e">
        <f t="shared" si="113"/>
        <v>#DIV/0!</v>
      </c>
      <c r="Q1820" t="s">
        <v>8337</v>
      </c>
      <c r="R1820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 s="23">
        <v>1200</v>
      </c>
      <c r="E1821" s="23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9">
        <f t="shared" si="113"/>
        <v>6.25</v>
      </c>
      <c r="Q1821" t="s">
        <v>8337</v>
      </c>
      <c r="R1821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 s="23">
        <v>26000</v>
      </c>
      <c r="E1822" s="23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9">
        <f t="shared" si="113"/>
        <v>213.375</v>
      </c>
      <c r="Q1822" t="s">
        <v>8337</v>
      </c>
      <c r="R1822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 s="23">
        <v>2500</v>
      </c>
      <c r="E1823" s="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9">
        <f t="shared" si="113"/>
        <v>59.162280701754383</v>
      </c>
      <c r="Q1823" t="s">
        <v>8324</v>
      </c>
      <c r="R1823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 s="23">
        <v>300</v>
      </c>
      <c r="E1824" s="23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9">
        <f t="shared" si="113"/>
        <v>27.272727272727273</v>
      </c>
      <c r="Q1824" t="s">
        <v>8324</v>
      </c>
      <c r="R1824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 s="23">
        <v>700</v>
      </c>
      <c r="E1825" s="23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9">
        <f t="shared" si="113"/>
        <v>24.575757575757574</v>
      </c>
      <c r="Q1825" t="s">
        <v>8324</v>
      </c>
      <c r="R1825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 s="23">
        <v>3000</v>
      </c>
      <c r="E1826" s="23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9">
        <f t="shared" si="113"/>
        <v>75.05</v>
      </c>
      <c r="Q1826" t="s">
        <v>8324</v>
      </c>
      <c r="R1826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 s="23">
        <v>2000</v>
      </c>
      <c r="E1827" s="23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9">
        <f t="shared" si="113"/>
        <v>42.02</v>
      </c>
      <c r="Q1827" t="s">
        <v>8324</v>
      </c>
      <c r="R1827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 s="23">
        <v>2000</v>
      </c>
      <c r="E1828" s="23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9">
        <f t="shared" si="113"/>
        <v>53.157894736842103</v>
      </c>
      <c r="Q1828" t="s">
        <v>8324</v>
      </c>
      <c r="R182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 s="23">
        <v>8000</v>
      </c>
      <c r="E1829" s="23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9">
        <f t="shared" si="113"/>
        <v>83.885416666666671</v>
      </c>
      <c r="Q1829" t="s">
        <v>8324</v>
      </c>
      <c r="R1829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 s="23">
        <v>20000</v>
      </c>
      <c r="E1830" s="23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9">
        <f t="shared" si="113"/>
        <v>417.33333333333331</v>
      </c>
      <c r="Q1830" t="s">
        <v>8324</v>
      </c>
      <c r="R1830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 s="23">
        <v>1500</v>
      </c>
      <c r="E1831" s="23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9">
        <f t="shared" si="113"/>
        <v>75.765151515151516</v>
      </c>
      <c r="Q1831" t="s">
        <v>8324</v>
      </c>
      <c r="R1831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 s="23">
        <v>15000</v>
      </c>
      <c r="E1832" s="23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9">
        <f t="shared" si="113"/>
        <v>67.389380530973455</v>
      </c>
      <c r="Q1832" t="s">
        <v>8324</v>
      </c>
      <c r="R1832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 s="23">
        <v>1000</v>
      </c>
      <c r="E1833" s="2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9">
        <f t="shared" si="113"/>
        <v>73.571428571428569</v>
      </c>
      <c r="Q1833" t="s">
        <v>8324</v>
      </c>
      <c r="R1833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 s="23">
        <v>350</v>
      </c>
      <c r="E1834" s="23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9">
        <f t="shared" si="113"/>
        <v>25</v>
      </c>
      <c r="Q1834" t="s">
        <v>8324</v>
      </c>
      <c r="R1834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 s="23">
        <v>400</v>
      </c>
      <c r="E1835" s="23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9">
        <f t="shared" si="113"/>
        <v>42</v>
      </c>
      <c r="Q1835" t="s">
        <v>8324</v>
      </c>
      <c r="R1835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 s="23">
        <v>10000</v>
      </c>
      <c r="E1836" s="23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9">
        <f t="shared" si="113"/>
        <v>131.16666666666666</v>
      </c>
      <c r="Q1836" t="s">
        <v>8324</v>
      </c>
      <c r="R1836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 s="23">
        <v>500</v>
      </c>
      <c r="E1837" s="23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9">
        <f t="shared" si="113"/>
        <v>47.272727272727273</v>
      </c>
      <c r="Q1837" t="s">
        <v>8324</v>
      </c>
      <c r="R1837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 s="23">
        <v>5000</v>
      </c>
      <c r="E1838" s="23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9">
        <f t="shared" si="113"/>
        <v>182.12727272727273</v>
      </c>
      <c r="Q1838" t="s">
        <v>8324</v>
      </c>
      <c r="R183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 s="23">
        <v>600</v>
      </c>
      <c r="E1839" s="23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9">
        <f t="shared" si="113"/>
        <v>61.366666666666667</v>
      </c>
      <c r="Q1839" t="s">
        <v>8324</v>
      </c>
      <c r="R1839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 s="23">
        <v>1000</v>
      </c>
      <c r="E1840" s="23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9">
        <f t="shared" si="113"/>
        <v>35.767499999999998</v>
      </c>
      <c r="Q1840" t="s">
        <v>8324</v>
      </c>
      <c r="R1840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 s="23">
        <v>1000</v>
      </c>
      <c r="E1841" s="23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9">
        <f t="shared" si="113"/>
        <v>45.62222222222222</v>
      </c>
      <c r="Q1841" t="s">
        <v>8324</v>
      </c>
      <c r="R1841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 s="23">
        <v>900</v>
      </c>
      <c r="E1842" s="23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9">
        <f t="shared" si="113"/>
        <v>75.384615384615387</v>
      </c>
      <c r="Q1842" t="s">
        <v>8324</v>
      </c>
      <c r="R1842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 s="23">
        <v>2000</v>
      </c>
      <c r="E1843" s="2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9">
        <f t="shared" si="113"/>
        <v>50.875</v>
      </c>
      <c r="Q1843" t="s">
        <v>8324</v>
      </c>
      <c r="R1843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 s="23">
        <v>2000</v>
      </c>
      <c r="E1844" s="23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9">
        <f t="shared" si="113"/>
        <v>119.28571428571429</v>
      </c>
      <c r="Q1844" t="s">
        <v>8324</v>
      </c>
      <c r="R1844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 s="23">
        <v>10000</v>
      </c>
      <c r="E1845" s="23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9">
        <f t="shared" si="113"/>
        <v>92.541865671641801</v>
      </c>
      <c r="Q1845" t="s">
        <v>8324</v>
      </c>
      <c r="R1845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 s="23">
        <v>1500</v>
      </c>
      <c r="E1846" s="23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9">
        <f t="shared" si="113"/>
        <v>76.05</v>
      </c>
      <c r="Q1846" t="s">
        <v>8324</v>
      </c>
      <c r="R1846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 s="23">
        <v>1000</v>
      </c>
      <c r="E1847" s="23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9">
        <f t="shared" si="113"/>
        <v>52.631578947368418</v>
      </c>
      <c r="Q1847" t="s">
        <v>8324</v>
      </c>
      <c r="R1847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 s="23">
        <v>15000</v>
      </c>
      <c r="E1848" s="23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9">
        <f t="shared" si="113"/>
        <v>98.990430622009569</v>
      </c>
      <c r="Q1848" t="s">
        <v>8324</v>
      </c>
      <c r="R184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 s="23">
        <v>2500</v>
      </c>
      <c r="E1849" s="23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9">
        <f t="shared" si="113"/>
        <v>79.526315789473685</v>
      </c>
      <c r="Q1849" t="s">
        <v>8324</v>
      </c>
      <c r="R1849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 s="23">
        <v>3000</v>
      </c>
      <c r="E1850" s="23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9">
        <f t="shared" si="113"/>
        <v>134.20833333333334</v>
      </c>
      <c r="Q1850" t="s">
        <v>8324</v>
      </c>
      <c r="R1850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 s="23">
        <v>300</v>
      </c>
      <c r="E1851" s="23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9">
        <f t="shared" si="113"/>
        <v>37.625</v>
      </c>
      <c r="Q1851" t="s">
        <v>8324</v>
      </c>
      <c r="R1851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 s="23">
        <v>9000</v>
      </c>
      <c r="E1852" s="23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9">
        <f t="shared" si="113"/>
        <v>51.044692737430168</v>
      </c>
      <c r="Q1852" t="s">
        <v>8324</v>
      </c>
      <c r="R1852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 s="23">
        <v>1300</v>
      </c>
      <c r="E1853" s="2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9">
        <f t="shared" si="113"/>
        <v>50.03846153846154</v>
      </c>
      <c r="Q1853" t="s">
        <v>8324</v>
      </c>
      <c r="R1853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 s="23">
        <v>15000</v>
      </c>
      <c r="E1854" s="23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9">
        <f t="shared" si="113"/>
        <v>133.93129770992365</v>
      </c>
      <c r="Q1854" t="s">
        <v>8324</v>
      </c>
      <c r="R1854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 s="23">
        <v>800</v>
      </c>
      <c r="E1855" s="23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9">
        <f t="shared" si="113"/>
        <v>58.214285714285715</v>
      </c>
      <c r="Q1855" t="s">
        <v>8324</v>
      </c>
      <c r="R1855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 s="23">
        <v>15000</v>
      </c>
      <c r="E1856" s="23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9">
        <f t="shared" si="113"/>
        <v>88.037643678160919</v>
      </c>
      <c r="Q1856" t="s">
        <v>8324</v>
      </c>
      <c r="R1856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 s="23">
        <v>8750</v>
      </c>
      <c r="E1857" s="23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9">
        <f t="shared" si="113"/>
        <v>70.576753926701571</v>
      </c>
      <c r="Q1857" t="s">
        <v>8324</v>
      </c>
      <c r="R1857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 s="23">
        <v>2000</v>
      </c>
      <c r="E1858" s="23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9">
        <f t="shared" si="113"/>
        <v>53.289473684210527</v>
      </c>
      <c r="Q1858" t="s">
        <v>8324</v>
      </c>
      <c r="R185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 s="23">
        <v>3000</v>
      </c>
      <c r="E1859" s="23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9">
        <f t="shared" ref="P1859:P1922" si="117">(E1859/L1859)</f>
        <v>136.36363636363637</v>
      </c>
      <c r="Q1859" t="s">
        <v>8324</v>
      </c>
      <c r="R1859" t="s">
        <v>8325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 s="23">
        <v>5555.55</v>
      </c>
      <c r="E1860" s="23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9">
        <f t="shared" si="117"/>
        <v>40.547315436241611</v>
      </c>
      <c r="Q1860" t="s">
        <v>8324</v>
      </c>
      <c r="R1860" t="s">
        <v>8325</v>
      </c>
      <c r="S1860" s="14">
        <f t="shared" si="118"/>
        <v>40833.200474537036</v>
      </c>
      <c r="T1860" s="14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 s="23">
        <v>3000</v>
      </c>
      <c r="E1861" s="23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9">
        <f t="shared" si="117"/>
        <v>70.625</v>
      </c>
      <c r="Q1861" t="s">
        <v>8324</v>
      </c>
      <c r="R1861" t="s">
        <v>8325</v>
      </c>
      <c r="S1861" s="14">
        <f t="shared" si="118"/>
        <v>40778.770011574074</v>
      </c>
      <c r="T1861" s="14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 s="23">
        <v>750</v>
      </c>
      <c r="E1862" s="23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9">
        <f t="shared" si="117"/>
        <v>52.684210526315788</v>
      </c>
      <c r="Q1862" t="s">
        <v>8324</v>
      </c>
      <c r="R1862" t="s">
        <v>8325</v>
      </c>
      <c r="S1862" s="14">
        <f t="shared" si="118"/>
        <v>41655.709305555552</v>
      </c>
      <c r="T1862" s="14">
        <f t="shared" si="11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 s="23">
        <v>250000</v>
      </c>
      <c r="E1863" s="2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9" t="e">
        <f t="shared" si="117"/>
        <v>#DIV/0!</v>
      </c>
      <c r="Q1863" t="s">
        <v>8332</v>
      </c>
      <c r="R1863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 s="23">
        <v>18000</v>
      </c>
      <c r="E1864" s="23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9">
        <f t="shared" si="117"/>
        <v>90.9375</v>
      </c>
      <c r="Q1864" t="s">
        <v>8332</v>
      </c>
      <c r="R1864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 s="23">
        <v>2500</v>
      </c>
      <c r="E1865" s="23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9">
        <f t="shared" si="117"/>
        <v>5</v>
      </c>
      <c r="Q1865" t="s">
        <v>8332</v>
      </c>
      <c r="R1865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 s="23">
        <v>6500</v>
      </c>
      <c r="E1866" s="23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9">
        <f t="shared" si="117"/>
        <v>58.083333333333336</v>
      </c>
      <c r="Q1866" t="s">
        <v>8332</v>
      </c>
      <c r="R1866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 s="23">
        <v>110000</v>
      </c>
      <c r="E1867" s="23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9">
        <f t="shared" si="117"/>
        <v>2</v>
      </c>
      <c r="Q1867" t="s">
        <v>8332</v>
      </c>
      <c r="R1867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 s="23">
        <v>25000</v>
      </c>
      <c r="E1868" s="23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9">
        <f t="shared" si="117"/>
        <v>62.5</v>
      </c>
      <c r="Q1868" t="s">
        <v>8332</v>
      </c>
      <c r="R186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 s="23">
        <v>20000</v>
      </c>
      <c r="E1869" s="23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9">
        <f t="shared" si="117"/>
        <v>10</v>
      </c>
      <c r="Q1869" t="s">
        <v>8332</v>
      </c>
      <c r="R1869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 s="23">
        <v>25000</v>
      </c>
      <c r="E1870" s="23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9">
        <f t="shared" si="117"/>
        <v>71.588235294117652</v>
      </c>
      <c r="Q1870" t="s">
        <v>8332</v>
      </c>
      <c r="R1870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 s="23">
        <v>10000</v>
      </c>
      <c r="E1871" s="23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9" t="e">
        <f t="shared" si="117"/>
        <v>#DIV/0!</v>
      </c>
      <c r="Q1871" t="s">
        <v>8332</v>
      </c>
      <c r="R1871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 s="23">
        <v>3500</v>
      </c>
      <c r="E1872" s="23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9">
        <f t="shared" si="117"/>
        <v>32.81818181818182</v>
      </c>
      <c r="Q1872" t="s">
        <v>8332</v>
      </c>
      <c r="R1872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 s="23">
        <v>6500</v>
      </c>
      <c r="E1873" s="2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9">
        <f t="shared" si="117"/>
        <v>49.11578947368421</v>
      </c>
      <c r="Q1873" t="s">
        <v>8332</v>
      </c>
      <c r="R1873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 s="23">
        <v>20000</v>
      </c>
      <c r="E1874" s="23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9">
        <f t="shared" si="117"/>
        <v>16.307692307692307</v>
      </c>
      <c r="Q1874" t="s">
        <v>8332</v>
      </c>
      <c r="R1874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 s="23">
        <v>8000</v>
      </c>
      <c r="E1875" s="23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9">
        <f t="shared" si="117"/>
        <v>18</v>
      </c>
      <c r="Q1875" t="s">
        <v>8332</v>
      </c>
      <c r="R1875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 s="23">
        <v>160000</v>
      </c>
      <c r="E1876" s="23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9">
        <f t="shared" si="117"/>
        <v>13</v>
      </c>
      <c r="Q1876" t="s">
        <v>8332</v>
      </c>
      <c r="R1876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23">
        <v>10000</v>
      </c>
      <c r="E1877" s="23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9">
        <f t="shared" si="117"/>
        <v>17</v>
      </c>
      <c r="Q1877" t="s">
        <v>8332</v>
      </c>
      <c r="R1877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 s="23">
        <v>280</v>
      </c>
      <c r="E1878" s="23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9" t="e">
        <f t="shared" si="117"/>
        <v>#DIV/0!</v>
      </c>
      <c r="Q1878" t="s">
        <v>8332</v>
      </c>
      <c r="R187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23">
        <v>60</v>
      </c>
      <c r="E1879" s="23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9" t="e">
        <f t="shared" si="117"/>
        <v>#DIV/0!</v>
      </c>
      <c r="Q1879" t="s">
        <v>8332</v>
      </c>
      <c r="R1879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 s="23">
        <v>8000</v>
      </c>
      <c r="E1880" s="23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9" t="e">
        <f t="shared" si="117"/>
        <v>#DIV/0!</v>
      </c>
      <c r="Q1880" t="s">
        <v>8332</v>
      </c>
      <c r="R1880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 s="23">
        <v>5000</v>
      </c>
      <c r="E1881" s="23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9">
        <f t="shared" si="117"/>
        <v>3</v>
      </c>
      <c r="Q1881" t="s">
        <v>8332</v>
      </c>
      <c r="R1881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 s="23">
        <v>5000</v>
      </c>
      <c r="E1882" s="23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9">
        <f t="shared" si="117"/>
        <v>41.833333333333336</v>
      </c>
      <c r="Q1882" t="s">
        <v>8332</v>
      </c>
      <c r="R1882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 s="23">
        <v>2000</v>
      </c>
      <c r="E1883" s="2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9">
        <f t="shared" si="117"/>
        <v>49.338428571428572</v>
      </c>
      <c r="Q1883" t="s">
        <v>8324</v>
      </c>
      <c r="R1883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 s="23">
        <v>3350</v>
      </c>
      <c r="E1884" s="23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9">
        <f t="shared" si="117"/>
        <v>41.728395061728392</v>
      </c>
      <c r="Q1884" t="s">
        <v>8324</v>
      </c>
      <c r="R1884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 s="23">
        <v>999</v>
      </c>
      <c r="E1885" s="23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9">
        <f t="shared" si="117"/>
        <v>32.71875</v>
      </c>
      <c r="Q1885" t="s">
        <v>8324</v>
      </c>
      <c r="R1885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 s="23">
        <v>1000</v>
      </c>
      <c r="E1886" s="23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9">
        <f t="shared" si="117"/>
        <v>51.96153846153846</v>
      </c>
      <c r="Q1886" t="s">
        <v>8324</v>
      </c>
      <c r="R1886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 s="23">
        <v>4575</v>
      </c>
      <c r="E1887" s="23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9">
        <f t="shared" si="117"/>
        <v>50.685714285714283</v>
      </c>
      <c r="Q1887" t="s">
        <v>8324</v>
      </c>
      <c r="R1887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 s="23">
        <v>1200</v>
      </c>
      <c r="E1888" s="23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9">
        <f t="shared" si="117"/>
        <v>42.241379310344826</v>
      </c>
      <c r="Q1888" t="s">
        <v>8324</v>
      </c>
      <c r="R188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 s="23">
        <v>3000</v>
      </c>
      <c r="E1889" s="23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9">
        <f t="shared" si="117"/>
        <v>416.875</v>
      </c>
      <c r="Q1889" t="s">
        <v>8324</v>
      </c>
      <c r="R1889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 s="23">
        <v>2500</v>
      </c>
      <c r="E1890" s="23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9">
        <f t="shared" si="117"/>
        <v>46.651685393258425</v>
      </c>
      <c r="Q1890" t="s">
        <v>8324</v>
      </c>
      <c r="R1890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 s="23">
        <v>2000</v>
      </c>
      <c r="E1891" s="23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9">
        <f t="shared" si="117"/>
        <v>48.454545454545453</v>
      </c>
      <c r="Q1891" t="s">
        <v>8324</v>
      </c>
      <c r="R1891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 s="23">
        <v>12000</v>
      </c>
      <c r="E1892" s="23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9">
        <f t="shared" si="117"/>
        <v>70.5289837398374</v>
      </c>
      <c r="Q1892" t="s">
        <v>8324</v>
      </c>
      <c r="R1892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 s="23">
        <v>10000</v>
      </c>
      <c r="E1893" s="2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9">
        <f t="shared" si="117"/>
        <v>87.958333333333329</v>
      </c>
      <c r="Q1893" t="s">
        <v>8324</v>
      </c>
      <c r="R1893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 s="23">
        <v>500</v>
      </c>
      <c r="E1894" s="23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9">
        <f t="shared" si="117"/>
        <v>26.26923076923077</v>
      </c>
      <c r="Q1894" t="s">
        <v>8324</v>
      </c>
      <c r="R1894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 s="23">
        <v>2500</v>
      </c>
      <c r="E1895" s="23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9">
        <f t="shared" si="117"/>
        <v>57.777777777777779</v>
      </c>
      <c r="Q1895" t="s">
        <v>8324</v>
      </c>
      <c r="R1895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 s="23">
        <v>1000</v>
      </c>
      <c r="E1896" s="23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9">
        <f t="shared" si="117"/>
        <v>57.25</v>
      </c>
      <c r="Q1896" t="s">
        <v>8324</v>
      </c>
      <c r="R1896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 s="23">
        <v>9072</v>
      </c>
      <c r="E1897" s="23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9">
        <f t="shared" si="117"/>
        <v>196.34042553191489</v>
      </c>
      <c r="Q1897" t="s">
        <v>8324</v>
      </c>
      <c r="R1897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 s="23">
        <v>451</v>
      </c>
      <c r="E1898" s="23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9">
        <f t="shared" si="117"/>
        <v>43</v>
      </c>
      <c r="Q1898" t="s">
        <v>8324</v>
      </c>
      <c r="R189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 s="23">
        <v>6350</v>
      </c>
      <c r="E1899" s="23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9">
        <f t="shared" si="117"/>
        <v>35.551912568306008</v>
      </c>
      <c r="Q1899" t="s">
        <v>8324</v>
      </c>
      <c r="R1899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 s="23">
        <v>1000</v>
      </c>
      <c r="E1900" s="23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9">
        <f t="shared" si="117"/>
        <v>68.80952380952381</v>
      </c>
      <c r="Q1900" t="s">
        <v>8324</v>
      </c>
      <c r="R1900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 s="23">
        <v>900</v>
      </c>
      <c r="E1901" s="23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9">
        <f t="shared" si="117"/>
        <v>28.571428571428573</v>
      </c>
      <c r="Q1901" t="s">
        <v>8324</v>
      </c>
      <c r="R1901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 s="23">
        <v>2500</v>
      </c>
      <c r="E1902" s="23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9">
        <f t="shared" si="117"/>
        <v>50.631666666666668</v>
      </c>
      <c r="Q1902" t="s">
        <v>8324</v>
      </c>
      <c r="R1902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 s="23">
        <v>99000</v>
      </c>
      <c r="E1903" s="2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9">
        <f t="shared" si="117"/>
        <v>106.8</v>
      </c>
      <c r="Q1903" t="s">
        <v>8318</v>
      </c>
      <c r="R1903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 s="23">
        <v>1000</v>
      </c>
      <c r="E1904" s="23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9">
        <f t="shared" si="117"/>
        <v>4</v>
      </c>
      <c r="Q1904" t="s">
        <v>8318</v>
      </c>
      <c r="R1904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 s="23">
        <v>3000</v>
      </c>
      <c r="E1905" s="23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9">
        <f t="shared" si="117"/>
        <v>34.097560975609753</v>
      </c>
      <c r="Q1905" t="s">
        <v>8318</v>
      </c>
      <c r="R1905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 s="23">
        <v>50000</v>
      </c>
      <c r="E1906" s="23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9">
        <f t="shared" si="117"/>
        <v>25</v>
      </c>
      <c r="Q1906" t="s">
        <v>8318</v>
      </c>
      <c r="R1906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 s="23">
        <v>25000</v>
      </c>
      <c r="E1907" s="23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9">
        <f t="shared" si="117"/>
        <v>10.5</v>
      </c>
      <c r="Q1907" t="s">
        <v>8318</v>
      </c>
      <c r="R1907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 s="23">
        <v>50000</v>
      </c>
      <c r="E1908" s="23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9">
        <f t="shared" si="117"/>
        <v>215.95959595959596</v>
      </c>
      <c r="Q1908" t="s">
        <v>8318</v>
      </c>
      <c r="R190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 s="23">
        <v>30000</v>
      </c>
      <c r="E1909" s="23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9">
        <f t="shared" si="117"/>
        <v>21.25</v>
      </c>
      <c r="Q1909" t="s">
        <v>8318</v>
      </c>
      <c r="R1909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 s="23">
        <v>25000</v>
      </c>
      <c r="E1910" s="23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9">
        <f t="shared" si="117"/>
        <v>108.25</v>
      </c>
      <c r="Q1910" t="s">
        <v>8318</v>
      </c>
      <c r="R1910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 s="23">
        <v>35000</v>
      </c>
      <c r="E1911" s="23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9">
        <f t="shared" si="117"/>
        <v>129.97368421052633</v>
      </c>
      <c r="Q1911" t="s">
        <v>8318</v>
      </c>
      <c r="R1911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 s="23">
        <v>85000</v>
      </c>
      <c r="E1912" s="23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9">
        <f t="shared" si="117"/>
        <v>117.49473684210527</v>
      </c>
      <c r="Q1912" t="s">
        <v>8318</v>
      </c>
      <c r="R1912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 s="23">
        <v>42500</v>
      </c>
      <c r="E1913" s="2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9">
        <f t="shared" si="117"/>
        <v>10</v>
      </c>
      <c r="Q1913" t="s">
        <v>8318</v>
      </c>
      <c r="R1913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 s="23">
        <v>5000</v>
      </c>
      <c r="E1914" s="23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9">
        <f t="shared" si="117"/>
        <v>70.595238095238102</v>
      </c>
      <c r="Q1914" t="s">
        <v>8318</v>
      </c>
      <c r="R1914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 s="23">
        <v>48000</v>
      </c>
      <c r="E1915" s="23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9">
        <f t="shared" si="117"/>
        <v>24.5</v>
      </c>
      <c r="Q1915" t="s">
        <v>8318</v>
      </c>
      <c r="R1915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 s="23">
        <v>666</v>
      </c>
      <c r="E1916" s="23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9">
        <f t="shared" si="117"/>
        <v>30</v>
      </c>
      <c r="Q1916" t="s">
        <v>8318</v>
      </c>
      <c r="R1916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 s="23">
        <v>500</v>
      </c>
      <c r="E1917" s="23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9">
        <f t="shared" si="117"/>
        <v>2</v>
      </c>
      <c r="Q1917" t="s">
        <v>8318</v>
      </c>
      <c r="R1917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 s="23">
        <v>20000</v>
      </c>
      <c r="E1918" s="23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9">
        <f t="shared" si="117"/>
        <v>17</v>
      </c>
      <c r="Q1918" t="s">
        <v>8318</v>
      </c>
      <c r="R191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23">
        <v>390000</v>
      </c>
      <c r="E1919" s="23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9">
        <f t="shared" si="117"/>
        <v>2928.9285714285716</v>
      </c>
      <c r="Q1919" t="s">
        <v>8318</v>
      </c>
      <c r="R1919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 s="23">
        <v>25000</v>
      </c>
      <c r="E1920" s="23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9">
        <f t="shared" si="117"/>
        <v>28.888888888888889</v>
      </c>
      <c r="Q1920" t="s">
        <v>8318</v>
      </c>
      <c r="R1920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 s="23">
        <v>500</v>
      </c>
      <c r="E1921" s="23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9">
        <f t="shared" si="117"/>
        <v>29.625</v>
      </c>
      <c r="Q1921" t="s">
        <v>8318</v>
      </c>
      <c r="R1921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 s="23">
        <v>10000</v>
      </c>
      <c r="E1922" s="23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9">
        <f t="shared" si="117"/>
        <v>40.980952380952381</v>
      </c>
      <c r="Q1922" t="s">
        <v>8318</v>
      </c>
      <c r="R1922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 s="23">
        <v>1500</v>
      </c>
      <c r="E1923" s="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9">
        <f t="shared" ref="P1923:P1986" si="121">(E1923/L1923)</f>
        <v>54</v>
      </c>
      <c r="Q1923" t="s">
        <v>8324</v>
      </c>
      <c r="R1923" t="s">
        <v>8328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 s="23">
        <v>2000</v>
      </c>
      <c r="E1924" s="23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9">
        <f t="shared" si="121"/>
        <v>36.109375</v>
      </c>
      <c r="Q1924" t="s">
        <v>8324</v>
      </c>
      <c r="R1924" t="s">
        <v>8328</v>
      </c>
      <c r="S1924" s="14">
        <f t="shared" si="122"/>
        <v>41590.255868055552</v>
      </c>
      <c r="T1924" s="14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 s="23">
        <v>125</v>
      </c>
      <c r="E1925" s="23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9">
        <f t="shared" si="121"/>
        <v>23.153846153846153</v>
      </c>
      <c r="Q1925" t="s">
        <v>8324</v>
      </c>
      <c r="R1925" t="s">
        <v>8328</v>
      </c>
      <c r="S1925" s="14">
        <f t="shared" si="122"/>
        <v>40772.848749999997</v>
      </c>
      <c r="T1925" s="14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 s="23">
        <v>3000</v>
      </c>
      <c r="E1926" s="23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9">
        <f t="shared" si="121"/>
        <v>104</v>
      </c>
      <c r="Q1926" t="s">
        <v>8324</v>
      </c>
      <c r="R1926" t="s">
        <v>8328</v>
      </c>
      <c r="S1926" s="14">
        <f t="shared" si="122"/>
        <v>41626.761053240742</v>
      </c>
      <c r="T1926" s="14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 s="23">
        <v>1500</v>
      </c>
      <c r="E1927" s="23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9">
        <f t="shared" si="121"/>
        <v>31.826923076923077</v>
      </c>
      <c r="Q1927" t="s">
        <v>8324</v>
      </c>
      <c r="R1927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 s="23">
        <v>1500</v>
      </c>
      <c r="E1928" s="23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9">
        <f t="shared" si="121"/>
        <v>27.3896261682243</v>
      </c>
      <c r="Q1928" t="s">
        <v>8324</v>
      </c>
      <c r="R192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 s="23">
        <v>600</v>
      </c>
      <c r="E1929" s="23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9">
        <f t="shared" si="121"/>
        <v>56.363636363636367</v>
      </c>
      <c r="Q1929" t="s">
        <v>8324</v>
      </c>
      <c r="R1929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 s="23">
        <v>2550</v>
      </c>
      <c r="E1930" s="23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9">
        <f t="shared" si="121"/>
        <v>77.352941176470594</v>
      </c>
      <c r="Q1930" t="s">
        <v>8324</v>
      </c>
      <c r="R1930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 s="23">
        <v>3200</v>
      </c>
      <c r="E1931" s="23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9">
        <f t="shared" si="121"/>
        <v>42.8</v>
      </c>
      <c r="Q1931" t="s">
        <v>8324</v>
      </c>
      <c r="R1931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 s="23">
        <v>1000</v>
      </c>
      <c r="E1932" s="23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9">
        <f t="shared" si="121"/>
        <v>48.846153846153847</v>
      </c>
      <c r="Q1932" t="s">
        <v>8324</v>
      </c>
      <c r="R1932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 s="23">
        <v>2000</v>
      </c>
      <c r="E1933" s="2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9">
        <f t="shared" si="121"/>
        <v>48.240400000000001</v>
      </c>
      <c r="Q1933" t="s">
        <v>8324</v>
      </c>
      <c r="R1933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 s="23">
        <v>5250</v>
      </c>
      <c r="E1934" s="23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9">
        <f t="shared" si="121"/>
        <v>70.212500000000006</v>
      </c>
      <c r="Q1934" t="s">
        <v>8324</v>
      </c>
      <c r="R1934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 s="23">
        <v>6000</v>
      </c>
      <c r="E1935" s="23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9">
        <f t="shared" si="121"/>
        <v>94.054545454545448</v>
      </c>
      <c r="Q1935" t="s">
        <v>8324</v>
      </c>
      <c r="R1935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 s="23">
        <v>5000</v>
      </c>
      <c r="E1936" s="23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9">
        <f t="shared" si="121"/>
        <v>80.272727272727266</v>
      </c>
      <c r="Q1936" t="s">
        <v>8324</v>
      </c>
      <c r="R1936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 s="23">
        <v>2500</v>
      </c>
      <c r="E1937" s="23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9">
        <f t="shared" si="121"/>
        <v>54.2</v>
      </c>
      <c r="Q1937" t="s">
        <v>8324</v>
      </c>
      <c r="R1937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 s="23">
        <v>7500</v>
      </c>
      <c r="E1938" s="23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9">
        <f t="shared" si="121"/>
        <v>60.26903448275862</v>
      </c>
      <c r="Q1938" t="s">
        <v>8324</v>
      </c>
      <c r="R193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 s="23">
        <v>600</v>
      </c>
      <c r="E1939" s="23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9">
        <f t="shared" si="121"/>
        <v>38.740344827586206</v>
      </c>
      <c r="Q1939" t="s">
        <v>8324</v>
      </c>
      <c r="R1939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 s="23">
        <v>15000</v>
      </c>
      <c r="E1940" s="23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9">
        <f t="shared" si="121"/>
        <v>152.54385964912279</v>
      </c>
      <c r="Q1940" t="s">
        <v>8324</v>
      </c>
      <c r="R1940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 s="23">
        <v>10000</v>
      </c>
      <c r="E1941" s="23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9">
        <f t="shared" si="121"/>
        <v>115.3125</v>
      </c>
      <c r="Q1941" t="s">
        <v>8324</v>
      </c>
      <c r="R1941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 s="23">
        <v>650</v>
      </c>
      <c r="E1942" s="23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9">
        <f t="shared" si="121"/>
        <v>35.838709677419352</v>
      </c>
      <c r="Q1942" t="s">
        <v>8324</v>
      </c>
      <c r="R1942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 s="23">
        <v>250000</v>
      </c>
      <c r="E1943" s="2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9">
        <f t="shared" si="121"/>
        <v>64.570118779438872</v>
      </c>
      <c r="Q1943" t="s">
        <v>8318</v>
      </c>
      <c r="R1943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 s="23">
        <v>6000</v>
      </c>
      <c r="E1944" s="23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9">
        <f t="shared" si="121"/>
        <v>87.436000000000007</v>
      </c>
      <c r="Q1944" t="s">
        <v>8318</v>
      </c>
      <c r="R1944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 s="23">
        <v>10000</v>
      </c>
      <c r="E1945" s="23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9">
        <f t="shared" si="121"/>
        <v>68.815577078288939</v>
      </c>
      <c r="Q1945" t="s">
        <v>8318</v>
      </c>
      <c r="R1945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 s="23">
        <v>40000</v>
      </c>
      <c r="E1946" s="23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9">
        <f t="shared" si="121"/>
        <v>176.200223588597</v>
      </c>
      <c r="Q1946" t="s">
        <v>8318</v>
      </c>
      <c r="R1946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 s="23">
        <v>100000</v>
      </c>
      <c r="E1947" s="23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9">
        <f t="shared" si="121"/>
        <v>511.79117647058825</v>
      </c>
      <c r="Q1947" t="s">
        <v>8318</v>
      </c>
      <c r="R1947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 s="23">
        <v>7500</v>
      </c>
      <c r="E1948" s="23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9">
        <f t="shared" si="121"/>
        <v>160.44285714285715</v>
      </c>
      <c r="Q1948" t="s">
        <v>8318</v>
      </c>
      <c r="R194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 s="23">
        <v>800</v>
      </c>
      <c r="E1949" s="23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9">
        <f t="shared" si="121"/>
        <v>35.003043478260871</v>
      </c>
      <c r="Q1949" t="s">
        <v>8318</v>
      </c>
      <c r="R1949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 s="23">
        <v>100000</v>
      </c>
      <c r="E1950" s="23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9">
        <f t="shared" si="121"/>
        <v>188.50671378091872</v>
      </c>
      <c r="Q1950" t="s">
        <v>8318</v>
      </c>
      <c r="R1950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 s="23">
        <v>50000</v>
      </c>
      <c r="E1951" s="23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9">
        <f t="shared" si="121"/>
        <v>56.204984093319197</v>
      </c>
      <c r="Q1951" t="s">
        <v>8318</v>
      </c>
      <c r="R1951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 s="23">
        <v>48000</v>
      </c>
      <c r="E1952" s="23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9">
        <f t="shared" si="121"/>
        <v>51.3054157782516</v>
      </c>
      <c r="Q1952" t="s">
        <v>8318</v>
      </c>
      <c r="R1952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 s="23">
        <v>50000</v>
      </c>
      <c r="E1953" s="2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9">
        <f t="shared" si="121"/>
        <v>127.36450839328538</v>
      </c>
      <c r="Q1953" t="s">
        <v>8318</v>
      </c>
      <c r="R1953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 s="23">
        <v>35000</v>
      </c>
      <c r="E1954" s="23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9">
        <f t="shared" si="121"/>
        <v>101.85532258064516</v>
      </c>
      <c r="Q1954" t="s">
        <v>8318</v>
      </c>
      <c r="R1954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 s="23">
        <v>15000</v>
      </c>
      <c r="E1955" s="23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9">
        <f t="shared" si="121"/>
        <v>230.55782312925169</v>
      </c>
      <c r="Q1955" t="s">
        <v>8318</v>
      </c>
      <c r="R1955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 s="23">
        <v>50000</v>
      </c>
      <c r="E1956" s="23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9">
        <f t="shared" si="121"/>
        <v>842.10602409638557</v>
      </c>
      <c r="Q1956" t="s">
        <v>8318</v>
      </c>
      <c r="R1956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 s="23">
        <v>42000</v>
      </c>
      <c r="E1957" s="23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9">
        <f t="shared" si="121"/>
        <v>577.27593103448271</v>
      </c>
      <c r="Q1957" t="s">
        <v>8318</v>
      </c>
      <c r="R1957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 s="23">
        <v>60000</v>
      </c>
      <c r="E1958" s="23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9">
        <f t="shared" si="121"/>
        <v>483.34246575342468</v>
      </c>
      <c r="Q1958" t="s">
        <v>8318</v>
      </c>
      <c r="R195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 s="23">
        <v>30000</v>
      </c>
      <c r="E1959" s="23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9">
        <f t="shared" si="121"/>
        <v>76.138500000000008</v>
      </c>
      <c r="Q1959" t="s">
        <v>8318</v>
      </c>
      <c r="R1959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 s="23">
        <v>7000</v>
      </c>
      <c r="E1960" s="23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9">
        <f t="shared" si="121"/>
        <v>74.107684365781708</v>
      </c>
      <c r="Q1960" t="s">
        <v>8318</v>
      </c>
      <c r="R1960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 s="23">
        <v>10000</v>
      </c>
      <c r="E1961" s="23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9">
        <f t="shared" si="121"/>
        <v>36.965660377358489</v>
      </c>
      <c r="Q1961" t="s">
        <v>8318</v>
      </c>
      <c r="R1961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 s="23">
        <v>70000</v>
      </c>
      <c r="E1962" s="23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9">
        <f t="shared" si="121"/>
        <v>2500.969696969697</v>
      </c>
      <c r="Q1962" t="s">
        <v>8318</v>
      </c>
      <c r="R1962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 s="23">
        <v>10000</v>
      </c>
      <c r="E1963" s="2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9">
        <f t="shared" si="121"/>
        <v>67.690214329454989</v>
      </c>
      <c r="Q1963" t="s">
        <v>8318</v>
      </c>
      <c r="R1963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 s="23">
        <v>10000</v>
      </c>
      <c r="E1964" s="23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9">
        <f t="shared" si="121"/>
        <v>63.04738562091503</v>
      </c>
      <c r="Q1964" t="s">
        <v>8318</v>
      </c>
      <c r="R1964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 s="23">
        <v>19000</v>
      </c>
      <c r="E1965" s="23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9">
        <f t="shared" si="121"/>
        <v>117.6</v>
      </c>
      <c r="Q1965" t="s">
        <v>8318</v>
      </c>
      <c r="R1965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 s="23">
        <v>89200</v>
      </c>
      <c r="E1966" s="23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9">
        <f t="shared" si="121"/>
        <v>180.75185011709601</v>
      </c>
      <c r="Q1966" t="s">
        <v>8318</v>
      </c>
      <c r="R1966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 s="23">
        <v>5000</v>
      </c>
      <c r="E1967" s="23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9">
        <f t="shared" si="121"/>
        <v>127.32038834951456</v>
      </c>
      <c r="Q1967" t="s">
        <v>8318</v>
      </c>
      <c r="R1967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 s="23">
        <v>100000</v>
      </c>
      <c r="E1968" s="23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9">
        <f t="shared" si="121"/>
        <v>136.6444745538665</v>
      </c>
      <c r="Q1968" t="s">
        <v>8318</v>
      </c>
      <c r="R196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 s="23">
        <v>20000</v>
      </c>
      <c r="E1969" s="23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9">
        <f t="shared" si="121"/>
        <v>182.78024691358024</v>
      </c>
      <c r="Q1969" t="s">
        <v>8318</v>
      </c>
      <c r="R1969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 s="23">
        <v>50000</v>
      </c>
      <c r="E1970" s="23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9">
        <f t="shared" si="121"/>
        <v>279.37843137254902</v>
      </c>
      <c r="Q1970" t="s">
        <v>8318</v>
      </c>
      <c r="R1970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 s="23">
        <v>20000</v>
      </c>
      <c r="E1971" s="23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9">
        <f t="shared" si="121"/>
        <v>61.375728669846318</v>
      </c>
      <c r="Q1971" t="s">
        <v>8318</v>
      </c>
      <c r="R1971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 s="23">
        <v>5000</v>
      </c>
      <c r="E1972" s="23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9">
        <f t="shared" si="121"/>
        <v>80.727532097004286</v>
      </c>
      <c r="Q1972" t="s">
        <v>8318</v>
      </c>
      <c r="R1972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 s="23">
        <v>400000</v>
      </c>
      <c r="E1973" s="2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9">
        <f t="shared" si="121"/>
        <v>272.35590732591254</v>
      </c>
      <c r="Q1973" t="s">
        <v>8318</v>
      </c>
      <c r="R1973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 s="23">
        <v>2500</v>
      </c>
      <c r="E1974" s="23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9">
        <f t="shared" si="121"/>
        <v>70.848739495798313</v>
      </c>
      <c r="Q1974" t="s">
        <v>8318</v>
      </c>
      <c r="R1974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 s="23">
        <v>198000</v>
      </c>
      <c r="E1975" s="23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9">
        <f t="shared" si="121"/>
        <v>247.94003412969283</v>
      </c>
      <c r="Q1975" t="s">
        <v>8318</v>
      </c>
      <c r="R1975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 s="23">
        <v>20000</v>
      </c>
      <c r="E1976" s="23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9">
        <f t="shared" si="121"/>
        <v>186.81393034825871</v>
      </c>
      <c r="Q1976" t="s">
        <v>8318</v>
      </c>
      <c r="R1976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 s="23">
        <v>16000</v>
      </c>
      <c r="E1977" s="23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9">
        <f t="shared" si="121"/>
        <v>131.98948616600788</v>
      </c>
      <c r="Q1977" t="s">
        <v>8318</v>
      </c>
      <c r="R1977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 s="23">
        <v>4000</v>
      </c>
      <c r="E1978" s="23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9">
        <f t="shared" si="121"/>
        <v>29.310782241014799</v>
      </c>
      <c r="Q1978" t="s">
        <v>8318</v>
      </c>
      <c r="R197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 s="23">
        <v>50000</v>
      </c>
      <c r="E1979" s="23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9">
        <f t="shared" si="121"/>
        <v>245.02436053593178</v>
      </c>
      <c r="Q1979" t="s">
        <v>8318</v>
      </c>
      <c r="R1979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 s="23">
        <v>50000</v>
      </c>
      <c r="E1980" s="23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9">
        <f t="shared" si="121"/>
        <v>1323.2540463917526</v>
      </c>
      <c r="Q1980" t="s">
        <v>8318</v>
      </c>
      <c r="R1980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 s="23">
        <v>200000</v>
      </c>
      <c r="E1981" s="23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9">
        <f t="shared" si="121"/>
        <v>282.65966789667897</v>
      </c>
      <c r="Q1981" t="s">
        <v>8318</v>
      </c>
      <c r="R1981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 s="23">
        <v>50000</v>
      </c>
      <c r="E1982" s="23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9">
        <f t="shared" si="121"/>
        <v>91.214401028277635</v>
      </c>
      <c r="Q1982" t="s">
        <v>8318</v>
      </c>
      <c r="R1982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 s="23">
        <v>7500</v>
      </c>
      <c r="E1983" s="2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9">
        <f t="shared" si="121"/>
        <v>31.75</v>
      </c>
      <c r="Q1983" t="s">
        <v>8337</v>
      </c>
      <c r="R1983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 s="23">
        <v>180000</v>
      </c>
      <c r="E1984" s="23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9" t="e">
        <f t="shared" si="121"/>
        <v>#DIV/0!</v>
      </c>
      <c r="Q1984" t="s">
        <v>8337</v>
      </c>
      <c r="R1984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 s="23">
        <v>33000</v>
      </c>
      <c r="E1985" s="23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9">
        <f t="shared" si="121"/>
        <v>88.6875</v>
      </c>
      <c r="Q1985" t="s">
        <v>8337</v>
      </c>
      <c r="R1985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 s="23">
        <v>15000</v>
      </c>
      <c r="E1986" s="23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9">
        <f t="shared" si="121"/>
        <v>453.14285714285717</v>
      </c>
      <c r="Q1986" t="s">
        <v>8337</v>
      </c>
      <c r="R1986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 s="23">
        <v>1600</v>
      </c>
      <c r="E1987" s="23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9">
        <f t="shared" ref="P1987:P2050" si="125">(E1987/L1987)</f>
        <v>12.75</v>
      </c>
      <c r="Q1987" t="s">
        <v>8337</v>
      </c>
      <c r="R1987" t="s">
        <v>8349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 s="23">
        <v>2000</v>
      </c>
      <c r="E1988" s="23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9">
        <f t="shared" si="125"/>
        <v>1</v>
      </c>
      <c r="Q1988" t="s">
        <v>8337</v>
      </c>
      <c r="R1988" t="s">
        <v>8349</v>
      </c>
      <c r="S1988" s="14">
        <f t="shared" si="126"/>
        <v>42413.433831018512</v>
      </c>
      <c r="T1988" s="14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 s="23">
        <v>5500</v>
      </c>
      <c r="E1989" s="23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9">
        <f t="shared" si="125"/>
        <v>83.428571428571431</v>
      </c>
      <c r="Q1989" t="s">
        <v>8337</v>
      </c>
      <c r="R1989" t="s">
        <v>8349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23">
        <v>6000</v>
      </c>
      <c r="E1990" s="23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9">
        <f t="shared" si="125"/>
        <v>25</v>
      </c>
      <c r="Q1990" t="s">
        <v>8337</v>
      </c>
      <c r="R1990" t="s">
        <v>8349</v>
      </c>
      <c r="S1990" s="14">
        <f t="shared" si="126"/>
        <v>42206.763217592597</v>
      </c>
      <c r="T1990" s="14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 s="23">
        <v>5000</v>
      </c>
      <c r="E1991" s="23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9">
        <f t="shared" si="125"/>
        <v>50</v>
      </c>
      <c r="Q1991" t="s">
        <v>8337</v>
      </c>
      <c r="R1991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 s="23">
        <v>3000</v>
      </c>
      <c r="E1992" s="23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9">
        <f t="shared" si="125"/>
        <v>101.8</v>
      </c>
      <c r="Q1992" t="s">
        <v>8337</v>
      </c>
      <c r="R1992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 s="23">
        <v>2000</v>
      </c>
      <c r="E1993" s="2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9">
        <f t="shared" si="125"/>
        <v>46.666666666666664</v>
      </c>
      <c r="Q1993" t="s">
        <v>8337</v>
      </c>
      <c r="R1993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 s="23">
        <v>1500</v>
      </c>
      <c r="E1994" s="23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9">
        <f t="shared" si="125"/>
        <v>1</v>
      </c>
      <c r="Q1994" t="s">
        <v>8337</v>
      </c>
      <c r="R1994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 s="23">
        <v>2000</v>
      </c>
      <c r="E1995" s="23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9" t="e">
        <f t="shared" si="125"/>
        <v>#DIV/0!</v>
      </c>
      <c r="Q1995" t="s">
        <v>8337</v>
      </c>
      <c r="R1995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 s="23">
        <v>3200</v>
      </c>
      <c r="E1996" s="23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9" t="e">
        <f t="shared" si="125"/>
        <v>#DIV/0!</v>
      </c>
      <c r="Q1996" t="s">
        <v>8337</v>
      </c>
      <c r="R1996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 s="23">
        <v>1000</v>
      </c>
      <c r="E1997" s="23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9">
        <f t="shared" si="125"/>
        <v>26</v>
      </c>
      <c r="Q1997" t="s">
        <v>8337</v>
      </c>
      <c r="R1997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 s="23">
        <v>133800</v>
      </c>
      <c r="E1998" s="23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9" t="e">
        <f t="shared" si="125"/>
        <v>#DIV/0!</v>
      </c>
      <c r="Q1998" t="s">
        <v>8337</v>
      </c>
      <c r="R199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 s="23">
        <v>6500</v>
      </c>
      <c r="E1999" s="23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9" t="e">
        <f t="shared" si="125"/>
        <v>#DIV/0!</v>
      </c>
      <c r="Q1999" t="s">
        <v>8337</v>
      </c>
      <c r="R1999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 s="23">
        <v>2500</v>
      </c>
      <c r="E2000" s="23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9">
        <f t="shared" si="125"/>
        <v>218.33333333333334</v>
      </c>
      <c r="Q2000" t="s">
        <v>8337</v>
      </c>
      <c r="R2000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 s="23">
        <v>31000</v>
      </c>
      <c r="E2001" s="23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9">
        <f t="shared" si="125"/>
        <v>33.714285714285715</v>
      </c>
      <c r="Q2001" t="s">
        <v>8337</v>
      </c>
      <c r="R2001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 s="23">
        <v>5000</v>
      </c>
      <c r="E2002" s="23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9">
        <f t="shared" si="125"/>
        <v>25</v>
      </c>
      <c r="Q2002" t="s">
        <v>8337</v>
      </c>
      <c r="R2002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 s="23">
        <v>55000</v>
      </c>
      <c r="E2003" s="2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9">
        <f t="shared" si="125"/>
        <v>128.38790470372632</v>
      </c>
      <c r="Q2003" t="s">
        <v>8318</v>
      </c>
      <c r="R2003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 s="23">
        <v>50000</v>
      </c>
      <c r="E2004" s="23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9">
        <f t="shared" si="125"/>
        <v>78.834261818181815</v>
      </c>
      <c r="Q2004" t="s">
        <v>8318</v>
      </c>
      <c r="R2004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 s="23">
        <v>500</v>
      </c>
      <c r="E2005" s="23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9">
        <f t="shared" si="125"/>
        <v>91.764705882352942</v>
      </c>
      <c r="Q2005" t="s">
        <v>8318</v>
      </c>
      <c r="R2005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 s="23">
        <v>50000</v>
      </c>
      <c r="E2006" s="23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9">
        <f t="shared" si="125"/>
        <v>331.10237288135596</v>
      </c>
      <c r="Q2006" t="s">
        <v>8318</v>
      </c>
      <c r="R2006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 s="23">
        <v>30000</v>
      </c>
      <c r="E2007" s="23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9">
        <f t="shared" si="125"/>
        <v>194.26193717277485</v>
      </c>
      <c r="Q2007" t="s">
        <v>8318</v>
      </c>
      <c r="R2007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 s="23">
        <v>50000</v>
      </c>
      <c r="E2008" s="23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9">
        <f t="shared" si="125"/>
        <v>408.97689768976898</v>
      </c>
      <c r="Q2008" t="s">
        <v>8318</v>
      </c>
      <c r="R200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 s="23">
        <v>10000</v>
      </c>
      <c r="E2009" s="23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9">
        <f t="shared" si="125"/>
        <v>84.459270072992695</v>
      </c>
      <c r="Q2009" t="s">
        <v>8318</v>
      </c>
      <c r="R2009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 s="23">
        <v>1570.79</v>
      </c>
      <c r="E2010" s="23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9">
        <f t="shared" si="125"/>
        <v>44.853658536585364</v>
      </c>
      <c r="Q2010" t="s">
        <v>8318</v>
      </c>
      <c r="R2010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 s="23">
        <v>50000</v>
      </c>
      <c r="E2011" s="23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9">
        <f t="shared" si="125"/>
        <v>383.3643216080402</v>
      </c>
      <c r="Q2011" t="s">
        <v>8318</v>
      </c>
      <c r="R2011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 s="23">
        <v>30000</v>
      </c>
      <c r="E2012" s="23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9">
        <f t="shared" si="125"/>
        <v>55.276856649395505</v>
      </c>
      <c r="Q2012" t="s">
        <v>8318</v>
      </c>
      <c r="R2012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 s="23">
        <v>50000</v>
      </c>
      <c r="E2013" s="2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9">
        <f t="shared" si="125"/>
        <v>422.02059732234807</v>
      </c>
      <c r="Q2013" t="s">
        <v>8318</v>
      </c>
      <c r="R2013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 s="23">
        <v>5000</v>
      </c>
      <c r="E2014" s="23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9">
        <f t="shared" si="125"/>
        <v>64.180327868852459</v>
      </c>
      <c r="Q2014" t="s">
        <v>8318</v>
      </c>
      <c r="R2014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 s="23">
        <v>160000</v>
      </c>
      <c r="E2015" s="23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9">
        <f t="shared" si="125"/>
        <v>173.57781674704077</v>
      </c>
      <c r="Q2015" t="s">
        <v>8318</v>
      </c>
      <c r="R2015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 s="23">
        <v>30000</v>
      </c>
      <c r="E2016" s="23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9">
        <f t="shared" si="125"/>
        <v>88.601680840609291</v>
      </c>
      <c r="Q2016" t="s">
        <v>8318</v>
      </c>
      <c r="R2016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 s="23">
        <v>7200</v>
      </c>
      <c r="E2017" s="23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9">
        <f t="shared" si="125"/>
        <v>50.222283950617282</v>
      </c>
      <c r="Q2017" t="s">
        <v>8318</v>
      </c>
      <c r="R2017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 s="23">
        <v>10000</v>
      </c>
      <c r="E2018" s="23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9">
        <f t="shared" si="125"/>
        <v>192.38876826722338</v>
      </c>
      <c r="Q2018" t="s">
        <v>8318</v>
      </c>
      <c r="R201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 s="23">
        <v>25000</v>
      </c>
      <c r="E2019" s="23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9">
        <f t="shared" si="125"/>
        <v>73.416901408450698</v>
      </c>
      <c r="Q2019" t="s">
        <v>8318</v>
      </c>
      <c r="R2019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 s="23">
        <v>65000</v>
      </c>
      <c r="E2020" s="23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9">
        <f t="shared" si="125"/>
        <v>147.68495555555555</v>
      </c>
      <c r="Q2020" t="s">
        <v>8318</v>
      </c>
      <c r="R2020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 s="23">
        <v>40000</v>
      </c>
      <c r="E2021" s="23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9">
        <f t="shared" si="125"/>
        <v>108.96848314606741</v>
      </c>
      <c r="Q2021" t="s">
        <v>8318</v>
      </c>
      <c r="R2021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 s="23">
        <v>1500</v>
      </c>
      <c r="E2022" s="23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9">
        <f t="shared" si="125"/>
        <v>23.647540983606557</v>
      </c>
      <c r="Q2022" t="s">
        <v>8318</v>
      </c>
      <c r="R2022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 s="23">
        <v>5000</v>
      </c>
      <c r="E2023" s="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9">
        <f t="shared" si="125"/>
        <v>147.94736842105263</v>
      </c>
      <c r="Q2023" t="s">
        <v>8318</v>
      </c>
      <c r="R2023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 s="23">
        <v>100000</v>
      </c>
      <c r="E2024" s="23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9">
        <f t="shared" si="125"/>
        <v>385.03692307692307</v>
      </c>
      <c r="Q2024" t="s">
        <v>8318</v>
      </c>
      <c r="R2024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 s="23">
        <v>100000</v>
      </c>
      <c r="E2025" s="23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9">
        <f t="shared" si="125"/>
        <v>457.39093484419266</v>
      </c>
      <c r="Q2025" t="s">
        <v>8318</v>
      </c>
      <c r="R2025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 s="23">
        <v>4000</v>
      </c>
      <c r="E2026" s="23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9">
        <f t="shared" si="125"/>
        <v>222.99047619047619</v>
      </c>
      <c r="Q2026" t="s">
        <v>8318</v>
      </c>
      <c r="R2026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 s="23">
        <v>80000</v>
      </c>
      <c r="E2027" s="23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9">
        <f t="shared" si="125"/>
        <v>220.74074074074073</v>
      </c>
      <c r="Q2027" t="s">
        <v>8318</v>
      </c>
      <c r="R2027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 s="23">
        <v>25000</v>
      </c>
      <c r="E2028" s="23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9">
        <f t="shared" si="125"/>
        <v>73.503898678414089</v>
      </c>
      <c r="Q2028" t="s">
        <v>8318</v>
      </c>
      <c r="R202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 s="23">
        <v>100000</v>
      </c>
      <c r="E2029" s="23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9">
        <f t="shared" si="125"/>
        <v>223.09647495361781</v>
      </c>
      <c r="Q2029" t="s">
        <v>8318</v>
      </c>
      <c r="R2029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 s="23">
        <v>3000</v>
      </c>
      <c r="E2030" s="23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9">
        <f t="shared" si="125"/>
        <v>47.911392405063289</v>
      </c>
      <c r="Q2030" t="s">
        <v>8318</v>
      </c>
      <c r="R2030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 s="23">
        <v>2500</v>
      </c>
      <c r="E2031" s="23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9">
        <f t="shared" si="125"/>
        <v>96.063829787234042</v>
      </c>
      <c r="Q2031" t="s">
        <v>8318</v>
      </c>
      <c r="R2031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 s="23">
        <v>32768</v>
      </c>
      <c r="E2032" s="23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9">
        <f t="shared" si="125"/>
        <v>118.6144</v>
      </c>
      <c r="Q2032" t="s">
        <v>8318</v>
      </c>
      <c r="R2032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 s="23">
        <v>50000</v>
      </c>
      <c r="E2033" s="2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9">
        <f t="shared" si="125"/>
        <v>118.45472440944881</v>
      </c>
      <c r="Q2033" t="s">
        <v>8318</v>
      </c>
      <c r="R2033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 s="23">
        <v>25000</v>
      </c>
      <c r="E2034" s="23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9">
        <f t="shared" si="125"/>
        <v>143.21468926553672</v>
      </c>
      <c r="Q2034" t="s">
        <v>8318</v>
      </c>
      <c r="R2034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 s="23">
        <v>25000</v>
      </c>
      <c r="E2035" s="23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9">
        <f t="shared" si="125"/>
        <v>282.71518987341773</v>
      </c>
      <c r="Q2035" t="s">
        <v>8318</v>
      </c>
      <c r="R2035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 s="23">
        <v>78000</v>
      </c>
      <c r="E2036" s="23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9">
        <f t="shared" si="125"/>
        <v>593.93620078740162</v>
      </c>
      <c r="Q2036" t="s">
        <v>8318</v>
      </c>
      <c r="R2036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 s="23">
        <v>80000</v>
      </c>
      <c r="E2037" s="23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9">
        <f t="shared" si="125"/>
        <v>262.15704968944101</v>
      </c>
      <c r="Q2037" t="s">
        <v>8318</v>
      </c>
      <c r="R2037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 s="23">
        <v>30000</v>
      </c>
      <c r="E2038" s="23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9">
        <f t="shared" si="125"/>
        <v>46.580778301886795</v>
      </c>
      <c r="Q2038" t="s">
        <v>8318</v>
      </c>
      <c r="R203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 s="23">
        <v>10000</v>
      </c>
      <c r="E2039" s="23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9">
        <f t="shared" si="125"/>
        <v>70.041118881118877</v>
      </c>
      <c r="Q2039" t="s">
        <v>8318</v>
      </c>
      <c r="R2039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 s="23">
        <v>8000</v>
      </c>
      <c r="E2040" s="23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9">
        <f t="shared" si="125"/>
        <v>164.90686274509804</v>
      </c>
      <c r="Q2040" t="s">
        <v>8318</v>
      </c>
      <c r="R2040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 s="23">
        <v>125000</v>
      </c>
      <c r="E2041" s="23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9">
        <f t="shared" si="125"/>
        <v>449.26385224274406</v>
      </c>
      <c r="Q2041" t="s">
        <v>8318</v>
      </c>
      <c r="R2041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 s="23">
        <v>3000</v>
      </c>
      <c r="E2042" s="23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9">
        <f t="shared" si="125"/>
        <v>27.472841328413285</v>
      </c>
      <c r="Q2042" t="s">
        <v>8318</v>
      </c>
      <c r="R2042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 s="23">
        <v>9500</v>
      </c>
      <c r="E2043" s="2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9">
        <f t="shared" si="125"/>
        <v>143.97499999999999</v>
      </c>
      <c r="Q2043" t="s">
        <v>8318</v>
      </c>
      <c r="R2043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 s="23">
        <v>10000</v>
      </c>
      <c r="E2044" s="23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9">
        <f t="shared" si="125"/>
        <v>88.23571428571428</v>
      </c>
      <c r="Q2044" t="s">
        <v>8318</v>
      </c>
      <c r="R2044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 s="23">
        <v>1385</v>
      </c>
      <c r="E2045" s="23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9">
        <f t="shared" si="125"/>
        <v>36.326424870466319</v>
      </c>
      <c r="Q2045" t="s">
        <v>8318</v>
      </c>
      <c r="R2045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 s="23">
        <v>15000</v>
      </c>
      <c r="E2046" s="23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9">
        <f t="shared" si="125"/>
        <v>90.177777777777777</v>
      </c>
      <c r="Q2046" t="s">
        <v>8318</v>
      </c>
      <c r="R2046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 s="23">
        <v>4900</v>
      </c>
      <c r="E2047" s="23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9">
        <f t="shared" si="125"/>
        <v>152.62361216730039</v>
      </c>
      <c r="Q2047" t="s">
        <v>8318</v>
      </c>
      <c r="R2047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 s="23">
        <v>10000</v>
      </c>
      <c r="E2048" s="23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9">
        <f t="shared" si="125"/>
        <v>55.806451612903224</v>
      </c>
      <c r="Q2048" t="s">
        <v>8318</v>
      </c>
      <c r="R204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 s="23">
        <v>98000</v>
      </c>
      <c r="E2049" s="23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9">
        <f t="shared" si="125"/>
        <v>227.85327313769753</v>
      </c>
      <c r="Q2049" t="s">
        <v>8318</v>
      </c>
      <c r="R2049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 s="23">
        <v>85000</v>
      </c>
      <c r="E2050" s="23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9">
        <f t="shared" si="125"/>
        <v>91.82989803350327</v>
      </c>
      <c r="Q2050" t="s">
        <v>8318</v>
      </c>
      <c r="R2050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 s="23">
        <v>50000</v>
      </c>
      <c r="E2051" s="23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9">
        <f t="shared" ref="P2051:P2114" si="129">(E2051/L2051)</f>
        <v>80.991037735849048</v>
      </c>
      <c r="Q2051" t="s">
        <v>8318</v>
      </c>
      <c r="R2051" t="s">
        <v>8348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 s="23">
        <v>10000</v>
      </c>
      <c r="E2052" s="23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9">
        <f t="shared" si="129"/>
        <v>278.39411764705881</v>
      </c>
      <c r="Q2052" t="s">
        <v>8318</v>
      </c>
      <c r="R2052" t="s">
        <v>8348</v>
      </c>
      <c r="S2052" s="14">
        <f t="shared" si="130"/>
        <v>42115.071504629625</v>
      </c>
      <c r="T2052" s="14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 s="23">
        <v>8000</v>
      </c>
      <c r="E2053" s="2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9">
        <f t="shared" si="129"/>
        <v>43.095041322314053</v>
      </c>
      <c r="Q2053" t="s">
        <v>8318</v>
      </c>
      <c r="R2053" t="s">
        <v>8348</v>
      </c>
      <c r="S2053" s="14">
        <f t="shared" si="130"/>
        <v>41604.022418981483</v>
      </c>
      <c r="T2053" s="14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 s="23">
        <v>50000</v>
      </c>
      <c r="E2054" s="23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9">
        <f t="shared" si="129"/>
        <v>326.29205175600737</v>
      </c>
      <c r="Q2054" t="s">
        <v>8318</v>
      </c>
      <c r="R2054" t="s">
        <v>8348</v>
      </c>
      <c r="S2054" s="14">
        <f t="shared" si="130"/>
        <v>42375.08394675926</v>
      </c>
      <c r="T2054" s="14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 s="23">
        <v>5000</v>
      </c>
      <c r="E2055" s="23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9">
        <f t="shared" si="129"/>
        <v>41.743801652892564</v>
      </c>
      <c r="Q2055" t="s">
        <v>8318</v>
      </c>
      <c r="R2055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 s="23">
        <v>35000</v>
      </c>
      <c r="E2056" s="23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9">
        <f t="shared" si="129"/>
        <v>64.020933977455712</v>
      </c>
      <c r="Q2056" t="s">
        <v>8318</v>
      </c>
      <c r="R2056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 s="23">
        <v>6000</v>
      </c>
      <c r="E2057" s="23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9">
        <f t="shared" si="129"/>
        <v>99.455445544554451</v>
      </c>
      <c r="Q2057" t="s">
        <v>8318</v>
      </c>
      <c r="R2057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 s="23">
        <v>50000</v>
      </c>
      <c r="E2058" s="23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9">
        <f t="shared" si="129"/>
        <v>138.49458483754512</v>
      </c>
      <c r="Q2058" t="s">
        <v>8318</v>
      </c>
      <c r="R205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 s="23">
        <v>15000</v>
      </c>
      <c r="E2059" s="23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9">
        <f t="shared" si="129"/>
        <v>45.547792792792798</v>
      </c>
      <c r="Q2059" t="s">
        <v>8318</v>
      </c>
      <c r="R2059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 s="23">
        <v>2560</v>
      </c>
      <c r="E2060" s="23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9">
        <f t="shared" si="129"/>
        <v>10.507317073170732</v>
      </c>
      <c r="Q2060" t="s">
        <v>8318</v>
      </c>
      <c r="R2060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 s="23">
        <v>30000</v>
      </c>
      <c r="E2061" s="23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9">
        <f t="shared" si="129"/>
        <v>114.76533333333333</v>
      </c>
      <c r="Q2061" t="s">
        <v>8318</v>
      </c>
      <c r="R2061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 s="23">
        <v>25000</v>
      </c>
      <c r="E2062" s="23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9">
        <f t="shared" si="129"/>
        <v>35.997067448680355</v>
      </c>
      <c r="Q2062" t="s">
        <v>8318</v>
      </c>
      <c r="R2062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 s="23">
        <v>5000</v>
      </c>
      <c r="E2063" s="2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9">
        <f t="shared" si="129"/>
        <v>154.17142857142858</v>
      </c>
      <c r="Q2063" t="s">
        <v>8318</v>
      </c>
      <c r="R2063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 s="23">
        <v>100000</v>
      </c>
      <c r="E2064" s="23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9">
        <f t="shared" si="129"/>
        <v>566.38916256157631</v>
      </c>
      <c r="Q2064" t="s">
        <v>8318</v>
      </c>
      <c r="R2064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 s="23">
        <v>4000</v>
      </c>
      <c r="E2065" s="23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9">
        <f t="shared" si="129"/>
        <v>120.85714285714286</v>
      </c>
      <c r="Q2065" t="s">
        <v>8318</v>
      </c>
      <c r="R2065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 s="23">
        <v>261962</v>
      </c>
      <c r="E2066" s="23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9">
        <f t="shared" si="129"/>
        <v>86.163845492085343</v>
      </c>
      <c r="Q2066" t="s">
        <v>8318</v>
      </c>
      <c r="R2066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 s="23">
        <v>40000</v>
      </c>
      <c r="E2067" s="23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9">
        <f t="shared" si="129"/>
        <v>51.212114395886893</v>
      </c>
      <c r="Q2067" t="s">
        <v>8318</v>
      </c>
      <c r="R2067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 s="23">
        <v>2000</v>
      </c>
      <c r="E2068" s="23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9">
        <f t="shared" si="129"/>
        <v>67.261538461538464</v>
      </c>
      <c r="Q2068" t="s">
        <v>8318</v>
      </c>
      <c r="R206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 s="23">
        <v>495</v>
      </c>
      <c r="E2069" s="23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9">
        <f t="shared" si="129"/>
        <v>62.8</v>
      </c>
      <c r="Q2069" t="s">
        <v>8318</v>
      </c>
      <c r="R2069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 s="23">
        <v>25000</v>
      </c>
      <c r="E2070" s="23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9">
        <f t="shared" si="129"/>
        <v>346.13118421052633</v>
      </c>
      <c r="Q2070" t="s">
        <v>8318</v>
      </c>
      <c r="R2070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 s="23">
        <v>50000</v>
      </c>
      <c r="E2071" s="23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9">
        <f t="shared" si="129"/>
        <v>244.11912547528519</v>
      </c>
      <c r="Q2071" t="s">
        <v>8318</v>
      </c>
      <c r="R2071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 s="23">
        <v>125000</v>
      </c>
      <c r="E2072" s="23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9">
        <f t="shared" si="129"/>
        <v>259.25424836601309</v>
      </c>
      <c r="Q2072" t="s">
        <v>8318</v>
      </c>
      <c r="R2072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 s="23">
        <v>20000</v>
      </c>
      <c r="E2073" s="2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9">
        <f t="shared" si="129"/>
        <v>201.96402877697841</v>
      </c>
      <c r="Q2073" t="s">
        <v>8318</v>
      </c>
      <c r="R2073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 s="23">
        <v>71500</v>
      </c>
      <c r="E2074" s="23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9">
        <f t="shared" si="129"/>
        <v>226.20857142857142</v>
      </c>
      <c r="Q2074" t="s">
        <v>8318</v>
      </c>
      <c r="R2074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 s="23">
        <v>100000</v>
      </c>
      <c r="E2075" s="23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9">
        <f t="shared" si="129"/>
        <v>324.69</v>
      </c>
      <c r="Q2075" t="s">
        <v>8318</v>
      </c>
      <c r="R2075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 s="23">
        <v>600</v>
      </c>
      <c r="E2076" s="23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9">
        <f t="shared" si="129"/>
        <v>205</v>
      </c>
      <c r="Q2076" t="s">
        <v>8318</v>
      </c>
      <c r="R2076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 s="23">
        <v>9999</v>
      </c>
      <c r="E2077" s="23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9">
        <f t="shared" si="129"/>
        <v>20.465926829268295</v>
      </c>
      <c r="Q2077" t="s">
        <v>8318</v>
      </c>
      <c r="R2077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 s="23">
        <v>179000</v>
      </c>
      <c r="E2078" s="23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9">
        <f t="shared" si="129"/>
        <v>116.35303146309367</v>
      </c>
      <c r="Q2078" t="s">
        <v>8318</v>
      </c>
      <c r="R207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 s="23">
        <v>50000</v>
      </c>
      <c r="E2079" s="23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9">
        <f t="shared" si="129"/>
        <v>307.20212765957444</v>
      </c>
      <c r="Q2079" t="s">
        <v>8318</v>
      </c>
      <c r="R2079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 s="23">
        <v>20000</v>
      </c>
      <c r="E2080" s="23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9">
        <f t="shared" si="129"/>
        <v>546.6875</v>
      </c>
      <c r="Q2080" t="s">
        <v>8318</v>
      </c>
      <c r="R2080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 s="23">
        <v>10000</v>
      </c>
      <c r="E2081" s="23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9">
        <f t="shared" si="129"/>
        <v>47.474464579901152</v>
      </c>
      <c r="Q2081" t="s">
        <v>8318</v>
      </c>
      <c r="R2081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 s="23">
        <v>1000</v>
      </c>
      <c r="E2082" s="23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9">
        <f t="shared" si="129"/>
        <v>101.56</v>
      </c>
      <c r="Q2082" t="s">
        <v>8318</v>
      </c>
      <c r="R2082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 s="23">
        <v>3500</v>
      </c>
      <c r="E2083" s="2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9">
        <f t="shared" si="129"/>
        <v>72.909090909090907</v>
      </c>
      <c r="Q2083" t="s">
        <v>8324</v>
      </c>
      <c r="R2083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 s="23">
        <v>1500</v>
      </c>
      <c r="E2084" s="23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9">
        <f t="shared" si="129"/>
        <v>43.710526315789473</v>
      </c>
      <c r="Q2084" t="s">
        <v>8324</v>
      </c>
      <c r="R2084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 s="23">
        <v>750</v>
      </c>
      <c r="E2085" s="23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9">
        <f t="shared" si="129"/>
        <v>34</v>
      </c>
      <c r="Q2085" t="s">
        <v>8324</v>
      </c>
      <c r="R2085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 s="23">
        <v>3000</v>
      </c>
      <c r="E2086" s="23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9">
        <f t="shared" si="129"/>
        <v>70.652173913043484</v>
      </c>
      <c r="Q2086" t="s">
        <v>8324</v>
      </c>
      <c r="R2086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 s="23">
        <v>6000</v>
      </c>
      <c r="E2087" s="23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9">
        <f t="shared" si="129"/>
        <v>89.301204819277103</v>
      </c>
      <c r="Q2087" t="s">
        <v>8324</v>
      </c>
      <c r="R2087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 s="23">
        <v>4000</v>
      </c>
      <c r="E2088" s="23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9">
        <f t="shared" si="129"/>
        <v>115.08571428571429</v>
      </c>
      <c r="Q2088" t="s">
        <v>8324</v>
      </c>
      <c r="R208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 s="23">
        <v>1500</v>
      </c>
      <c r="E2089" s="23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9">
        <f t="shared" si="129"/>
        <v>62.12</v>
      </c>
      <c r="Q2089" t="s">
        <v>8324</v>
      </c>
      <c r="R2089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 s="23">
        <v>3000</v>
      </c>
      <c r="E2090" s="23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9">
        <f t="shared" si="129"/>
        <v>46.204266666666669</v>
      </c>
      <c r="Q2090" t="s">
        <v>8324</v>
      </c>
      <c r="R2090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 s="23">
        <v>2500</v>
      </c>
      <c r="E2091" s="23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9">
        <f t="shared" si="129"/>
        <v>48.54854838709678</v>
      </c>
      <c r="Q2091" t="s">
        <v>8324</v>
      </c>
      <c r="R2091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 s="23">
        <v>8000</v>
      </c>
      <c r="E2092" s="23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9">
        <f t="shared" si="129"/>
        <v>57.520187499999999</v>
      </c>
      <c r="Q2092" t="s">
        <v>8324</v>
      </c>
      <c r="R2092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 s="23">
        <v>18000</v>
      </c>
      <c r="E2093" s="2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9">
        <f t="shared" si="129"/>
        <v>88.147154471544724</v>
      </c>
      <c r="Q2093" t="s">
        <v>8324</v>
      </c>
      <c r="R2093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 s="23">
        <v>6000</v>
      </c>
      <c r="E2094" s="23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9">
        <f t="shared" si="129"/>
        <v>110.49090909090908</v>
      </c>
      <c r="Q2094" t="s">
        <v>8324</v>
      </c>
      <c r="R2094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 s="23">
        <v>1500</v>
      </c>
      <c r="E2095" s="23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9">
        <f t="shared" si="129"/>
        <v>66.826086956521735</v>
      </c>
      <c r="Q2095" t="s">
        <v>8324</v>
      </c>
      <c r="R2095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 s="23">
        <v>3500</v>
      </c>
      <c r="E2096" s="23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9">
        <f t="shared" si="129"/>
        <v>58.597222222222221</v>
      </c>
      <c r="Q2096" t="s">
        <v>8324</v>
      </c>
      <c r="R2096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 s="23">
        <v>2500</v>
      </c>
      <c r="E2097" s="23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9">
        <f t="shared" si="129"/>
        <v>113.63636363636364</v>
      </c>
      <c r="Q2097" t="s">
        <v>8324</v>
      </c>
      <c r="R2097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 s="23">
        <v>600</v>
      </c>
      <c r="E2098" s="23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9">
        <f t="shared" si="129"/>
        <v>43.571428571428569</v>
      </c>
      <c r="Q2098" t="s">
        <v>8324</v>
      </c>
      <c r="R209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 s="23">
        <v>3000</v>
      </c>
      <c r="E2099" s="23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9">
        <f t="shared" si="129"/>
        <v>78.94736842105263</v>
      </c>
      <c r="Q2099" t="s">
        <v>8324</v>
      </c>
      <c r="R2099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 s="23">
        <v>6000</v>
      </c>
      <c r="E2100" s="23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9">
        <f t="shared" si="129"/>
        <v>188.125</v>
      </c>
      <c r="Q2100" t="s">
        <v>8324</v>
      </c>
      <c r="R2100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 s="23">
        <v>3000</v>
      </c>
      <c r="E2101" s="23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9">
        <f t="shared" si="129"/>
        <v>63.031746031746032</v>
      </c>
      <c r="Q2101" t="s">
        <v>8324</v>
      </c>
      <c r="R2101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 s="23">
        <v>600</v>
      </c>
      <c r="E2102" s="23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9">
        <f t="shared" si="129"/>
        <v>30.37037037037037</v>
      </c>
      <c r="Q2102" t="s">
        <v>8324</v>
      </c>
      <c r="R2102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 s="23">
        <v>2000</v>
      </c>
      <c r="E2103" s="2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9">
        <f t="shared" si="129"/>
        <v>51.477272727272727</v>
      </c>
      <c r="Q2103" t="s">
        <v>8324</v>
      </c>
      <c r="R2103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 s="23">
        <v>1000</v>
      </c>
      <c r="E2104" s="23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9">
        <f t="shared" si="129"/>
        <v>35.789473684210527</v>
      </c>
      <c r="Q2104" t="s">
        <v>8324</v>
      </c>
      <c r="R2104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 s="23">
        <v>7777</v>
      </c>
      <c r="E2105" s="23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9">
        <f t="shared" si="129"/>
        <v>98.817391304347822</v>
      </c>
      <c r="Q2105" t="s">
        <v>8324</v>
      </c>
      <c r="R2105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 s="23">
        <v>800</v>
      </c>
      <c r="E2106" s="23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9">
        <f t="shared" si="129"/>
        <v>28</v>
      </c>
      <c r="Q2106" t="s">
        <v>8324</v>
      </c>
      <c r="R2106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 s="23">
        <v>2000</v>
      </c>
      <c r="E2107" s="23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9">
        <f t="shared" si="129"/>
        <v>51.313131313131315</v>
      </c>
      <c r="Q2107" t="s">
        <v>8324</v>
      </c>
      <c r="R2107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 s="23">
        <v>2200</v>
      </c>
      <c r="E2108" s="23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9">
        <f t="shared" si="129"/>
        <v>53.522727272727273</v>
      </c>
      <c r="Q2108" t="s">
        <v>8324</v>
      </c>
      <c r="R210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 s="23">
        <v>2000</v>
      </c>
      <c r="E2109" s="23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9">
        <f t="shared" si="129"/>
        <v>37.149310344827583</v>
      </c>
      <c r="Q2109" t="s">
        <v>8324</v>
      </c>
      <c r="R2109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 s="23">
        <v>16000</v>
      </c>
      <c r="E2110" s="23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9">
        <f t="shared" si="129"/>
        <v>89.895287958115176</v>
      </c>
      <c r="Q2110" t="s">
        <v>8324</v>
      </c>
      <c r="R2110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 s="23">
        <v>4000</v>
      </c>
      <c r="E2111" s="23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9">
        <f t="shared" si="129"/>
        <v>106.52500000000001</v>
      </c>
      <c r="Q2111" t="s">
        <v>8324</v>
      </c>
      <c r="R2111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 s="23">
        <v>2000</v>
      </c>
      <c r="E2112" s="23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9">
        <f t="shared" si="129"/>
        <v>52.815789473684212</v>
      </c>
      <c r="Q2112" t="s">
        <v>8324</v>
      </c>
      <c r="R2112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 s="23">
        <v>2000</v>
      </c>
      <c r="E2113" s="2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9">
        <f t="shared" si="129"/>
        <v>54.615384615384613</v>
      </c>
      <c r="Q2113" t="s">
        <v>8324</v>
      </c>
      <c r="R2113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 s="23">
        <v>300</v>
      </c>
      <c r="E2114" s="23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9">
        <f t="shared" si="129"/>
        <v>27.272727272727273</v>
      </c>
      <c r="Q2114" t="s">
        <v>8324</v>
      </c>
      <c r="R2114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 s="23">
        <v>7000</v>
      </c>
      <c r="E2115" s="23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9">
        <f t="shared" ref="P2115:P2178" si="133">(E2115/L2115)</f>
        <v>68.598130841121488</v>
      </c>
      <c r="Q2115" t="s">
        <v>8324</v>
      </c>
      <c r="R2115" t="s">
        <v>8328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 s="23">
        <v>5000</v>
      </c>
      <c r="E2116" s="23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9">
        <f t="shared" si="133"/>
        <v>35.612244897959187</v>
      </c>
      <c r="Q2116" t="s">
        <v>8324</v>
      </c>
      <c r="R2116" t="s">
        <v>8328</v>
      </c>
      <c r="S2116" s="14">
        <f t="shared" si="134"/>
        <v>40458.815625000003</v>
      </c>
      <c r="T2116" s="14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 s="23">
        <v>1500</v>
      </c>
      <c r="E2117" s="23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9">
        <f t="shared" si="133"/>
        <v>94.027777777777771</v>
      </c>
      <c r="Q2117" t="s">
        <v>8324</v>
      </c>
      <c r="R2117" t="s">
        <v>8328</v>
      </c>
      <c r="S2117" s="14">
        <f t="shared" si="134"/>
        <v>40564.081030092595</v>
      </c>
      <c r="T2117" s="14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 s="23">
        <v>48000</v>
      </c>
      <c r="E2118" s="23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9">
        <f t="shared" si="133"/>
        <v>526.45652173913038</v>
      </c>
      <c r="Q2118" t="s">
        <v>8324</v>
      </c>
      <c r="R2118" t="s">
        <v>8328</v>
      </c>
      <c r="S2118" s="14">
        <f t="shared" si="134"/>
        <v>41136.777812500004</v>
      </c>
      <c r="T2118" s="14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 s="23">
        <v>1200</v>
      </c>
      <c r="E2119" s="23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9">
        <f t="shared" si="133"/>
        <v>50.657142857142858</v>
      </c>
      <c r="Q2119" t="s">
        <v>8324</v>
      </c>
      <c r="R2119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 s="23">
        <v>1000</v>
      </c>
      <c r="E2120" s="23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9">
        <f t="shared" si="133"/>
        <v>79.182941176470578</v>
      </c>
      <c r="Q2120" t="s">
        <v>8324</v>
      </c>
      <c r="R2120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 s="23">
        <v>2000</v>
      </c>
      <c r="E2121" s="23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9">
        <f t="shared" si="133"/>
        <v>91.590909090909093</v>
      </c>
      <c r="Q2121" t="s">
        <v>8324</v>
      </c>
      <c r="R2121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 s="23">
        <v>8000</v>
      </c>
      <c r="E2122" s="23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9">
        <f t="shared" si="133"/>
        <v>116.96275362318841</v>
      </c>
      <c r="Q2122" t="s">
        <v>8324</v>
      </c>
      <c r="R2122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23">
        <v>50000</v>
      </c>
      <c r="E2123" s="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9">
        <f t="shared" si="133"/>
        <v>28.4</v>
      </c>
      <c r="Q2123" t="s">
        <v>8332</v>
      </c>
      <c r="R2123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 s="23">
        <v>80000</v>
      </c>
      <c r="E2124" s="23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9">
        <f t="shared" si="133"/>
        <v>103.33333333333333</v>
      </c>
      <c r="Q2124" t="s">
        <v>8332</v>
      </c>
      <c r="R2124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 s="23">
        <v>500</v>
      </c>
      <c r="E2125" s="23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9">
        <f t="shared" si="133"/>
        <v>10</v>
      </c>
      <c r="Q2125" t="s">
        <v>8332</v>
      </c>
      <c r="R2125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 s="23">
        <v>1100</v>
      </c>
      <c r="E2126" s="23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9">
        <f t="shared" si="133"/>
        <v>23</v>
      </c>
      <c r="Q2126" t="s">
        <v>8332</v>
      </c>
      <c r="R2126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 s="23">
        <v>60000</v>
      </c>
      <c r="E2127" s="23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9">
        <f t="shared" si="133"/>
        <v>31.555555555555557</v>
      </c>
      <c r="Q2127" t="s">
        <v>8332</v>
      </c>
      <c r="R2127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 s="23">
        <v>20000</v>
      </c>
      <c r="E2128" s="23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9">
        <f t="shared" si="133"/>
        <v>5</v>
      </c>
      <c r="Q2128" t="s">
        <v>8332</v>
      </c>
      <c r="R212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 s="23">
        <v>28000</v>
      </c>
      <c r="E2129" s="23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9">
        <f t="shared" si="133"/>
        <v>34.220338983050844</v>
      </c>
      <c r="Q2129" t="s">
        <v>8332</v>
      </c>
      <c r="R2129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 s="23">
        <v>15000</v>
      </c>
      <c r="E2130" s="23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9">
        <f t="shared" si="133"/>
        <v>25</v>
      </c>
      <c r="Q2130" t="s">
        <v>8332</v>
      </c>
      <c r="R2130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 s="23">
        <v>2000</v>
      </c>
      <c r="E2131" s="23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9">
        <f t="shared" si="133"/>
        <v>19.666666666666668</v>
      </c>
      <c r="Q2131" t="s">
        <v>8332</v>
      </c>
      <c r="R2131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 s="23">
        <v>42000</v>
      </c>
      <c r="E2132" s="23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9">
        <f t="shared" si="133"/>
        <v>21.25</v>
      </c>
      <c r="Q2132" t="s">
        <v>8332</v>
      </c>
      <c r="R2132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 s="23">
        <v>500</v>
      </c>
      <c r="E2133" s="2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9">
        <f t="shared" si="133"/>
        <v>8.3333333333333339</v>
      </c>
      <c r="Q2133" t="s">
        <v>8332</v>
      </c>
      <c r="R2133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 s="23">
        <v>100000</v>
      </c>
      <c r="E2134" s="23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9">
        <f t="shared" si="133"/>
        <v>21.34333333333333</v>
      </c>
      <c r="Q2134" t="s">
        <v>8332</v>
      </c>
      <c r="R2134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 s="23">
        <v>1000</v>
      </c>
      <c r="E2135" s="23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9">
        <f t="shared" si="133"/>
        <v>5.333333333333333</v>
      </c>
      <c r="Q2135" t="s">
        <v>8332</v>
      </c>
      <c r="R2135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 s="23">
        <v>6000</v>
      </c>
      <c r="E2136" s="23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9">
        <f t="shared" si="133"/>
        <v>34.666666666666664</v>
      </c>
      <c r="Q2136" t="s">
        <v>8332</v>
      </c>
      <c r="R2136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 s="23">
        <v>5000</v>
      </c>
      <c r="E2137" s="23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9">
        <f t="shared" si="133"/>
        <v>21.727272727272727</v>
      </c>
      <c r="Q2137" t="s">
        <v>8332</v>
      </c>
      <c r="R2137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 s="23">
        <v>80000</v>
      </c>
      <c r="E2138" s="23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9">
        <f t="shared" si="133"/>
        <v>11.922499999999999</v>
      </c>
      <c r="Q2138" t="s">
        <v>8332</v>
      </c>
      <c r="R213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 s="23">
        <v>50000</v>
      </c>
      <c r="E2139" s="23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9">
        <f t="shared" si="133"/>
        <v>26.59737827715356</v>
      </c>
      <c r="Q2139" t="s">
        <v>8332</v>
      </c>
      <c r="R2139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 s="23">
        <v>1000</v>
      </c>
      <c r="E2140" s="23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9">
        <f t="shared" si="133"/>
        <v>10.666666666666666</v>
      </c>
      <c r="Q2140" t="s">
        <v>8332</v>
      </c>
      <c r="R2140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 s="23">
        <v>30000</v>
      </c>
      <c r="E2141" s="23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9">
        <f t="shared" si="133"/>
        <v>29.035714285714285</v>
      </c>
      <c r="Q2141" t="s">
        <v>8332</v>
      </c>
      <c r="R2141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 s="23">
        <v>500000</v>
      </c>
      <c r="E2142" s="23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9">
        <f t="shared" si="133"/>
        <v>50.909090909090907</v>
      </c>
      <c r="Q2142" t="s">
        <v>8332</v>
      </c>
      <c r="R2142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 s="23">
        <v>15000</v>
      </c>
      <c r="E2143" s="2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9" t="e">
        <f t="shared" si="133"/>
        <v>#DIV/0!</v>
      </c>
      <c r="Q2143" t="s">
        <v>8332</v>
      </c>
      <c r="R2143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 s="23">
        <v>10500</v>
      </c>
      <c r="E2144" s="23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9">
        <f t="shared" si="133"/>
        <v>50.083333333333336</v>
      </c>
      <c r="Q2144" t="s">
        <v>8332</v>
      </c>
      <c r="R2144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 s="23">
        <v>2000</v>
      </c>
      <c r="E2145" s="23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9">
        <f t="shared" si="133"/>
        <v>45</v>
      </c>
      <c r="Q2145" t="s">
        <v>8332</v>
      </c>
      <c r="R2145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23">
        <v>35500</v>
      </c>
      <c r="E2146" s="23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9">
        <f t="shared" si="133"/>
        <v>25.291666666666668</v>
      </c>
      <c r="Q2146" t="s">
        <v>8332</v>
      </c>
      <c r="R2146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 s="23">
        <v>15000</v>
      </c>
      <c r="E2147" s="23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9">
        <f t="shared" si="133"/>
        <v>51.292134831460672</v>
      </c>
      <c r="Q2147" t="s">
        <v>8332</v>
      </c>
      <c r="R2147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 s="23">
        <v>5000</v>
      </c>
      <c r="E2148" s="23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9">
        <f t="shared" si="133"/>
        <v>1</v>
      </c>
      <c r="Q2148" t="s">
        <v>8332</v>
      </c>
      <c r="R214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23">
        <v>390000</v>
      </c>
      <c r="E2149" s="23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9">
        <f t="shared" si="133"/>
        <v>49.381818181818183</v>
      </c>
      <c r="Q2149" t="s">
        <v>8332</v>
      </c>
      <c r="R2149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 s="23">
        <v>100</v>
      </c>
      <c r="E2150" s="23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9">
        <f t="shared" si="133"/>
        <v>1</v>
      </c>
      <c r="Q2150" t="s">
        <v>8332</v>
      </c>
      <c r="R2150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 s="23">
        <v>2000</v>
      </c>
      <c r="E2151" s="23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9" t="e">
        <f t="shared" si="133"/>
        <v>#DIV/0!</v>
      </c>
      <c r="Q2151" t="s">
        <v>8332</v>
      </c>
      <c r="R2151" t="s">
        <v>8333</v>
      </c>
      <c r="S2151" s="14">
        <f t="shared" si="134"/>
        <v>40355.024953703702</v>
      </c>
      <c r="T2151" s="14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23">
        <v>50000</v>
      </c>
      <c r="E2152" s="23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9">
        <f t="shared" si="133"/>
        <v>101.25</v>
      </c>
      <c r="Q2152" t="s">
        <v>8332</v>
      </c>
      <c r="R2152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 s="23">
        <v>45000</v>
      </c>
      <c r="E2153" s="2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9">
        <f t="shared" si="133"/>
        <v>19.666666666666668</v>
      </c>
      <c r="Q2153" t="s">
        <v>8332</v>
      </c>
      <c r="R2153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 s="23">
        <v>30000</v>
      </c>
      <c r="E2154" s="23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9">
        <f t="shared" si="133"/>
        <v>12.5</v>
      </c>
      <c r="Q2154" t="s">
        <v>8332</v>
      </c>
      <c r="R2154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 s="23">
        <v>372625</v>
      </c>
      <c r="E2155" s="23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9">
        <f t="shared" si="133"/>
        <v>8.5</v>
      </c>
      <c r="Q2155" t="s">
        <v>8332</v>
      </c>
      <c r="R2155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 s="23">
        <v>250</v>
      </c>
      <c r="E2156" s="23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9">
        <f t="shared" si="133"/>
        <v>1</v>
      </c>
      <c r="Q2156" t="s">
        <v>8332</v>
      </c>
      <c r="R2156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 s="23">
        <v>5000</v>
      </c>
      <c r="E2157" s="23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9">
        <f t="shared" si="133"/>
        <v>23</v>
      </c>
      <c r="Q2157" t="s">
        <v>8332</v>
      </c>
      <c r="R2157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 s="23">
        <v>56000</v>
      </c>
      <c r="E2158" s="23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9">
        <f t="shared" si="133"/>
        <v>17.987951807228917</v>
      </c>
      <c r="Q2158" t="s">
        <v>8332</v>
      </c>
      <c r="R215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 s="23">
        <v>75000</v>
      </c>
      <c r="E2159" s="23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9">
        <f t="shared" si="133"/>
        <v>370.94736842105266</v>
      </c>
      <c r="Q2159" t="s">
        <v>8332</v>
      </c>
      <c r="R2159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 s="23">
        <v>300000</v>
      </c>
      <c r="E2160" s="23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9">
        <f t="shared" si="133"/>
        <v>63.569485530546629</v>
      </c>
      <c r="Q2160" t="s">
        <v>8332</v>
      </c>
      <c r="R2160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 s="23">
        <v>3600</v>
      </c>
      <c r="E2161" s="23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9">
        <f t="shared" si="133"/>
        <v>13</v>
      </c>
      <c r="Q2161" t="s">
        <v>8332</v>
      </c>
      <c r="R2161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 s="23">
        <v>10000</v>
      </c>
      <c r="E2162" s="23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9">
        <f t="shared" si="133"/>
        <v>5.3125</v>
      </c>
      <c r="Q2162" t="s">
        <v>8332</v>
      </c>
      <c r="R2162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 s="23">
        <v>400</v>
      </c>
      <c r="E2163" s="2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9">
        <f t="shared" si="133"/>
        <v>35.615384615384613</v>
      </c>
      <c r="Q2163" t="s">
        <v>8324</v>
      </c>
      <c r="R2163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 s="23">
        <v>4500</v>
      </c>
      <c r="E2164" s="23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9">
        <f t="shared" si="133"/>
        <v>87.103448275862064</v>
      </c>
      <c r="Q2164" t="s">
        <v>8324</v>
      </c>
      <c r="R2164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 s="23">
        <v>2500</v>
      </c>
      <c r="E2165" s="23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9">
        <f t="shared" si="133"/>
        <v>75.11363636363636</v>
      </c>
      <c r="Q2165" t="s">
        <v>8324</v>
      </c>
      <c r="R2165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 s="23">
        <v>5500</v>
      </c>
      <c r="E2166" s="23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9">
        <f t="shared" si="133"/>
        <v>68.01204819277109</v>
      </c>
      <c r="Q2166" t="s">
        <v>8324</v>
      </c>
      <c r="R2166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 s="23">
        <v>2500</v>
      </c>
      <c r="E2167" s="23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9">
        <f t="shared" si="133"/>
        <v>29.623931623931625</v>
      </c>
      <c r="Q2167" t="s">
        <v>8324</v>
      </c>
      <c r="R2167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 s="23">
        <v>2000</v>
      </c>
      <c r="E2168" s="23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9">
        <f t="shared" si="133"/>
        <v>91.625</v>
      </c>
      <c r="Q2168" t="s">
        <v>8324</v>
      </c>
      <c r="R216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 s="23">
        <v>150</v>
      </c>
      <c r="E2169" s="23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9">
        <f t="shared" si="133"/>
        <v>22.5</v>
      </c>
      <c r="Q2169" t="s">
        <v>8324</v>
      </c>
      <c r="R2169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 s="23">
        <v>18000</v>
      </c>
      <c r="E2170" s="23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9">
        <f t="shared" si="133"/>
        <v>64.366735294117646</v>
      </c>
      <c r="Q2170" t="s">
        <v>8324</v>
      </c>
      <c r="R2170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 s="23">
        <v>153</v>
      </c>
      <c r="E2171" s="23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9">
        <f t="shared" si="133"/>
        <v>21.857142857142858</v>
      </c>
      <c r="Q2171" t="s">
        <v>8324</v>
      </c>
      <c r="R2171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 s="23">
        <v>350</v>
      </c>
      <c r="E2172" s="23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9">
        <f t="shared" si="133"/>
        <v>33.315789473684212</v>
      </c>
      <c r="Q2172" t="s">
        <v>8324</v>
      </c>
      <c r="R2172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 s="23">
        <v>4000</v>
      </c>
      <c r="E2173" s="2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9">
        <f t="shared" si="133"/>
        <v>90.276595744680847</v>
      </c>
      <c r="Q2173" t="s">
        <v>8324</v>
      </c>
      <c r="R2173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 s="23">
        <v>1000</v>
      </c>
      <c r="E2174" s="23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9">
        <f t="shared" si="133"/>
        <v>76.92307692307692</v>
      </c>
      <c r="Q2174" t="s">
        <v>8324</v>
      </c>
      <c r="R2174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 s="23">
        <v>4200</v>
      </c>
      <c r="E2175" s="23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9">
        <f t="shared" si="133"/>
        <v>59.233333333333334</v>
      </c>
      <c r="Q2175" t="s">
        <v>8324</v>
      </c>
      <c r="R2175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 s="23">
        <v>4000</v>
      </c>
      <c r="E2176" s="23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9">
        <f t="shared" si="133"/>
        <v>65.38095238095238</v>
      </c>
      <c r="Q2176" t="s">
        <v>8324</v>
      </c>
      <c r="R2176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 s="23">
        <v>700</v>
      </c>
      <c r="E2177" s="23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9">
        <f t="shared" si="133"/>
        <v>67.307692307692307</v>
      </c>
      <c r="Q2177" t="s">
        <v>8324</v>
      </c>
      <c r="R2177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 s="23">
        <v>5000</v>
      </c>
      <c r="E2178" s="23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9">
        <f t="shared" si="133"/>
        <v>88.74647887323944</v>
      </c>
      <c r="Q2178" t="s">
        <v>8324</v>
      </c>
      <c r="R217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 s="23">
        <v>2500</v>
      </c>
      <c r="E2179" s="23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9">
        <f t="shared" ref="P2179:P2242" si="137">(E2179/L2179)</f>
        <v>65.868421052631575</v>
      </c>
      <c r="Q2179" t="s">
        <v>8324</v>
      </c>
      <c r="R2179" t="s">
        <v>8325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 s="23">
        <v>25000</v>
      </c>
      <c r="E2180" s="23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9">
        <f t="shared" si="137"/>
        <v>40.349243306169967</v>
      </c>
      <c r="Q2180" t="s">
        <v>8324</v>
      </c>
      <c r="R2180" t="s">
        <v>8325</v>
      </c>
      <c r="S2180" s="14">
        <f t="shared" si="138"/>
        <v>42723.63653935185</v>
      </c>
      <c r="T2180" s="14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 s="23">
        <v>1000</v>
      </c>
      <c r="E2181" s="23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9">
        <f t="shared" si="137"/>
        <v>76.857142857142861</v>
      </c>
      <c r="Q2181" t="s">
        <v>8324</v>
      </c>
      <c r="R2181" t="s">
        <v>8325</v>
      </c>
      <c r="S2181" s="14">
        <f t="shared" si="138"/>
        <v>42075.171203703707</v>
      </c>
      <c r="T2181" s="14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 s="23">
        <v>5000</v>
      </c>
      <c r="E2182" s="23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9">
        <f t="shared" si="137"/>
        <v>68.707820512820518</v>
      </c>
      <c r="Q2182" t="s">
        <v>8324</v>
      </c>
      <c r="R2182" t="s">
        <v>8325</v>
      </c>
      <c r="S2182" s="14">
        <f t="shared" si="138"/>
        <v>42279.669768518521</v>
      </c>
      <c r="T2182" s="14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 s="23">
        <v>2000</v>
      </c>
      <c r="E2183" s="2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9">
        <f t="shared" si="137"/>
        <v>57.773584905660378</v>
      </c>
      <c r="Q2183" t="s">
        <v>8332</v>
      </c>
      <c r="R2183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 s="23">
        <v>3000</v>
      </c>
      <c r="E2184" s="23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9">
        <f t="shared" si="137"/>
        <v>44.171348314606739</v>
      </c>
      <c r="Q2184" t="s">
        <v>8332</v>
      </c>
      <c r="R2184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 s="23">
        <v>1800</v>
      </c>
      <c r="E2185" s="23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9">
        <f t="shared" si="137"/>
        <v>31.566308243727597</v>
      </c>
      <c r="Q2185" t="s">
        <v>8332</v>
      </c>
      <c r="R2185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 s="23">
        <v>10000</v>
      </c>
      <c r="E2186" s="23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9">
        <f t="shared" si="137"/>
        <v>107.04511278195488</v>
      </c>
      <c r="Q2186" t="s">
        <v>8332</v>
      </c>
      <c r="R2186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 s="23">
        <v>5000</v>
      </c>
      <c r="E2187" s="23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9">
        <f t="shared" si="137"/>
        <v>149.03451043338683</v>
      </c>
      <c r="Q2187" t="s">
        <v>8332</v>
      </c>
      <c r="R2187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 s="23">
        <v>20000</v>
      </c>
      <c r="E2188" s="23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9">
        <f t="shared" si="137"/>
        <v>55.956632653061227</v>
      </c>
      <c r="Q2188" t="s">
        <v>8332</v>
      </c>
      <c r="R218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 s="23">
        <v>20000</v>
      </c>
      <c r="E2189" s="23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9">
        <f t="shared" si="137"/>
        <v>56.970381807973048</v>
      </c>
      <c r="Q2189" t="s">
        <v>8332</v>
      </c>
      <c r="R2189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 s="23">
        <v>5494</v>
      </c>
      <c r="E2190" s="23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9">
        <f t="shared" si="137"/>
        <v>44.056420233463037</v>
      </c>
      <c r="Q2190" t="s">
        <v>8332</v>
      </c>
      <c r="R2190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 s="23">
        <v>1200</v>
      </c>
      <c r="E2191" s="23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9">
        <f t="shared" si="137"/>
        <v>68.625</v>
      </c>
      <c r="Q2191" t="s">
        <v>8332</v>
      </c>
      <c r="R2191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 s="23">
        <v>19000</v>
      </c>
      <c r="E2192" s="23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9">
        <f t="shared" si="137"/>
        <v>65.318435754189949</v>
      </c>
      <c r="Q2192" t="s">
        <v>8332</v>
      </c>
      <c r="R2192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 s="23">
        <v>750</v>
      </c>
      <c r="E2193" s="2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9">
        <f t="shared" si="137"/>
        <v>35.92</v>
      </c>
      <c r="Q2193" t="s">
        <v>8332</v>
      </c>
      <c r="R2193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 s="23">
        <v>12000</v>
      </c>
      <c r="E2194" s="23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9">
        <f t="shared" si="137"/>
        <v>40.070667078443485</v>
      </c>
      <c r="Q2194" t="s">
        <v>8332</v>
      </c>
      <c r="R2194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 s="23">
        <v>15000</v>
      </c>
      <c r="E2195" s="23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9">
        <f t="shared" si="137"/>
        <v>75.647714604236342</v>
      </c>
      <c r="Q2195" t="s">
        <v>8332</v>
      </c>
      <c r="R2195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 s="23">
        <v>10000</v>
      </c>
      <c r="E2196" s="23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9">
        <f t="shared" si="137"/>
        <v>61.203872437357631</v>
      </c>
      <c r="Q2196" t="s">
        <v>8332</v>
      </c>
      <c r="R2196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 s="23">
        <v>4600</v>
      </c>
      <c r="E2197" s="23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9">
        <f t="shared" si="137"/>
        <v>48.130434782608695</v>
      </c>
      <c r="Q2197" t="s">
        <v>8332</v>
      </c>
      <c r="R2197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 s="23">
        <v>14000</v>
      </c>
      <c r="E2198" s="23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9">
        <f t="shared" si="137"/>
        <v>68.106837606837601</v>
      </c>
      <c r="Q2198" t="s">
        <v>8332</v>
      </c>
      <c r="R219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 s="23">
        <v>30000</v>
      </c>
      <c r="E2199" s="23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9">
        <f t="shared" si="137"/>
        <v>65.891300230946882</v>
      </c>
      <c r="Q2199" t="s">
        <v>8332</v>
      </c>
      <c r="R2199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 s="23">
        <v>40000</v>
      </c>
      <c r="E2200" s="23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9">
        <f t="shared" si="137"/>
        <v>81.654377880184327</v>
      </c>
      <c r="Q2200" t="s">
        <v>8332</v>
      </c>
      <c r="R2200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 s="23">
        <v>9000</v>
      </c>
      <c r="E2201" s="23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9">
        <f t="shared" si="137"/>
        <v>52.701195219123505</v>
      </c>
      <c r="Q2201" t="s">
        <v>8332</v>
      </c>
      <c r="R2201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 s="23">
        <v>2000</v>
      </c>
      <c r="E2202" s="23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9">
        <f t="shared" si="137"/>
        <v>41.228136882129277</v>
      </c>
      <c r="Q2202" t="s">
        <v>8332</v>
      </c>
      <c r="R2202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 s="23">
        <v>110</v>
      </c>
      <c r="E2203" s="2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9">
        <f t="shared" si="137"/>
        <v>15.035357142857142</v>
      </c>
      <c r="Q2203" t="s">
        <v>8324</v>
      </c>
      <c r="R2203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 s="23">
        <v>4000</v>
      </c>
      <c r="E2204" s="23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9">
        <f t="shared" si="137"/>
        <v>39.066920943134534</v>
      </c>
      <c r="Q2204" t="s">
        <v>8324</v>
      </c>
      <c r="R2204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 s="23">
        <v>2000</v>
      </c>
      <c r="E2205" s="23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9">
        <f t="shared" si="137"/>
        <v>43.82</v>
      </c>
      <c r="Q2205" t="s">
        <v>8324</v>
      </c>
      <c r="R2205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 s="23">
        <v>1500</v>
      </c>
      <c r="E2206" s="23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9">
        <f t="shared" si="137"/>
        <v>27.301369863013697</v>
      </c>
      <c r="Q2206" t="s">
        <v>8324</v>
      </c>
      <c r="R2206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 s="23">
        <v>750</v>
      </c>
      <c r="E2207" s="23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9">
        <f t="shared" si="137"/>
        <v>42.222222222222221</v>
      </c>
      <c r="Q2207" t="s">
        <v>8324</v>
      </c>
      <c r="R2207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 s="23">
        <v>1100</v>
      </c>
      <c r="E2208" s="23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9">
        <f t="shared" si="137"/>
        <v>33.235294117647058</v>
      </c>
      <c r="Q2208" t="s">
        <v>8324</v>
      </c>
      <c r="R220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 s="23">
        <v>2000</v>
      </c>
      <c r="E2209" s="23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9">
        <f t="shared" si="137"/>
        <v>285.71428571428572</v>
      </c>
      <c r="Q2209" t="s">
        <v>8324</v>
      </c>
      <c r="R2209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 s="23">
        <v>1000</v>
      </c>
      <c r="E2210" s="23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9">
        <f t="shared" si="137"/>
        <v>42.333333333333336</v>
      </c>
      <c r="Q2210" t="s">
        <v>8324</v>
      </c>
      <c r="R2210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 s="23">
        <v>500</v>
      </c>
      <c r="E2211" s="23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9">
        <f t="shared" si="137"/>
        <v>50.266666666666666</v>
      </c>
      <c r="Q2211" t="s">
        <v>8324</v>
      </c>
      <c r="R2211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 s="23">
        <v>4000</v>
      </c>
      <c r="E2212" s="23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9">
        <f t="shared" si="137"/>
        <v>61.902777777777779</v>
      </c>
      <c r="Q2212" t="s">
        <v>8324</v>
      </c>
      <c r="R2212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 s="23">
        <v>2500</v>
      </c>
      <c r="E2213" s="2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9">
        <f t="shared" si="137"/>
        <v>40.75</v>
      </c>
      <c r="Q2213" t="s">
        <v>8324</v>
      </c>
      <c r="R2213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 s="23">
        <v>6000</v>
      </c>
      <c r="E2214" s="23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9">
        <f t="shared" si="137"/>
        <v>55.796747967479675</v>
      </c>
      <c r="Q2214" t="s">
        <v>8324</v>
      </c>
      <c r="R2214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 s="23">
        <v>5</v>
      </c>
      <c r="E2215" s="23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9">
        <f t="shared" si="137"/>
        <v>10</v>
      </c>
      <c r="Q2215" t="s">
        <v>8324</v>
      </c>
      <c r="R2215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 s="23">
        <v>600</v>
      </c>
      <c r="E2216" s="23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9">
        <f t="shared" si="137"/>
        <v>73.125416666666666</v>
      </c>
      <c r="Q2216" t="s">
        <v>8324</v>
      </c>
      <c r="R2216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 s="23">
        <v>550</v>
      </c>
      <c r="E2217" s="23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9">
        <f t="shared" si="137"/>
        <v>26.060606060606062</v>
      </c>
      <c r="Q2217" t="s">
        <v>8324</v>
      </c>
      <c r="R2217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 s="23">
        <v>300</v>
      </c>
      <c r="E2218" s="23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9">
        <f t="shared" si="137"/>
        <v>22.642857142857142</v>
      </c>
      <c r="Q2218" t="s">
        <v>8324</v>
      </c>
      <c r="R221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 s="23">
        <v>420</v>
      </c>
      <c r="E2219" s="23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9">
        <f t="shared" si="137"/>
        <v>47.222222222222221</v>
      </c>
      <c r="Q2219" t="s">
        <v>8324</v>
      </c>
      <c r="R2219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 s="23">
        <v>2000</v>
      </c>
      <c r="E2220" s="23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9">
        <f t="shared" si="137"/>
        <v>32.324473684210524</v>
      </c>
      <c r="Q2220" t="s">
        <v>8324</v>
      </c>
      <c r="R2220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 s="23">
        <v>1000</v>
      </c>
      <c r="E2221" s="23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9">
        <f t="shared" si="137"/>
        <v>53.421052631578945</v>
      </c>
      <c r="Q2221" t="s">
        <v>8324</v>
      </c>
      <c r="R2221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 s="23">
        <v>3500</v>
      </c>
      <c r="E2222" s="23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9">
        <f t="shared" si="137"/>
        <v>51.304347826086953</v>
      </c>
      <c r="Q2222" t="s">
        <v>8324</v>
      </c>
      <c r="R2222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 s="23">
        <v>7500</v>
      </c>
      <c r="E2223" s="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9">
        <f t="shared" si="137"/>
        <v>37.197247706422019</v>
      </c>
      <c r="Q2223" t="s">
        <v>8332</v>
      </c>
      <c r="R2223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 s="23">
        <v>500</v>
      </c>
      <c r="E2224" s="23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9">
        <f t="shared" si="137"/>
        <v>27.1</v>
      </c>
      <c r="Q2224" t="s">
        <v>8332</v>
      </c>
      <c r="R2224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 s="23">
        <v>19500</v>
      </c>
      <c r="E2225" s="23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9">
        <f t="shared" si="137"/>
        <v>206.31</v>
      </c>
      <c r="Q2225" t="s">
        <v>8332</v>
      </c>
      <c r="R2225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 s="23">
        <v>10000</v>
      </c>
      <c r="E2226" s="23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9">
        <f t="shared" si="137"/>
        <v>82.145270270270274</v>
      </c>
      <c r="Q2226" t="s">
        <v>8332</v>
      </c>
      <c r="R2226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 s="23">
        <v>21000</v>
      </c>
      <c r="E2227" s="23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9">
        <f t="shared" si="137"/>
        <v>164.79651993355483</v>
      </c>
      <c r="Q2227" t="s">
        <v>8332</v>
      </c>
      <c r="R2227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 s="23">
        <v>18000</v>
      </c>
      <c r="E2228" s="23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9">
        <f t="shared" si="137"/>
        <v>60.820280373831778</v>
      </c>
      <c r="Q2228" t="s">
        <v>8332</v>
      </c>
      <c r="R222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 s="23">
        <v>13000</v>
      </c>
      <c r="E2229" s="23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9">
        <f t="shared" si="137"/>
        <v>67.970099667774093</v>
      </c>
      <c r="Q2229" t="s">
        <v>8332</v>
      </c>
      <c r="R2229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 s="23">
        <v>1000</v>
      </c>
      <c r="E2230" s="23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9">
        <f t="shared" si="137"/>
        <v>81.561805555555551</v>
      </c>
      <c r="Q2230" t="s">
        <v>8332</v>
      </c>
      <c r="R2230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 s="23">
        <v>8012</v>
      </c>
      <c r="E2231" s="23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9">
        <f t="shared" si="137"/>
        <v>25.42547309833024</v>
      </c>
      <c r="Q2231" t="s">
        <v>8332</v>
      </c>
      <c r="R2231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 s="23">
        <v>8500</v>
      </c>
      <c r="E2232" s="23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9">
        <f t="shared" si="137"/>
        <v>21.497991967871485</v>
      </c>
      <c r="Q2232" t="s">
        <v>8332</v>
      </c>
      <c r="R2232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 s="23">
        <v>2500</v>
      </c>
      <c r="E2233" s="2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9">
        <f t="shared" si="137"/>
        <v>27.226630727762803</v>
      </c>
      <c r="Q2233" t="s">
        <v>8332</v>
      </c>
      <c r="R2233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 s="23">
        <v>5000</v>
      </c>
      <c r="E2234" s="23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9">
        <f t="shared" si="137"/>
        <v>25.091093117408906</v>
      </c>
      <c r="Q2234" t="s">
        <v>8332</v>
      </c>
      <c r="R2234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 s="23">
        <v>2500</v>
      </c>
      <c r="E2235" s="23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9">
        <f t="shared" si="137"/>
        <v>21.230179028132991</v>
      </c>
      <c r="Q2235" t="s">
        <v>8332</v>
      </c>
      <c r="R2235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 s="23">
        <v>100</v>
      </c>
      <c r="E2236" s="23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9">
        <f t="shared" si="137"/>
        <v>41.607142857142854</v>
      </c>
      <c r="Q2236" t="s">
        <v>8332</v>
      </c>
      <c r="R2236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 s="23">
        <v>13000</v>
      </c>
      <c r="E2237" s="23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9">
        <f t="shared" si="137"/>
        <v>135.58503401360545</v>
      </c>
      <c r="Q2237" t="s">
        <v>8332</v>
      </c>
      <c r="R2237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 s="23">
        <v>2800</v>
      </c>
      <c r="E2238" s="23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9">
        <f t="shared" si="137"/>
        <v>22.116176470588236</v>
      </c>
      <c r="Q2238" t="s">
        <v>8332</v>
      </c>
      <c r="R223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 s="23">
        <v>18000</v>
      </c>
      <c r="E2239" s="23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9">
        <f t="shared" si="137"/>
        <v>64.625635808748726</v>
      </c>
      <c r="Q2239" t="s">
        <v>8332</v>
      </c>
      <c r="R2239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 s="23">
        <v>4000</v>
      </c>
      <c r="E2240" s="23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9">
        <f t="shared" si="137"/>
        <v>69.569620253164558</v>
      </c>
      <c r="Q2240" t="s">
        <v>8332</v>
      </c>
      <c r="R2240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 s="23">
        <v>25000</v>
      </c>
      <c r="E2241" s="23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9">
        <f t="shared" si="137"/>
        <v>75.133028169014082</v>
      </c>
      <c r="Q2241" t="s">
        <v>8332</v>
      </c>
      <c r="R2241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 s="23">
        <v>5000</v>
      </c>
      <c r="E2242" s="23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9">
        <f t="shared" si="137"/>
        <v>140.97916666666666</v>
      </c>
      <c r="Q2242" t="s">
        <v>8332</v>
      </c>
      <c r="R2242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 s="23">
        <v>1000</v>
      </c>
      <c r="E2243" s="2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9">
        <f t="shared" ref="P2243:P2306" si="141">(E2243/L2243)</f>
        <v>49.472392638036808</v>
      </c>
      <c r="Q2243" t="s">
        <v>8332</v>
      </c>
      <c r="R2243" t="s">
        <v>8350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 s="23">
        <v>10000</v>
      </c>
      <c r="E2244" s="23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9">
        <f t="shared" si="141"/>
        <v>53.865251485148519</v>
      </c>
      <c r="Q2244" t="s">
        <v>8332</v>
      </c>
      <c r="R2244" t="s">
        <v>8350</v>
      </c>
      <c r="S2244" s="14">
        <f t="shared" si="142"/>
        <v>41569.575613425928</v>
      </c>
      <c r="T2244" s="14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 s="23">
        <v>1</v>
      </c>
      <c r="E2245" s="23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9">
        <f t="shared" si="141"/>
        <v>4.5712530712530715</v>
      </c>
      <c r="Q2245" t="s">
        <v>8332</v>
      </c>
      <c r="R2245" t="s">
        <v>8350</v>
      </c>
      <c r="S2245" s="14">
        <f t="shared" si="142"/>
        <v>42800.751041666663</v>
      </c>
      <c r="T2245" s="14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 s="23">
        <v>5000</v>
      </c>
      <c r="E2246" s="23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9">
        <f t="shared" si="141"/>
        <v>65.00344827586207</v>
      </c>
      <c r="Q2246" t="s">
        <v>8332</v>
      </c>
      <c r="R2246" t="s">
        <v>8350</v>
      </c>
      <c r="S2246" s="14">
        <f t="shared" si="142"/>
        <v>42647.818819444445</v>
      </c>
      <c r="T2246" s="14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 s="23">
        <v>4000</v>
      </c>
      <c r="E2247" s="23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9">
        <f t="shared" si="141"/>
        <v>53.475252525252522</v>
      </c>
      <c r="Q2247" t="s">
        <v>8332</v>
      </c>
      <c r="R2247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 s="23">
        <v>2500</v>
      </c>
      <c r="E2248" s="23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9">
        <f t="shared" si="141"/>
        <v>43.912280701754383</v>
      </c>
      <c r="Q2248" t="s">
        <v>8332</v>
      </c>
      <c r="R224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 s="23">
        <v>18500</v>
      </c>
      <c r="E2249" s="23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9">
        <f t="shared" si="141"/>
        <v>50.852631578947367</v>
      </c>
      <c r="Q2249" t="s">
        <v>8332</v>
      </c>
      <c r="R2249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 s="23">
        <v>7000</v>
      </c>
      <c r="E2250" s="23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9">
        <f t="shared" si="141"/>
        <v>58.6328125</v>
      </c>
      <c r="Q2250" t="s">
        <v>8332</v>
      </c>
      <c r="R2250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 s="23">
        <v>3500</v>
      </c>
      <c r="E2251" s="23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9">
        <f t="shared" si="141"/>
        <v>32.81666666666667</v>
      </c>
      <c r="Q2251" t="s">
        <v>8332</v>
      </c>
      <c r="R2251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 s="23">
        <v>25000</v>
      </c>
      <c r="E2252" s="23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9">
        <f t="shared" si="141"/>
        <v>426.93169877408059</v>
      </c>
      <c r="Q2252" t="s">
        <v>8332</v>
      </c>
      <c r="R2252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 s="23">
        <v>8500</v>
      </c>
      <c r="E2253" s="2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9">
        <f t="shared" si="141"/>
        <v>23.808729166666669</v>
      </c>
      <c r="Q2253" t="s">
        <v>8332</v>
      </c>
      <c r="R2253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 s="23">
        <v>9000</v>
      </c>
      <c r="E2254" s="23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9">
        <f t="shared" si="141"/>
        <v>98.413654618473899</v>
      </c>
      <c r="Q2254" t="s">
        <v>8332</v>
      </c>
      <c r="R2254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 s="23">
        <v>8000</v>
      </c>
      <c r="E2255" s="23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9">
        <f t="shared" si="141"/>
        <v>107.32142857142857</v>
      </c>
      <c r="Q2255" t="s">
        <v>8332</v>
      </c>
      <c r="R2255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 s="23">
        <v>500</v>
      </c>
      <c r="E2256" s="23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9">
        <f t="shared" si="141"/>
        <v>11.67005076142132</v>
      </c>
      <c r="Q2256" t="s">
        <v>8332</v>
      </c>
      <c r="R2256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 s="23">
        <v>3950</v>
      </c>
      <c r="E2257" s="23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9">
        <f t="shared" si="141"/>
        <v>41.782287822878232</v>
      </c>
      <c r="Q2257" t="s">
        <v>8332</v>
      </c>
      <c r="R2257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 s="23">
        <v>480</v>
      </c>
      <c r="E2258" s="23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9">
        <f t="shared" si="141"/>
        <v>21.38</v>
      </c>
      <c r="Q2258" t="s">
        <v>8332</v>
      </c>
      <c r="R225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 s="23">
        <v>2500</v>
      </c>
      <c r="E2259" s="23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9">
        <f t="shared" si="141"/>
        <v>94.103550295857985</v>
      </c>
      <c r="Q2259" t="s">
        <v>8332</v>
      </c>
      <c r="R2259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 s="23">
        <v>2200</v>
      </c>
      <c r="E2260" s="23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9">
        <f t="shared" si="141"/>
        <v>15.721951219512196</v>
      </c>
      <c r="Q2260" t="s">
        <v>8332</v>
      </c>
      <c r="R2260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 s="23">
        <v>1000</v>
      </c>
      <c r="E2261" s="23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9">
        <f t="shared" si="141"/>
        <v>90.635922330097088</v>
      </c>
      <c r="Q2261" t="s">
        <v>8332</v>
      </c>
      <c r="R2261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 s="23">
        <v>2500</v>
      </c>
      <c r="E2262" s="23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9">
        <f t="shared" si="141"/>
        <v>97.297619047619051</v>
      </c>
      <c r="Q2262" t="s">
        <v>8332</v>
      </c>
      <c r="R2262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 s="23">
        <v>1000</v>
      </c>
      <c r="E2263" s="2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9">
        <f t="shared" si="141"/>
        <v>37.11904761904762</v>
      </c>
      <c r="Q2263" t="s">
        <v>8332</v>
      </c>
      <c r="R2263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 s="23">
        <v>3300</v>
      </c>
      <c r="E2264" s="23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9">
        <f t="shared" si="141"/>
        <v>28.104972375690608</v>
      </c>
      <c r="Q2264" t="s">
        <v>8332</v>
      </c>
      <c r="R2264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 s="23">
        <v>7500</v>
      </c>
      <c r="E2265" s="23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9">
        <f t="shared" si="141"/>
        <v>144.43333333333334</v>
      </c>
      <c r="Q2265" t="s">
        <v>8332</v>
      </c>
      <c r="R2265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 s="23">
        <v>6000</v>
      </c>
      <c r="E2266" s="23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9">
        <f t="shared" si="141"/>
        <v>24.274157303370785</v>
      </c>
      <c r="Q2266" t="s">
        <v>8332</v>
      </c>
      <c r="R2266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 s="23">
        <v>200</v>
      </c>
      <c r="E2267" s="23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9">
        <f t="shared" si="141"/>
        <v>35.117647058823529</v>
      </c>
      <c r="Q2267" t="s">
        <v>8332</v>
      </c>
      <c r="R2267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 s="23">
        <v>1500</v>
      </c>
      <c r="E2268" s="23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9">
        <f t="shared" si="141"/>
        <v>24.762886597938145</v>
      </c>
      <c r="Q2268" t="s">
        <v>8332</v>
      </c>
      <c r="R226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 s="23">
        <v>20000</v>
      </c>
      <c r="E2269" s="23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9">
        <f t="shared" si="141"/>
        <v>188.37871287128712</v>
      </c>
      <c r="Q2269" t="s">
        <v>8332</v>
      </c>
      <c r="R2269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 s="23">
        <v>28000</v>
      </c>
      <c r="E2270" s="23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9">
        <f t="shared" si="141"/>
        <v>148.08247422680412</v>
      </c>
      <c r="Q2270" t="s">
        <v>8332</v>
      </c>
      <c r="R2270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 s="23">
        <v>2500</v>
      </c>
      <c r="E2271" s="23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9">
        <f t="shared" si="141"/>
        <v>49.934589800443462</v>
      </c>
      <c r="Q2271" t="s">
        <v>8332</v>
      </c>
      <c r="R2271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 s="23">
        <v>25000</v>
      </c>
      <c r="E2272" s="23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9">
        <f t="shared" si="141"/>
        <v>107.82155688622754</v>
      </c>
      <c r="Q2272" t="s">
        <v>8332</v>
      </c>
      <c r="R2272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 s="23">
        <v>20000</v>
      </c>
      <c r="E2273" s="2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9">
        <f t="shared" si="141"/>
        <v>42.63403614457831</v>
      </c>
      <c r="Q2273" t="s">
        <v>8332</v>
      </c>
      <c r="R2273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 s="23">
        <v>1000</v>
      </c>
      <c r="E2274" s="23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9">
        <f t="shared" si="141"/>
        <v>14.370762711864407</v>
      </c>
      <c r="Q2274" t="s">
        <v>8332</v>
      </c>
      <c r="R2274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 s="23">
        <v>2500</v>
      </c>
      <c r="E2275" s="23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9">
        <f t="shared" si="141"/>
        <v>37.476190476190474</v>
      </c>
      <c r="Q2275" t="s">
        <v>8332</v>
      </c>
      <c r="R2275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 s="23">
        <v>2500</v>
      </c>
      <c r="E2276" s="23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9">
        <f t="shared" si="141"/>
        <v>30.202020202020201</v>
      </c>
      <c r="Q2276" t="s">
        <v>8332</v>
      </c>
      <c r="R2276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 s="23">
        <v>650</v>
      </c>
      <c r="E2277" s="23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9">
        <f t="shared" si="141"/>
        <v>33.550632911392405</v>
      </c>
      <c r="Q2277" t="s">
        <v>8332</v>
      </c>
      <c r="R2277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 s="23">
        <v>4589</v>
      </c>
      <c r="E2278" s="23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9">
        <f t="shared" si="141"/>
        <v>64.74666666666667</v>
      </c>
      <c r="Q2278" t="s">
        <v>8332</v>
      </c>
      <c r="R227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 s="23">
        <v>8500</v>
      </c>
      <c r="E2279" s="23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9">
        <f t="shared" si="141"/>
        <v>57.932367149758456</v>
      </c>
      <c r="Q2279" t="s">
        <v>8332</v>
      </c>
      <c r="R2279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 s="23">
        <v>2000</v>
      </c>
      <c r="E2280" s="23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9">
        <f t="shared" si="141"/>
        <v>53.078431372549019</v>
      </c>
      <c r="Q2280" t="s">
        <v>8332</v>
      </c>
      <c r="R2280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 s="23">
        <v>1000</v>
      </c>
      <c r="E2281" s="23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9">
        <f t="shared" si="141"/>
        <v>48.0625</v>
      </c>
      <c r="Q2281" t="s">
        <v>8332</v>
      </c>
      <c r="R2281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 s="23">
        <v>9800</v>
      </c>
      <c r="E2282" s="23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9">
        <f t="shared" si="141"/>
        <v>82.396874999999994</v>
      </c>
      <c r="Q2282" t="s">
        <v>8332</v>
      </c>
      <c r="R2282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 s="23">
        <v>300</v>
      </c>
      <c r="E2283" s="2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9">
        <f t="shared" si="141"/>
        <v>50.454545454545453</v>
      </c>
      <c r="Q2283" t="s">
        <v>8324</v>
      </c>
      <c r="R2283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 s="23">
        <v>750</v>
      </c>
      <c r="E2284" s="23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9">
        <f t="shared" si="141"/>
        <v>115.83333333333333</v>
      </c>
      <c r="Q2284" t="s">
        <v>8324</v>
      </c>
      <c r="R2284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 s="23">
        <v>3000</v>
      </c>
      <c r="E2285" s="23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9">
        <f t="shared" si="141"/>
        <v>63.03458333333333</v>
      </c>
      <c r="Q2285" t="s">
        <v>8324</v>
      </c>
      <c r="R2285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 s="23">
        <v>6000</v>
      </c>
      <c r="E2286" s="23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9">
        <f t="shared" si="141"/>
        <v>108.02152542372882</v>
      </c>
      <c r="Q2286" t="s">
        <v>8324</v>
      </c>
      <c r="R2286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 s="23">
        <v>3000</v>
      </c>
      <c r="E2287" s="23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9">
        <f t="shared" si="141"/>
        <v>46.088607594936711</v>
      </c>
      <c r="Q2287" t="s">
        <v>8324</v>
      </c>
      <c r="R2287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 s="23">
        <v>1500</v>
      </c>
      <c r="E2288" s="23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9">
        <f t="shared" si="141"/>
        <v>107.21428571428571</v>
      </c>
      <c r="Q2288" t="s">
        <v>8324</v>
      </c>
      <c r="R228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 s="23">
        <v>4500</v>
      </c>
      <c r="E2289" s="23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9">
        <f t="shared" si="141"/>
        <v>50.9338679245283</v>
      </c>
      <c r="Q2289" t="s">
        <v>8324</v>
      </c>
      <c r="R2289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 s="23">
        <v>1000</v>
      </c>
      <c r="E2290" s="23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9">
        <f t="shared" si="141"/>
        <v>40.04</v>
      </c>
      <c r="Q2290" t="s">
        <v>8324</v>
      </c>
      <c r="R2290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 s="23">
        <v>1500</v>
      </c>
      <c r="E2291" s="23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9">
        <f t="shared" si="141"/>
        <v>64.44</v>
      </c>
      <c r="Q2291" t="s">
        <v>8324</v>
      </c>
      <c r="R2291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 s="23">
        <v>1500</v>
      </c>
      <c r="E2292" s="23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9">
        <f t="shared" si="141"/>
        <v>53.827586206896555</v>
      </c>
      <c r="Q2292" t="s">
        <v>8324</v>
      </c>
      <c r="R2292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 s="23">
        <v>2500</v>
      </c>
      <c r="E2293" s="2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9">
        <f t="shared" si="141"/>
        <v>100.46511627906976</v>
      </c>
      <c r="Q2293" t="s">
        <v>8324</v>
      </c>
      <c r="R2293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 s="23">
        <v>2000</v>
      </c>
      <c r="E2294" s="23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9">
        <f t="shared" si="141"/>
        <v>46.630652173913049</v>
      </c>
      <c r="Q2294" t="s">
        <v>8324</v>
      </c>
      <c r="R2294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 s="23">
        <v>850</v>
      </c>
      <c r="E2295" s="23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9">
        <f t="shared" si="141"/>
        <v>34.074074074074076</v>
      </c>
      <c r="Q2295" t="s">
        <v>8324</v>
      </c>
      <c r="R2295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 s="23">
        <v>5000</v>
      </c>
      <c r="E2296" s="23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9">
        <f t="shared" si="141"/>
        <v>65.214642857142863</v>
      </c>
      <c r="Q2296" t="s">
        <v>8324</v>
      </c>
      <c r="R2296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 s="23">
        <v>1200</v>
      </c>
      <c r="E2297" s="23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9">
        <f t="shared" si="141"/>
        <v>44.205882352941174</v>
      </c>
      <c r="Q2297" t="s">
        <v>8324</v>
      </c>
      <c r="R2297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 s="23">
        <v>7000</v>
      </c>
      <c r="E2298" s="23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9">
        <f t="shared" si="141"/>
        <v>71.965517241379317</v>
      </c>
      <c r="Q2298" t="s">
        <v>8324</v>
      </c>
      <c r="R229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 s="23">
        <v>1000</v>
      </c>
      <c r="E2299" s="23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9">
        <f t="shared" si="141"/>
        <v>52.94736842105263</v>
      </c>
      <c r="Q2299" t="s">
        <v>8324</v>
      </c>
      <c r="R2299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 s="23">
        <v>30000</v>
      </c>
      <c r="E2300" s="23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9">
        <f t="shared" si="141"/>
        <v>109.45138888888889</v>
      </c>
      <c r="Q2300" t="s">
        <v>8324</v>
      </c>
      <c r="R2300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 s="23">
        <v>300</v>
      </c>
      <c r="E2301" s="23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9">
        <f t="shared" si="141"/>
        <v>75.035714285714292</v>
      </c>
      <c r="Q2301" t="s">
        <v>8324</v>
      </c>
      <c r="R2301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 s="23">
        <v>800</v>
      </c>
      <c r="E2302" s="23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9">
        <f t="shared" si="141"/>
        <v>115.71428571428571</v>
      </c>
      <c r="Q2302" t="s">
        <v>8324</v>
      </c>
      <c r="R2302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 s="23">
        <v>5000</v>
      </c>
      <c r="E2303" s="2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9">
        <f t="shared" si="141"/>
        <v>31.659810426540286</v>
      </c>
      <c r="Q2303" t="s">
        <v>8324</v>
      </c>
      <c r="R2303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 s="23">
        <v>2300</v>
      </c>
      <c r="E2304" s="23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9">
        <f t="shared" si="141"/>
        <v>46.176470588235297</v>
      </c>
      <c r="Q2304" t="s">
        <v>8324</v>
      </c>
      <c r="R2304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 s="23">
        <v>6450</v>
      </c>
      <c r="E2305" s="23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9">
        <f t="shared" si="141"/>
        <v>68.481650485436887</v>
      </c>
      <c r="Q2305" t="s">
        <v>8324</v>
      </c>
      <c r="R2305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 s="23">
        <v>6000</v>
      </c>
      <c r="E2306" s="23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9">
        <f t="shared" si="141"/>
        <v>53.469203539823013</v>
      </c>
      <c r="Q2306" t="s">
        <v>8324</v>
      </c>
      <c r="R2306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 s="23">
        <v>18000</v>
      </c>
      <c r="E2307" s="23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9">
        <f t="shared" ref="P2307:P2370" si="145">(E2307/L2307)</f>
        <v>109.10778443113773</v>
      </c>
      <c r="Q2307" t="s">
        <v>8324</v>
      </c>
      <c r="R2307" t="s">
        <v>8328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 s="23">
        <v>3500</v>
      </c>
      <c r="E2308" s="23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9">
        <f t="shared" si="145"/>
        <v>51.185616438356163</v>
      </c>
      <c r="Q2308" t="s">
        <v>8324</v>
      </c>
      <c r="R2308" t="s">
        <v>8328</v>
      </c>
      <c r="S2308" s="14">
        <f t="shared" si="146"/>
        <v>40948.16815972222</v>
      </c>
      <c r="T2308" s="14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 s="23">
        <v>1964.47</v>
      </c>
      <c r="E2309" s="23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9">
        <f t="shared" si="145"/>
        <v>27.936800000000002</v>
      </c>
      <c r="Q2309" t="s">
        <v>8324</v>
      </c>
      <c r="R2309" t="s">
        <v>8328</v>
      </c>
      <c r="S2309" s="14">
        <f t="shared" si="146"/>
        <v>41004.802465277775</v>
      </c>
      <c r="T2309" s="14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 s="23">
        <v>50000</v>
      </c>
      <c r="E2310" s="23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9">
        <f t="shared" si="145"/>
        <v>82.496921824104234</v>
      </c>
      <c r="Q2310" t="s">
        <v>8324</v>
      </c>
      <c r="R2310" t="s">
        <v>8328</v>
      </c>
      <c r="S2310" s="14">
        <f t="shared" si="146"/>
        <v>41851.962916666671</v>
      </c>
      <c r="T2310" s="14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 s="23">
        <v>6000</v>
      </c>
      <c r="E2311" s="23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9">
        <f t="shared" si="145"/>
        <v>59.817476635514019</v>
      </c>
      <c r="Q2311" t="s">
        <v>8324</v>
      </c>
      <c r="R2311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 s="23">
        <v>18500</v>
      </c>
      <c r="E2312" s="23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9">
        <f t="shared" si="145"/>
        <v>64.816470588235291</v>
      </c>
      <c r="Q2312" t="s">
        <v>8324</v>
      </c>
      <c r="R2312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 s="23">
        <v>9000</v>
      </c>
      <c r="E2313" s="2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9">
        <f t="shared" si="145"/>
        <v>90.09615384615384</v>
      </c>
      <c r="Q2313" t="s">
        <v>8324</v>
      </c>
      <c r="R2313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 s="23">
        <v>3000</v>
      </c>
      <c r="E2314" s="23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9">
        <f t="shared" si="145"/>
        <v>40.962025316455694</v>
      </c>
      <c r="Q2314" t="s">
        <v>8324</v>
      </c>
      <c r="R2314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 s="23">
        <v>5000</v>
      </c>
      <c r="E2315" s="23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9">
        <f t="shared" si="145"/>
        <v>56.000127388535034</v>
      </c>
      <c r="Q2315" t="s">
        <v>8324</v>
      </c>
      <c r="R2315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 s="23">
        <v>1200</v>
      </c>
      <c r="E2316" s="23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9">
        <f t="shared" si="145"/>
        <v>37.672800000000002</v>
      </c>
      <c r="Q2316" t="s">
        <v>8324</v>
      </c>
      <c r="R2316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 s="23">
        <v>2500</v>
      </c>
      <c r="E2317" s="23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9">
        <f t="shared" si="145"/>
        <v>40.078125</v>
      </c>
      <c r="Q2317" t="s">
        <v>8324</v>
      </c>
      <c r="R2317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 s="23">
        <v>15000</v>
      </c>
      <c r="E2318" s="23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9">
        <f t="shared" si="145"/>
        <v>78.031999999999996</v>
      </c>
      <c r="Q2318" t="s">
        <v>8324</v>
      </c>
      <c r="R231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 s="23">
        <v>400</v>
      </c>
      <c r="E2319" s="23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9">
        <f t="shared" si="145"/>
        <v>18.90909090909091</v>
      </c>
      <c r="Q2319" t="s">
        <v>8324</v>
      </c>
      <c r="R2319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 s="23">
        <v>5000</v>
      </c>
      <c r="E2320" s="23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9">
        <f t="shared" si="145"/>
        <v>37.134969325153371</v>
      </c>
      <c r="Q2320" t="s">
        <v>8324</v>
      </c>
      <c r="R2320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 s="23">
        <v>3000</v>
      </c>
      <c r="E2321" s="23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9">
        <f t="shared" si="145"/>
        <v>41.961038961038959</v>
      </c>
      <c r="Q2321" t="s">
        <v>8324</v>
      </c>
      <c r="R2321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 s="23">
        <v>5000</v>
      </c>
      <c r="E2322" s="23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9">
        <f t="shared" si="145"/>
        <v>61.044943820224717</v>
      </c>
      <c r="Q2322" t="s">
        <v>8324</v>
      </c>
      <c r="R2322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 s="23">
        <v>10557</v>
      </c>
      <c r="E2323" s="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9">
        <f t="shared" si="145"/>
        <v>64.53125</v>
      </c>
      <c r="Q2323" t="s">
        <v>8335</v>
      </c>
      <c r="R2323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 s="23">
        <v>2700</v>
      </c>
      <c r="E2324" s="23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9">
        <f t="shared" si="145"/>
        <v>21.25</v>
      </c>
      <c r="Q2324" t="s">
        <v>8335</v>
      </c>
      <c r="R2324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 s="23">
        <v>250</v>
      </c>
      <c r="E2325" s="23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9">
        <f t="shared" si="145"/>
        <v>30</v>
      </c>
      <c r="Q2325" t="s">
        <v>8335</v>
      </c>
      <c r="R2325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 s="23">
        <v>7500</v>
      </c>
      <c r="E2326" s="23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9">
        <f t="shared" si="145"/>
        <v>25.491803278688526</v>
      </c>
      <c r="Q2326" t="s">
        <v>8335</v>
      </c>
      <c r="R2326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 s="23">
        <v>1000</v>
      </c>
      <c r="E2327" s="23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9">
        <f t="shared" si="145"/>
        <v>11.428571428571429</v>
      </c>
      <c r="Q2327" t="s">
        <v>8335</v>
      </c>
      <c r="R2327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 s="23">
        <v>15000</v>
      </c>
      <c r="E2328" s="23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9">
        <f t="shared" si="145"/>
        <v>108</v>
      </c>
      <c r="Q2328" t="s">
        <v>8335</v>
      </c>
      <c r="R232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 s="23">
        <v>35000</v>
      </c>
      <c r="E2329" s="23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9">
        <f t="shared" si="145"/>
        <v>54.883162444113267</v>
      </c>
      <c r="Q2329" t="s">
        <v>8335</v>
      </c>
      <c r="R2329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 s="23">
        <v>10000</v>
      </c>
      <c r="E2330" s="23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9">
        <f t="shared" si="145"/>
        <v>47.383612662942269</v>
      </c>
      <c r="Q2330" t="s">
        <v>8335</v>
      </c>
      <c r="R2330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 s="23">
        <v>25000</v>
      </c>
      <c r="E2331" s="23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9">
        <f t="shared" si="145"/>
        <v>211.84</v>
      </c>
      <c r="Q2331" t="s">
        <v>8335</v>
      </c>
      <c r="R2331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 s="23">
        <v>35000</v>
      </c>
      <c r="E2332" s="23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9">
        <f t="shared" si="145"/>
        <v>219.92638036809817</v>
      </c>
      <c r="Q2332" t="s">
        <v>8335</v>
      </c>
      <c r="R2332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 s="23">
        <v>8000</v>
      </c>
      <c r="E2333" s="2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9">
        <f t="shared" si="145"/>
        <v>40.795406360424032</v>
      </c>
      <c r="Q2333" t="s">
        <v>8335</v>
      </c>
      <c r="R2333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 s="23">
        <v>25000</v>
      </c>
      <c r="E2334" s="23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9">
        <f t="shared" si="145"/>
        <v>75.502840909090907</v>
      </c>
      <c r="Q2334" t="s">
        <v>8335</v>
      </c>
      <c r="R2334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 s="23">
        <v>600</v>
      </c>
      <c r="E2335" s="23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9">
        <f t="shared" si="145"/>
        <v>13.542553191489361</v>
      </c>
      <c r="Q2335" t="s">
        <v>8335</v>
      </c>
      <c r="R2335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 s="23">
        <v>4000</v>
      </c>
      <c r="E2336" s="23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9">
        <f t="shared" si="145"/>
        <v>60.865671641791046</v>
      </c>
      <c r="Q2336" t="s">
        <v>8335</v>
      </c>
      <c r="R2336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 s="23">
        <v>25000</v>
      </c>
      <c r="E2337" s="23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9">
        <f t="shared" si="145"/>
        <v>115.69230769230769</v>
      </c>
      <c r="Q2337" t="s">
        <v>8335</v>
      </c>
      <c r="R2337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 s="23">
        <v>20000</v>
      </c>
      <c r="E2338" s="23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9">
        <f t="shared" si="145"/>
        <v>48.104623556581984</v>
      </c>
      <c r="Q2338" t="s">
        <v>8335</v>
      </c>
      <c r="R233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 s="23">
        <v>12000</v>
      </c>
      <c r="E2339" s="23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9">
        <f t="shared" si="145"/>
        <v>74.184357541899445</v>
      </c>
      <c r="Q2339" t="s">
        <v>8335</v>
      </c>
      <c r="R2339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 s="23">
        <v>15000</v>
      </c>
      <c r="E2340" s="23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9">
        <f t="shared" si="145"/>
        <v>123.34552845528455</v>
      </c>
      <c r="Q2340" t="s">
        <v>8335</v>
      </c>
      <c r="R2340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 s="23">
        <v>25000</v>
      </c>
      <c r="E2341" s="23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9">
        <f t="shared" si="145"/>
        <v>66.623188405797094</v>
      </c>
      <c r="Q2341" t="s">
        <v>8335</v>
      </c>
      <c r="R2341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 s="23">
        <v>40000</v>
      </c>
      <c r="E2342" s="23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9">
        <f t="shared" si="145"/>
        <v>104.99007444168734</v>
      </c>
      <c r="Q2342" t="s">
        <v>8335</v>
      </c>
      <c r="R2342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 s="23">
        <v>5000</v>
      </c>
      <c r="E2343" s="2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9" t="e">
        <f t="shared" si="145"/>
        <v>#DIV/0!</v>
      </c>
      <c r="Q2343" t="s">
        <v>8318</v>
      </c>
      <c r="R2343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 s="23">
        <v>5500</v>
      </c>
      <c r="E2344" s="23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9" t="e">
        <f t="shared" si="145"/>
        <v>#DIV/0!</v>
      </c>
      <c r="Q2344" t="s">
        <v>8318</v>
      </c>
      <c r="R2344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 s="23">
        <v>10000</v>
      </c>
      <c r="E2345" s="23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9">
        <f t="shared" si="145"/>
        <v>300</v>
      </c>
      <c r="Q2345" t="s">
        <v>8318</v>
      </c>
      <c r="R2345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 s="23">
        <v>1000</v>
      </c>
      <c r="E2346" s="23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9">
        <f t="shared" si="145"/>
        <v>1</v>
      </c>
      <c r="Q2346" t="s">
        <v>8318</v>
      </c>
      <c r="R2346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 s="23">
        <v>3000</v>
      </c>
      <c r="E2347" s="23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9" t="e">
        <f t="shared" si="145"/>
        <v>#DIV/0!</v>
      </c>
      <c r="Q2347" t="s">
        <v>8318</v>
      </c>
      <c r="R2347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 s="23">
        <v>60000</v>
      </c>
      <c r="E2348" s="23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9">
        <f t="shared" si="145"/>
        <v>13</v>
      </c>
      <c r="Q2348" t="s">
        <v>8318</v>
      </c>
      <c r="R234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 s="23">
        <v>1000</v>
      </c>
      <c r="E2349" s="23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9">
        <f t="shared" si="145"/>
        <v>15</v>
      </c>
      <c r="Q2349" t="s">
        <v>8318</v>
      </c>
      <c r="R2349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 s="23">
        <v>70000</v>
      </c>
      <c r="E2350" s="23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9">
        <f t="shared" si="145"/>
        <v>54</v>
      </c>
      <c r="Q2350" t="s">
        <v>8318</v>
      </c>
      <c r="R2350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 s="23">
        <v>474900</v>
      </c>
      <c r="E2351" s="23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9" t="e">
        <f t="shared" si="145"/>
        <v>#DIV/0!</v>
      </c>
      <c r="Q2351" t="s">
        <v>8318</v>
      </c>
      <c r="R2351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 s="23">
        <v>50000</v>
      </c>
      <c r="E2352" s="23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9" t="e">
        <f t="shared" si="145"/>
        <v>#DIV/0!</v>
      </c>
      <c r="Q2352" t="s">
        <v>8318</v>
      </c>
      <c r="R2352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 s="23">
        <v>18900</v>
      </c>
      <c r="E2353" s="2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9">
        <f t="shared" si="145"/>
        <v>15.428571428571429</v>
      </c>
      <c r="Q2353" t="s">
        <v>8318</v>
      </c>
      <c r="R2353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 s="23">
        <v>2000</v>
      </c>
      <c r="E2354" s="23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9" t="e">
        <f t="shared" si="145"/>
        <v>#DIV/0!</v>
      </c>
      <c r="Q2354" t="s">
        <v>8318</v>
      </c>
      <c r="R2354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 s="23">
        <v>1000</v>
      </c>
      <c r="E2355" s="23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9" t="e">
        <f t="shared" si="145"/>
        <v>#DIV/0!</v>
      </c>
      <c r="Q2355" t="s">
        <v>8318</v>
      </c>
      <c r="R2355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 s="23">
        <v>35000</v>
      </c>
      <c r="E2356" s="23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9">
        <f t="shared" si="145"/>
        <v>25</v>
      </c>
      <c r="Q2356" t="s">
        <v>8318</v>
      </c>
      <c r="R2356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 s="23">
        <v>8000</v>
      </c>
      <c r="E2357" s="23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9">
        <f t="shared" si="145"/>
        <v>27.5</v>
      </c>
      <c r="Q2357" t="s">
        <v>8318</v>
      </c>
      <c r="R2357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 s="23">
        <v>10000</v>
      </c>
      <c r="E2358" s="23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9" t="e">
        <f t="shared" si="145"/>
        <v>#DIV/0!</v>
      </c>
      <c r="Q2358" t="s">
        <v>8318</v>
      </c>
      <c r="R235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 s="23">
        <v>27000</v>
      </c>
      <c r="E2359" s="23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9" t="e">
        <f t="shared" si="145"/>
        <v>#DIV/0!</v>
      </c>
      <c r="Q2359" t="s">
        <v>8318</v>
      </c>
      <c r="R2359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 s="23">
        <v>1500</v>
      </c>
      <c r="E2360" s="23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9" t="e">
        <f t="shared" si="145"/>
        <v>#DIV/0!</v>
      </c>
      <c r="Q2360" t="s">
        <v>8318</v>
      </c>
      <c r="R2360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 s="23">
        <v>7500</v>
      </c>
      <c r="E2361" s="23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9">
        <f t="shared" si="145"/>
        <v>367</v>
      </c>
      <c r="Q2361" t="s">
        <v>8318</v>
      </c>
      <c r="R2361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 s="23">
        <v>5000</v>
      </c>
      <c r="E2362" s="23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9">
        <f t="shared" si="145"/>
        <v>2</v>
      </c>
      <c r="Q2362" t="s">
        <v>8318</v>
      </c>
      <c r="R2362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 s="23">
        <v>200</v>
      </c>
      <c r="E2363" s="2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9" t="e">
        <f t="shared" si="145"/>
        <v>#DIV/0!</v>
      </c>
      <c r="Q2363" t="s">
        <v>8318</v>
      </c>
      <c r="R2363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 s="23">
        <v>420</v>
      </c>
      <c r="E2364" s="23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9">
        <f t="shared" si="145"/>
        <v>60</v>
      </c>
      <c r="Q2364" t="s">
        <v>8318</v>
      </c>
      <c r="R2364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 s="23">
        <v>175000</v>
      </c>
      <c r="E2365" s="23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9" t="e">
        <f t="shared" si="145"/>
        <v>#DIV/0!</v>
      </c>
      <c r="Q2365" t="s">
        <v>8318</v>
      </c>
      <c r="R2365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 s="23">
        <v>128</v>
      </c>
      <c r="E2366" s="23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9" t="e">
        <f t="shared" si="145"/>
        <v>#DIV/0!</v>
      </c>
      <c r="Q2366" t="s">
        <v>8318</v>
      </c>
      <c r="R2366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 s="23">
        <v>1000</v>
      </c>
      <c r="E2367" s="23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9" t="e">
        <f t="shared" si="145"/>
        <v>#DIV/0!</v>
      </c>
      <c r="Q2367" t="s">
        <v>8318</v>
      </c>
      <c r="R2367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 s="23">
        <v>25000</v>
      </c>
      <c r="E2368" s="23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9">
        <f t="shared" si="145"/>
        <v>97.407407407407405</v>
      </c>
      <c r="Q2368" t="s">
        <v>8318</v>
      </c>
      <c r="R236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 s="23">
        <v>50000</v>
      </c>
      <c r="E2369" s="23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9">
        <f t="shared" si="145"/>
        <v>47.857142857142854</v>
      </c>
      <c r="Q2369" t="s">
        <v>8318</v>
      </c>
      <c r="R2369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 s="23">
        <v>40000</v>
      </c>
      <c r="E2370" s="23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9">
        <f t="shared" si="145"/>
        <v>50</v>
      </c>
      <c r="Q2370" t="s">
        <v>8318</v>
      </c>
      <c r="R2370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 s="23">
        <v>25000</v>
      </c>
      <c r="E2371" s="23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9" t="e">
        <f t="shared" ref="P2371:P2434" si="149">(E2371/L2371)</f>
        <v>#DIV/0!</v>
      </c>
      <c r="Q2371" t="s">
        <v>8318</v>
      </c>
      <c r="R2371" t="s">
        <v>8319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 s="23">
        <v>25000</v>
      </c>
      <c r="E2372" s="23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9">
        <f t="shared" si="149"/>
        <v>20.5</v>
      </c>
      <c r="Q2372" t="s">
        <v>8318</v>
      </c>
      <c r="R2372" t="s">
        <v>8319</v>
      </c>
      <c r="S2372" s="14">
        <f t="shared" si="150"/>
        <v>41961.18913194444</v>
      </c>
      <c r="T2372" s="14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 s="23">
        <v>2000</v>
      </c>
      <c r="E2373" s="2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9" t="e">
        <f t="shared" si="149"/>
        <v>#DIV/0!</v>
      </c>
      <c r="Q2373" t="s">
        <v>8318</v>
      </c>
      <c r="R2373" t="s">
        <v>8319</v>
      </c>
      <c r="S2373" s="14">
        <f t="shared" si="150"/>
        <v>42150.777731481481</v>
      </c>
      <c r="T2373" s="14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 s="23">
        <v>5500</v>
      </c>
      <c r="E2374" s="23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9">
        <f t="shared" si="149"/>
        <v>30</v>
      </c>
      <c r="Q2374" t="s">
        <v>8318</v>
      </c>
      <c r="R2374" t="s">
        <v>8319</v>
      </c>
      <c r="S2374" s="14">
        <f t="shared" si="150"/>
        <v>42088.069108796291</v>
      </c>
      <c r="T2374" s="14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 s="23">
        <v>850000</v>
      </c>
      <c r="E2375" s="23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9">
        <f t="shared" si="149"/>
        <v>50</v>
      </c>
      <c r="Q2375" t="s">
        <v>8318</v>
      </c>
      <c r="R2375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 s="23">
        <v>22000</v>
      </c>
      <c r="E2376" s="23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9">
        <f t="shared" si="149"/>
        <v>10</v>
      </c>
      <c r="Q2376" t="s">
        <v>8318</v>
      </c>
      <c r="R2376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 s="23">
        <v>10000</v>
      </c>
      <c r="E2377" s="23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9" t="e">
        <f t="shared" si="149"/>
        <v>#DIV/0!</v>
      </c>
      <c r="Q2377" t="s">
        <v>8318</v>
      </c>
      <c r="R2377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 s="23">
        <v>3000</v>
      </c>
      <c r="E2378" s="23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9">
        <f t="shared" si="149"/>
        <v>81.582499999999996</v>
      </c>
      <c r="Q2378" t="s">
        <v>8318</v>
      </c>
      <c r="R237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 s="23">
        <v>2500</v>
      </c>
      <c r="E2379" s="23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9" t="e">
        <f t="shared" si="149"/>
        <v>#DIV/0!</v>
      </c>
      <c r="Q2379" t="s">
        <v>8318</v>
      </c>
      <c r="R2379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 s="23">
        <v>110000</v>
      </c>
      <c r="E2380" s="23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9" t="e">
        <f t="shared" si="149"/>
        <v>#DIV/0!</v>
      </c>
      <c r="Q2380" t="s">
        <v>8318</v>
      </c>
      <c r="R2380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 s="23">
        <v>30000</v>
      </c>
      <c r="E2381" s="23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9" t="e">
        <f t="shared" si="149"/>
        <v>#DIV/0!</v>
      </c>
      <c r="Q2381" t="s">
        <v>8318</v>
      </c>
      <c r="R2381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 s="23">
        <v>15000</v>
      </c>
      <c r="E2382" s="23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9">
        <f t="shared" si="149"/>
        <v>18.333333333333332</v>
      </c>
      <c r="Q2382" t="s">
        <v>8318</v>
      </c>
      <c r="R2382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 s="23">
        <v>86350</v>
      </c>
      <c r="E2383" s="2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9">
        <f t="shared" si="149"/>
        <v>224.42857142857142</v>
      </c>
      <c r="Q2383" t="s">
        <v>8318</v>
      </c>
      <c r="R2383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 s="23">
        <v>3000</v>
      </c>
      <c r="E2384" s="23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9">
        <f t="shared" si="149"/>
        <v>37.5</v>
      </c>
      <c r="Q2384" t="s">
        <v>8318</v>
      </c>
      <c r="R2384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 s="23">
        <v>10000</v>
      </c>
      <c r="E2385" s="23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9">
        <f t="shared" si="149"/>
        <v>145</v>
      </c>
      <c r="Q2385" t="s">
        <v>8318</v>
      </c>
      <c r="R2385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 s="23">
        <v>1000</v>
      </c>
      <c r="E2386" s="23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9">
        <f t="shared" si="149"/>
        <v>1</v>
      </c>
      <c r="Q2386" t="s">
        <v>8318</v>
      </c>
      <c r="R2386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 s="23">
        <v>65000</v>
      </c>
      <c r="E2387" s="23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9">
        <f t="shared" si="149"/>
        <v>112.57142857142857</v>
      </c>
      <c r="Q2387" t="s">
        <v>8318</v>
      </c>
      <c r="R2387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 s="23">
        <v>30000</v>
      </c>
      <c r="E2388" s="23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9" t="e">
        <f t="shared" si="149"/>
        <v>#DIV/0!</v>
      </c>
      <c r="Q2388" t="s">
        <v>8318</v>
      </c>
      <c r="R238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 s="23">
        <v>150000</v>
      </c>
      <c r="E2389" s="23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9">
        <f t="shared" si="149"/>
        <v>342</v>
      </c>
      <c r="Q2389" t="s">
        <v>8318</v>
      </c>
      <c r="R2389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 s="23">
        <v>37000</v>
      </c>
      <c r="E2390" s="23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9">
        <f t="shared" si="149"/>
        <v>57.875</v>
      </c>
      <c r="Q2390" t="s">
        <v>8318</v>
      </c>
      <c r="R2390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 s="23">
        <v>16000</v>
      </c>
      <c r="E2391" s="23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9">
        <f t="shared" si="149"/>
        <v>30</v>
      </c>
      <c r="Q2391" t="s">
        <v>8318</v>
      </c>
      <c r="R2391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 s="23">
        <v>510000</v>
      </c>
      <c r="E2392" s="23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9" t="e">
        <f t="shared" si="149"/>
        <v>#DIV/0!</v>
      </c>
      <c r="Q2392" t="s">
        <v>8318</v>
      </c>
      <c r="R2392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 s="23">
        <v>20000</v>
      </c>
      <c r="E2393" s="2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9">
        <f t="shared" si="149"/>
        <v>25</v>
      </c>
      <c r="Q2393" t="s">
        <v>8318</v>
      </c>
      <c r="R2393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 s="23">
        <v>4200</v>
      </c>
      <c r="E2394" s="23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9" t="e">
        <f t="shared" si="149"/>
        <v>#DIV/0!</v>
      </c>
      <c r="Q2394" t="s">
        <v>8318</v>
      </c>
      <c r="R2394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 s="23">
        <v>100000</v>
      </c>
      <c r="E2395" s="23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9">
        <f t="shared" si="149"/>
        <v>50</v>
      </c>
      <c r="Q2395" t="s">
        <v>8318</v>
      </c>
      <c r="R2395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 s="23">
        <v>5000</v>
      </c>
      <c r="E2396" s="23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9">
        <f t="shared" si="149"/>
        <v>1.5</v>
      </c>
      <c r="Q2396" t="s">
        <v>8318</v>
      </c>
      <c r="R2396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 s="23">
        <v>33000</v>
      </c>
      <c r="E2397" s="23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9" t="e">
        <f t="shared" si="149"/>
        <v>#DIV/0!</v>
      </c>
      <c r="Q2397" t="s">
        <v>8318</v>
      </c>
      <c r="R2397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 s="23">
        <v>5000</v>
      </c>
      <c r="E2398" s="23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9">
        <f t="shared" si="149"/>
        <v>10</v>
      </c>
      <c r="Q2398" t="s">
        <v>8318</v>
      </c>
      <c r="R239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 s="23">
        <v>124000</v>
      </c>
      <c r="E2399" s="23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9" t="e">
        <f t="shared" si="149"/>
        <v>#DIV/0!</v>
      </c>
      <c r="Q2399" t="s">
        <v>8318</v>
      </c>
      <c r="R2399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 s="23">
        <v>4000</v>
      </c>
      <c r="E2400" s="23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9" t="e">
        <f t="shared" si="149"/>
        <v>#DIV/0!</v>
      </c>
      <c r="Q2400" t="s">
        <v>8318</v>
      </c>
      <c r="R2400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 s="23">
        <v>13000</v>
      </c>
      <c r="E2401" s="23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9" t="e">
        <f t="shared" si="149"/>
        <v>#DIV/0!</v>
      </c>
      <c r="Q2401" t="s">
        <v>8318</v>
      </c>
      <c r="R2401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 s="23">
        <v>50000</v>
      </c>
      <c r="E2402" s="23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9" t="e">
        <f t="shared" si="149"/>
        <v>#DIV/0!</v>
      </c>
      <c r="Q2402" t="s">
        <v>8318</v>
      </c>
      <c r="R2402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 s="23">
        <v>28000</v>
      </c>
      <c r="E2403" s="2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9">
        <f t="shared" si="149"/>
        <v>22.333333333333332</v>
      </c>
      <c r="Q2403" t="s">
        <v>8335</v>
      </c>
      <c r="R2403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23">
        <v>12000</v>
      </c>
      <c r="E2404" s="23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9">
        <f t="shared" si="149"/>
        <v>52</v>
      </c>
      <c r="Q2404" t="s">
        <v>8335</v>
      </c>
      <c r="R2404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 s="23">
        <v>1200</v>
      </c>
      <c r="E2405" s="23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9">
        <f t="shared" si="149"/>
        <v>16.833333333333332</v>
      </c>
      <c r="Q2405" t="s">
        <v>8335</v>
      </c>
      <c r="R2405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 s="23">
        <v>15000</v>
      </c>
      <c r="E2406" s="23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9" t="e">
        <f t="shared" si="149"/>
        <v>#DIV/0!</v>
      </c>
      <c r="Q2406" t="s">
        <v>8335</v>
      </c>
      <c r="R2406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 s="23">
        <v>5000</v>
      </c>
      <c r="E2407" s="23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9">
        <f t="shared" si="149"/>
        <v>56.3</v>
      </c>
      <c r="Q2407" t="s">
        <v>8335</v>
      </c>
      <c r="R2407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 s="23">
        <v>3250</v>
      </c>
      <c r="E2408" s="23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9">
        <f t="shared" si="149"/>
        <v>84.0625</v>
      </c>
      <c r="Q2408" t="s">
        <v>8335</v>
      </c>
      <c r="R240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 s="23">
        <v>22000</v>
      </c>
      <c r="E2409" s="23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9">
        <f t="shared" si="149"/>
        <v>168.39393939393941</v>
      </c>
      <c r="Q2409" t="s">
        <v>8335</v>
      </c>
      <c r="R2409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23">
        <v>15000</v>
      </c>
      <c r="E2410" s="23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9">
        <f t="shared" si="149"/>
        <v>15</v>
      </c>
      <c r="Q2410" t="s">
        <v>8335</v>
      </c>
      <c r="R2410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23">
        <v>25000</v>
      </c>
      <c r="E2411" s="23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9">
        <f t="shared" si="149"/>
        <v>76.666666666666671</v>
      </c>
      <c r="Q2411" t="s">
        <v>8335</v>
      </c>
      <c r="R2411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 s="23">
        <v>15000</v>
      </c>
      <c r="E2412" s="23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9" t="e">
        <f t="shared" si="149"/>
        <v>#DIV/0!</v>
      </c>
      <c r="Q2412" t="s">
        <v>8335</v>
      </c>
      <c r="R2412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 s="23">
        <v>25000</v>
      </c>
      <c r="E2413" s="2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9">
        <f t="shared" si="149"/>
        <v>50.333333333333336</v>
      </c>
      <c r="Q2413" t="s">
        <v>8335</v>
      </c>
      <c r="R2413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 s="23">
        <v>8000</v>
      </c>
      <c r="E2414" s="23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9" t="e">
        <f t="shared" si="149"/>
        <v>#DIV/0!</v>
      </c>
      <c r="Q2414" t="s">
        <v>8335</v>
      </c>
      <c r="R2414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 s="23">
        <v>3000</v>
      </c>
      <c r="E2415" s="23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9">
        <f t="shared" si="149"/>
        <v>8.3333333333333339</v>
      </c>
      <c r="Q2415" t="s">
        <v>8335</v>
      </c>
      <c r="R2415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 s="23">
        <v>15000</v>
      </c>
      <c r="E2416" s="23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9">
        <f t="shared" si="149"/>
        <v>35.384615384615387</v>
      </c>
      <c r="Q2416" t="s">
        <v>8335</v>
      </c>
      <c r="R2416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 s="23">
        <v>60000</v>
      </c>
      <c r="E2417" s="23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9">
        <f t="shared" si="149"/>
        <v>55.833333333333336</v>
      </c>
      <c r="Q2417" t="s">
        <v>8335</v>
      </c>
      <c r="R2417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 s="23">
        <v>20000</v>
      </c>
      <c r="E2418" s="23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9">
        <f t="shared" si="149"/>
        <v>5</v>
      </c>
      <c r="Q2418" t="s">
        <v>8335</v>
      </c>
      <c r="R241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 s="23">
        <v>1000</v>
      </c>
      <c r="E2419" s="23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9" t="e">
        <f t="shared" si="149"/>
        <v>#DIV/0!</v>
      </c>
      <c r="Q2419" t="s">
        <v>8335</v>
      </c>
      <c r="R2419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23">
        <v>25000</v>
      </c>
      <c r="E2420" s="23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9">
        <f t="shared" si="149"/>
        <v>1</v>
      </c>
      <c r="Q2420" t="s">
        <v>8335</v>
      </c>
      <c r="R2420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 s="23">
        <v>3000</v>
      </c>
      <c r="E2421" s="23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9" t="e">
        <f t="shared" si="149"/>
        <v>#DIV/0!</v>
      </c>
      <c r="Q2421" t="s">
        <v>8335</v>
      </c>
      <c r="R2421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 s="23">
        <v>16870</v>
      </c>
      <c r="E2422" s="23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9">
        <f t="shared" si="149"/>
        <v>69.472222222222229</v>
      </c>
      <c r="Q2422" t="s">
        <v>8335</v>
      </c>
      <c r="R2422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 s="23">
        <v>6000</v>
      </c>
      <c r="E2423" s="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9">
        <f t="shared" si="149"/>
        <v>1</v>
      </c>
      <c r="Q2423" t="s">
        <v>8335</v>
      </c>
      <c r="R2423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 s="23">
        <v>500</v>
      </c>
      <c r="E2424" s="23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9">
        <f t="shared" si="149"/>
        <v>1</v>
      </c>
      <c r="Q2424" t="s">
        <v>8335</v>
      </c>
      <c r="R2424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 s="23">
        <v>60000</v>
      </c>
      <c r="E2425" s="23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9">
        <f t="shared" si="149"/>
        <v>8</v>
      </c>
      <c r="Q2425" t="s">
        <v>8335</v>
      </c>
      <c r="R2425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 s="23">
        <v>25000</v>
      </c>
      <c r="E2426" s="23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9">
        <f t="shared" si="149"/>
        <v>34.444444444444443</v>
      </c>
      <c r="Q2426" t="s">
        <v>8335</v>
      </c>
      <c r="R2426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 s="23">
        <v>3500</v>
      </c>
      <c r="E2427" s="23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9">
        <f t="shared" si="149"/>
        <v>1</v>
      </c>
      <c r="Q2427" t="s">
        <v>8335</v>
      </c>
      <c r="R2427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 s="23">
        <v>20000</v>
      </c>
      <c r="E2428" s="23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9" t="e">
        <f t="shared" si="149"/>
        <v>#DIV/0!</v>
      </c>
      <c r="Q2428" t="s">
        <v>8335</v>
      </c>
      <c r="R242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23">
        <v>50000</v>
      </c>
      <c r="E2429" s="23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9">
        <f t="shared" si="149"/>
        <v>1</v>
      </c>
      <c r="Q2429" t="s">
        <v>8335</v>
      </c>
      <c r="R2429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 s="23">
        <v>35000</v>
      </c>
      <c r="E2430" s="23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9">
        <f t="shared" si="149"/>
        <v>1</v>
      </c>
      <c r="Q2430" t="s">
        <v>8335</v>
      </c>
      <c r="R2430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 s="23">
        <v>140000</v>
      </c>
      <c r="E2431" s="23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9">
        <f t="shared" si="149"/>
        <v>501.25</v>
      </c>
      <c r="Q2431" t="s">
        <v>8335</v>
      </c>
      <c r="R2431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 s="23">
        <v>3000</v>
      </c>
      <c r="E2432" s="23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9">
        <f t="shared" si="149"/>
        <v>10.5</v>
      </c>
      <c r="Q2432" t="s">
        <v>8335</v>
      </c>
      <c r="R2432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 s="23">
        <v>100000</v>
      </c>
      <c r="E2433" s="2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9">
        <f t="shared" si="149"/>
        <v>1</v>
      </c>
      <c r="Q2433" t="s">
        <v>8335</v>
      </c>
      <c r="R2433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 s="23">
        <v>14000</v>
      </c>
      <c r="E2434" s="23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9">
        <f t="shared" si="149"/>
        <v>1</v>
      </c>
      <c r="Q2434" t="s">
        <v>8335</v>
      </c>
      <c r="R2434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 s="23">
        <v>10000</v>
      </c>
      <c r="E2435" s="23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9" t="e">
        <f t="shared" ref="P2435:P2498" si="153">(E2435/L2435)</f>
        <v>#DIV/0!</v>
      </c>
      <c r="Q2435" t="s">
        <v>8335</v>
      </c>
      <c r="R2435" t="s">
        <v>8336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 s="23">
        <v>20000</v>
      </c>
      <c r="E2436" s="23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9">
        <f t="shared" si="153"/>
        <v>13</v>
      </c>
      <c r="Q2436" t="s">
        <v>8335</v>
      </c>
      <c r="R2436" t="s">
        <v>8336</v>
      </c>
      <c r="S2436" s="14">
        <f t="shared" si="154"/>
        <v>42180.18604166666</v>
      </c>
      <c r="T2436" s="14">
        <f t="shared" si="155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 s="23">
        <v>250000</v>
      </c>
      <c r="E2437" s="23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9">
        <f t="shared" si="153"/>
        <v>306</v>
      </c>
      <c r="Q2437" t="s">
        <v>8335</v>
      </c>
      <c r="R2437" t="s">
        <v>8336</v>
      </c>
      <c r="S2437" s="14">
        <f t="shared" si="154"/>
        <v>42252.277615740735</v>
      </c>
      <c r="T2437" s="14">
        <f t="shared" si="155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 s="23">
        <v>117000</v>
      </c>
      <c r="E2438" s="23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9">
        <f t="shared" si="153"/>
        <v>22.5</v>
      </c>
      <c r="Q2438" t="s">
        <v>8335</v>
      </c>
      <c r="R2438" t="s">
        <v>8336</v>
      </c>
      <c r="S2438" s="14">
        <f t="shared" si="154"/>
        <v>42338.615393518514</v>
      </c>
      <c r="T2438" s="14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 s="23">
        <v>8000</v>
      </c>
      <c r="E2439" s="23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9" t="e">
        <f t="shared" si="153"/>
        <v>#DIV/0!</v>
      </c>
      <c r="Q2439" t="s">
        <v>8335</v>
      </c>
      <c r="R2439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 s="23">
        <v>15000</v>
      </c>
      <c r="E2440" s="23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9">
        <f t="shared" si="153"/>
        <v>50</v>
      </c>
      <c r="Q2440" t="s">
        <v>8335</v>
      </c>
      <c r="R2440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 s="23">
        <v>10000</v>
      </c>
      <c r="E2441" s="23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9" t="e">
        <f t="shared" si="153"/>
        <v>#DIV/0!</v>
      </c>
      <c r="Q2441" t="s">
        <v>8335</v>
      </c>
      <c r="R2441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 s="23">
        <v>5000</v>
      </c>
      <c r="E2442" s="23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9">
        <f t="shared" si="153"/>
        <v>5</v>
      </c>
      <c r="Q2442" t="s">
        <v>8335</v>
      </c>
      <c r="R2442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 s="23">
        <v>7500</v>
      </c>
      <c r="E2443" s="2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9">
        <f t="shared" si="153"/>
        <v>74.22935779816514</v>
      </c>
      <c r="Q2443" t="s">
        <v>8335</v>
      </c>
      <c r="R2443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 s="23">
        <v>24000</v>
      </c>
      <c r="E2444" s="23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9">
        <f t="shared" si="153"/>
        <v>81.252688172043008</v>
      </c>
      <c r="Q2444" t="s">
        <v>8335</v>
      </c>
      <c r="R2444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 s="23">
        <v>20000</v>
      </c>
      <c r="E2445" s="23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9">
        <f t="shared" si="153"/>
        <v>130.23469453376205</v>
      </c>
      <c r="Q2445" t="s">
        <v>8335</v>
      </c>
      <c r="R2445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 s="23">
        <v>3000</v>
      </c>
      <c r="E2446" s="23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9">
        <f t="shared" si="153"/>
        <v>53.409836065573771</v>
      </c>
      <c r="Q2446" t="s">
        <v>8335</v>
      </c>
      <c r="R2446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 s="23">
        <v>5000</v>
      </c>
      <c r="E2447" s="23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9">
        <f t="shared" si="153"/>
        <v>75.130434782608702</v>
      </c>
      <c r="Q2447" t="s">
        <v>8335</v>
      </c>
      <c r="R2447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 s="23">
        <v>5000</v>
      </c>
      <c r="E2448" s="23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9">
        <f t="shared" si="153"/>
        <v>75.666666666666671</v>
      </c>
      <c r="Q2448" t="s">
        <v>8335</v>
      </c>
      <c r="R244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 s="23">
        <v>2500</v>
      </c>
      <c r="E2449" s="23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9">
        <f t="shared" si="153"/>
        <v>31.691394658753708</v>
      </c>
      <c r="Q2449" t="s">
        <v>8335</v>
      </c>
      <c r="R2449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 s="23">
        <v>400</v>
      </c>
      <c r="E2450" s="23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9">
        <f t="shared" si="153"/>
        <v>47.777777777777779</v>
      </c>
      <c r="Q2450" t="s">
        <v>8335</v>
      </c>
      <c r="R2450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 s="23">
        <v>10000</v>
      </c>
      <c r="E2451" s="23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9">
        <f t="shared" si="153"/>
        <v>90</v>
      </c>
      <c r="Q2451" t="s">
        <v>8335</v>
      </c>
      <c r="R2451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 s="23">
        <v>15000</v>
      </c>
      <c r="E2452" s="23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9">
        <f t="shared" si="153"/>
        <v>149.31401960784314</v>
      </c>
      <c r="Q2452" t="s">
        <v>8335</v>
      </c>
      <c r="R2452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 s="23">
        <v>10000</v>
      </c>
      <c r="E2453" s="2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9">
        <f t="shared" si="153"/>
        <v>62.06989247311828</v>
      </c>
      <c r="Q2453" t="s">
        <v>8335</v>
      </c>
      <c r="R2453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 s="23">
        <v>600</v>
      </c>
      <c r="E2454" s="23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9">
        <f t="shared" si="153"/>
        <v>53.4</v>
      </c>
      <c r="Q2454" t="s">
        <v>8335</v>
      </c>
      <c r="R2454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 s="23">
        <v>3000</v>
      </c>
      <c r="E2455" s="23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9">
        <f t="shared" si="153"/>
        <v>69.268656716417908</v>
      </c>
      <c r="Q2455" t="s">
        <v>8335</v>
      </c>
      <c r="R2455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 s="23">
        <v>35000</v>
      </c>
      <c r="E2456" s="23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9">
        <f t="shared" si="153"/>
        <v>271.50769230769231</v>
      </c>
      <c r="Q2456" t="s">
        <v>8335</v>
      </c>
      <c r="R2456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 s="23">
        <v>300</v>
      </c>
      <c r="E2457" s="23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9">
        <f t="shared" si="153"/>
        <v>34.125</v>
      </c>
      <c r="Q2457" t="s">
        <v>8335</v>
      </c>
      <c r="R2457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 s="23">
        <v>1500</v>
      </c>
      <c r="E2458" s="23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9">
        <f t="shared" si="153"/>
        <v>40.492537313432834</v>
      </c>
      <c r="Q2458" t="s">
        <v>8335</v>
      </c>
      <c r="R245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 s="23">
        <v>23000</v>
      </c>
      <c r="E2459" s="23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9">
        <f t="shared" si="153"/>
        <v>189.75806451612902</v>
      </c>
      <c r="Q2459" t="s">
        <v>8335</v>
      </c>
      <c r="R2459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 s="23">
        <v>5000</v>
      </c>
      <c r="E2460" s="23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9">
        <f t="shared" si="153"/>
        <v>68.862499999999997</v>
      </c>
      <c r="Q2460" t="s">
        <v>8335</v>
      </c>
      <c r="R2460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 s="23">
        <v>30000</v>
      </c>
      <c r="E2461" s="23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9">
        <f t="shared" si="153"/>
        <v>108.77659574468085</v>
      </c>
      <c r="Q2461" t="s">
        <v>8335</v>
      </c>
      <c r="R2461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 s="23">
        <v>8500</v>
      </c>
      <c r="E2462" s="23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9">
        <f t="shared" si="153"/>
        <v>125.98529411764706</v>
      </c>
      <c r="Q2462" t="s">
        <v>8335</v>
      </c>
      <c r="R2462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 s="23">
        <v>7500</v>
      </c>
      <c r="E2463" s="2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9">
        <f t="shared" si="153"/>
        <v>90.523255813953483</v>
      </c>
      <c r="Q2463" t="s">
        <v>8324</v>
      </c>
      <c r="R2463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 s="23">
        <v>3000</v>
      </c>
      <c r="E2464" s="23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9">
        <f t="shared" si="153"/>
        <v>28.880434782608695</v>
      </c>
      <c r="Q2464" t="s">
        <v>8324</v>
      </c>
      <c r="R2464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 s="23">
        <v>2000</v>
      </c>
      <c r="E2465" s="23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9">
        <f t="shared" si="153"/>
        <v>31</v>
      </c>
      <c r="Q2465" t="s">
        <v>8324</v>
      </c>
      <c r="R2465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 s="23">
        <v>2000</v>
      </c>
      <c r="E2466" s="23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9">
        <f t="shared" si="153"/>
        <v>51.674418604651166</v>
      </c>
      <c r="Q2466" t="s">
        <v>8324</v>
      </c>
      <c r="R2466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 s="23">
        <v>700</v>
      </c>
      <c r="E2467" s="23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9">
        <f t="shared" si="153"/>
        <v>26.270833333333332</v>
      </c>
      <c r="Q2467" t="s">
        <v>8324</v>
      </c>
      <c r="R2467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 s="23">
        <v>2500</v>
      </c>
      <c r="E2468" s="23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9">
        <f t="shared" si="153"/>
        <v>48.07692307692308</v>
      </c>
      <c r="Q2468" t="s">
        <v>8324</v>
      </c>
      <c r="R246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 s="23">
        <v>1000</v>
      </c>
      <c r="E2469" s="23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9">
        <f t="shared" si="153"/>
        <v>27.558139534883722</v>
      </c>
      <c r="Q2469" t="s">
        <v>8324</v>
      </c>
      <c r="R2469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 s="23">
        <v>2000</v>
      </c>
      <c r="E2470" s="23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9">
        <f t="shared" si="153"/>
        <v>36.97137931034483</v>
      </c>
      <c r="Q2470" t="s">
        <v>8324</v>
      </c>
      <c r="R2470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 s="23">
        <v>1200</v>
      </c>
      <c r="E2471" s="23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9">
        <f t="shared" si="153"/>
        <v>29.021276595744681</v>
      </c>
      <c r="Q2471" t="s">
        <v>8324</v>
      </c>
      <c r="R2471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 s="23">
        <v>1000</v>
      </c>
      <c r="E2472" s="23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9">
        <f t="shared" si="153"/>
        <v>28.65666666666667</v>
      </c>
      <c r="Q2472" t="s">
        <v>8324</v>
      </c>
      <c r="R2472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 s="23">
        <v>500</v>
      </c>
      <c r="E2473" s="2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9">
        <f t="shared" si="153"/>
        <v>37.647058823529413</v>
      </c>
      <c r="Q2473" t="s">
        <v>8324</v>
      </c>
      <c r="R2473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 s="23">
        <v>7500</v>
      </c>
      <c r="E2474" s="23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9">
        <f t="shared" si="153"/>
        <v>97.904038461538462</v>
      </c>
      <c r="Q2474" t="s">
        <v>8324</v>
      </c>
      <c r="R2474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 s="23">
        <v>2000</v>
      </c>
      <c r="E2475" s="23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9">
        <f t="shared" si="153"/>
        <v>42.553191489361701</v>
      </c>
      <c r="Q2475" t="s">
        <v>8324</v>
      </c>
      <c r="R2475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 s="23">
        <v>5000</v>
      </c>
      <c r="E2476" s="23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9">
        <f t="shared" si="153"/>
        <v>131.58368421052631</v>
      </c>
      <c r="Q2476" t="s">
        <v>8324</v>
      </c>
      <c r="R2476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 s="23">
        <v>2500</v>
      </c>
      <c r="E2477" s="23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9">
        <f t="shared" si="153"/>
        <v>32.320987654320987</v>
      </c>
      <c r="Q2477" t="s">
        <v>8324</v>
      </c>
      <c r="R2477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 s="23">
        <v>3200</v>
      </c>
      <c r="E2478" s="23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9">
        <f t="shared" si="153"/>
        <v>61.103999999999999</v>
      </c>
      <c r="Q2478" t="s">
        <v>8324</v>
      </c>
      <c r="R247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 s="23">
        <v>750</v>
      </c>
      <c r="E2479" s="23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9">
        <f t="shared" si="153"/>
        <v>31.341463414634145</v>
      </c>
      <c r="Q2479" t="s">
        <v>8324</v>
      </c>
      <c r="R2479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 s="23">
        <v>8000</v>
      </c>
      <c r="E2480" s="23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9">
        <f t="shared" si="153"/>
        <v>129.1139240506329</v>
      </c>
      <c r="Q2480" t="s">
        <v>8324</v>
      </c>
      <c r="R2480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 s="23">
        <v>300</v>
      </c>
      <c r="E2481" s="23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9">
        <f t="shared" si="153"/>
        <v>25.020624999999999</v>
      </c>
      <c r="Q2481" t="s">
        <v>8324</v>
      </c>
      <c r="R2481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 s="23">
        <v>2000</v>
      </c>
      <c r="E2482" s="23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9">
        <f t="shared" si="153"/>
        <v>250</v>
      </c>
      <c r="Q2482" t="s">
        <v>8324</v>
      </c>
      <c r="R2482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 s="23">
        <v>4000</v>
      </c>
      <c r="E2483" s="2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9">
        <f t="shared" si="153"/>
        <v>47.541473684210523</v>
      </c>
      <c r="Q2483" t="s">
        <v>8324</v>
      </c>
      <c r="R2483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 s="23">
        <v>1000</v>
      </c>
      <c r="E2484" s="23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9">
        <f t="shared" si="153"/>
        <v>40.04</v>
      </c>
      <c r="Q2484" t="s">
        <v>8324</v>
      </c>
      <c r="R2484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 s="23">
        <v>1100</v>
      </c>
      <c r="E2485" s="23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9">
        <f t="shared" si="153"/>
        <v>65.84210526315789</v>
      </c>
      <c r="Q2485" t="s">
        <v>8324</v>
      </c>
      <c r="R2485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 s="23">
        <v>3500</v>
      </c>
      <c r="E2486" s="23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9">
        <f t="shared" si="153"/>
        <v>46.401222222222216</v>
      </c>
      <c r="Q2486" t="s">
        <v>8324</v>
      </c>
      <c r="R2486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 s="23">
        <v>2000</v>
      </c>
      <c r="E2487" s="23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9">
        <f t="shared" si="153"/>
        <v>50.365853658536587</v>
      </c>
      <c r="Q2487" t="s">
        <v>8324</v>
      </c>
      <c r="R2487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 s="23">
        <v>300</v>
      </c>
      <c r="E2488" s="23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9">
        <f t="shared" si="153"/>
        <v>26.566666666666666</v>
      </c>
      <c r="Q2488" t="s">
        <v>8324</v>
      </c>
      <c r="R248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 s="23">
        <v>1500</v>
      </c>
      <c r="E2489" s="23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9">
        <f t="shared" si="153"/>
        <v>39.493684210526318</v>
      </c>
      <c r="Q2489" t="s">
        <v>8324</v>
      </c>
      <c r="R2489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 s="23">
        <v>3000</v>
      </c>
      <c r="E2490" s="23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9">
        <f t="shared" si="153"/>
        <v>49.246153846153845</v>
      </c>
      <c r="Q2490" t="s">
        <v>8324</v>
      </c>
      <c r="R2490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 s="23">
        <v>3500</v>
      </c>
      <c r="E2491" s="23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9">
        <f t="shared" si="153"/>
        <v>62.38</v>
      </c>
      <c r="Q2491" t="s">
        <v>8324</v>
      </c>
      <c r="R2491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 s="23">
        <v>500</v>
      </c>
      <c r="E2492" s="23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9">
        <f t="shared" si="153"/>
        <v>37.9375</v>
      </c>
      <c r="Q2492" t="s">
        <v>8324</v>
      </c>
      <c r="R2492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 s="23">
        <v>500</v>
      </c>
      <c r="E2493" s="2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9">
        <f t="shared" si="153"/>
        <v>51.6</v>
      </c>
      <c r="Q2493" t="s">
        <v>8324</v>
      </c>
      <c r="R2493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 s="23">
        <v>600</v>
      </c>
      <c r="E2494" s="23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9">
        <f t="shared" si="153"/>
        <v>27.777777777777779</v>
      </c>
      <c r="Q2494" t="s">
        <v>8324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 s="23">
        <v>20000</v>
      </c>
      <c r="E2495" s="23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9">
        <f t="shared" si="153"/>
        <v>99.382239382239376</v>
      </c>
      <c r="Q2495" t="s">
        <v>8324</v>
      </c>
      <c r="R2495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 s="23">
        <v>1500</v>
      </c>
      <c r="E2496" s="23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9">
        <f t="shared" si="153"/>
        <v>38.848205128205123</v>
      </c>
      <c r="Q2496" t="s">
        <v>8324</v>
      </c>
      <c r="R2496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 s="23">
        <v>1500</v>
      </c>
      <c r="E2497" s="23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9">
        <f t="shared" si="153"/>
        <v>45.548809523809524</v>
      </c>
      <c r="Q2497" t="s">
        <v>8324</v>
      </c>
      <c r="R2497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 s="23">
        <v>6000</v>
      </c>
      <c r="E2498" s="23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9">
        <f t="shared" si="153"/>
        <v>600</v>
      </c>
      <c r="Q2498" t="s">
        <v>8324</v>
      </c>
      <c r="R249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 s="23">
        <v>4000</v>
      </c>
      <c r="E2499" s="23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9">
        <f t="shared" ref="P2499:P2562" si="157">(E2499/L2499)</f>
        <v>80.551071428571419</v>
      </c>
      <c r="Q2499" t="s">
        <v>8324</v>
      </c>
      <c r="R2499" t="s">
        <v>8328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 s="23">
        <v>1000</v>
      </c>
      <c r="E2500" s="23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9">
        <f t="shared" si="157"/>
        <v>52.8</v>
      </c>
      <c r="Q2500" t="s">
        <v>8324</v>
      </c>
      <c r="R2500" t="s">
        <v>8328</v>
      </c>
      <c r="S2500" s="14">
        <f t="shared" si="158"/>
        <v>42017.967442129629</v>
      </c>
      <c r="T2500" s="14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 s="23">
        <v>4000</v>
      </c>
      <c r="E2501" s="23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9">
        <f t="shared" si="157"/>
        <v>47.676470588235297</v>
      </c>
      <c r="Q2501" t="s">
        <v>8324</v>
      </c>
      <c r="R2501" t="s">
        <v>8328</v>
      </c>
      <c r="S2501" s="14">
        <f t="shared" si="158"/>
        <v>41226.648576388885</v>
      </c>
      <c r="T2501" s="14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 s="23">
        <v>600</v>
      </c>
      <c r="E2502" s="23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9">
        <f t="shared" si="157"/>
        <v>23.448275862068964</v>
      </c>
      <c r="Q2502" t="s">
        <v>8324</v>
      </c>
      <c r="R2502" t="s">
        <v>8328</v>
      </c>
      <c r="S2502" s="14">
        <f t="shared" si="158"/>
        <v>41053.772858796299</v>
      </c>
      <c r="T2502" s="14">
        <f t="shared" si="15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 s="23">
        <v>11000</v>
      </c>
      <c r="E2503" s="2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9">
        <f t="shared" si="157"/>
        <v>40.142857142857146</v>
      </c>
      <c r="Q2503" t="s">
        <v>8335</v>
      </c>
      <c r="R2503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 s="23">
        <v>110000</v>
      </c>
      <c r="E2504" s="23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9">
        <f t="shared" si="157"/>
        <v>17.2</v>
      </c>
      <c r="Q2504" t="s">
        <v>8335</v>
      </c>
      <c r="R2504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 s="23">
        <v>10000</v>
      </c>
      <c r="E2505" s="23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9" t="e">
        <f t="shared" si="157"/>
        <v>#DIV/0!</v>
      </c>
      <c r="Q2505" t="s">
        <v>8335</v>
      </c>
      <c r="R2505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 s="23">
        <v>35000</v>
      </c>
      <c r="E2506" s="23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9" t="e">
        <f t="shared" si="157"/>
        <v>#DIV/0!</v>
      </c>
      <c r="Q2506" t="s">
        <v>8335</v>
      </c>
      <c r="R2506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 s="23">
        <v>7000</v>
      </c>
      <c r="E2507" s="23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9" t="e">
        <f t="shared" si="157"/>
        <v>#DIV/0!</v>
      </c>
      <c r="Q2507" t="s">
        <v>8335</v>
      </c>
      <c r="R2507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 s="23">
        <v>5000</v>
      </c>
      <c r="E2508" s="23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9">
        <f t="shared" si="157"/>
        <v>15</v>
      </c>
      <c r="Q2508" t="s">
        <v>8335</v>
      </c>
      <c r="R250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23">
        <v>42850</v>
      </c>
      <c r="E2509" s="23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9" t="e">
        <f t="shared" si="157"/>
        <v>#DIV/0!</v>
      </c>
      <c r="Q2509" t="s">
        <v>8335</v>
      </c>
      <c r="R2509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 s="23">
        <v>20000</v>
      </c>
      <c r="E2510" s="23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9" t="e">
        <f t="shared" si="157"/>
        <v>#DIV/0!</v>
      </c>
      <c r="Q2510" t="s">
        <v>8335</v>
      </c>
      <c r="R2510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 s="23">
        <v>95000</v>
      </c>
      <c r="E2511" s="23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9">
        <f t="shared" si="157"/>
        <v>35.714285714285715</v>
      </c>
      <c r="Q2511" t="s">
        <v>8335</v>
      </c>
      <c r="R2511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 s="23">
        <v>50000</v>
      </c>
      <c r="E2512" s="23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9">
        <f t="shared" si="157"/>
        <v>37.5</v>
      </c>
      <c r="Q2512" t="s">
        <v>8335</v>
      </c>
      <c r="R2512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 s="23">
        <v>100000</v>
      </c>
      <c r="E2513" s="2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9" t="e">
        <f t="shared" si="157"/>
        <v>#DIV/0!</v>
      </c>
      <c r="Q2513" t="s">
        <v>8335</v>
      </c>
      <c r="R2513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 s="23">
        <v>1150</v>
      </c>
      <c r="E2514" s="23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9" t="e">
        <f t="shared" si="157"/>
        <v>#DIV/0!</v>
      </c>
      <c r="Q2514" t="s">
        <v>8335</v>
      </c>
      <c r="R2514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 s="23">
        <v>180000</v>
      </c>
      <c r="E2515" s="23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9" t="e">
        <f t="shared" si="157"/>
        <v>#DIV/0!</v>
      </c>
      <c r="Q2515" t="s">
        <v>8335</v>
      </c>
      <c r="R2515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 s="23">
        <v>12000</v>
      </c>
      <c r="E2516" s="23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9">
        <f t="shared" si="157"/>
        <v>52.5</v>
      </c>
      <c r="Q2516" t="s">
        <v>8335</v>
      </c>
      <c r="R2516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 s="23">
        <v>5000</v>
      </c>
      <c r="E2517" s="23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9">
        <f t="shared" si="157"/>
        <v>77.5</v>
      </c>
      <c r="Q2517" t="s">
        <v>8335</v>
      </c>
      <c r="R2517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 s="23">
        <v>22000</v>
      </c>
      <c r="E2518" s="23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9" t="e">
        <f t="shared" si="157"/>
        <v>#DIV/0!</v>
      </c>
      <c r="Q2518" t="s">
        <v>8335</v>
      </c>
      <c r="R251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 s="23">
        <v>18000</v>
      </c>
      <c r="E2519" s="23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9">
        <f t="shared" si="157"/>
        <v>53.545454545454547</v>
      </c>
      <c r="Q2519" t="s">
        <v>8335</v>
      </c>
      <c r="R2519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 s="23">
        <v>5000</v>
      </c>
      <c r="E2520" s="23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9" t="e">
        <f t="shared" si="157"/>
        <v>#DIV/0!</v>
      </c>
      <c r="Q2520" t="s">
        <v>8335</v>
      </c>
      <c r="R2520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 s="23">
        <v>150000</v>
      </c>
      <c r="E2521" s="23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9">
        <f t="shared" si="157"/>
        <v>16.25</v>
      </c>
      <c r="Q2521" t="s">
        <v>8335</v>
      </c>
      <c r="R2521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 s="23">
        <v>100000</v>
      </c>
      <c r="E2522" s="23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9" t="e">
        <f t="shared" si="157"/>
        <v>#DIV/0!</v>
      </c>
      <c r="Q2522" t="s">
        <v>8335</v>
      </c>
      <c r="R2522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 s="23">
        <v>12500</v>
      </c>
      <c r="E2523" s="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9">
        <f t="shared" si="157"/>
        <v>103.68174242424243</v>
      </c>
      <c r="Q2523" t="s">
        <v>8324</v>
      </c>
      <c r="R2523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 s="23">
        <v>5000</v>
      </c>
      <c r="E2524" s="23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9">
        <f t="shared" si="157"/>
        <v>185.18518518518519</v>
      </c>
      <c r="Q2524" t="s">
        <v>8324</v>
      </c>
      <c r="R2524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 s="23">
        <v>900</v>
      </c>
      <c r="E2525" s="23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9">
        <f t="shared" si="157"/>
        <v>54.153846153846153</v>
      </c>
      <c r="Q2525" t="s">
        <v>8324</v>
      </c>
      <c r="R2525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 s="23">
        <v>7500</v>
      </c>
      <c r="E2526" s="23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9">
        <f t="shared" si="157"/>
        <v>177.2093023255814</v>
      </c>
      <c r="Q2526" t="s">
        <v>8324</v>
      </c>
      <c r="R2526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 s="23">
        <v>8000</v>
      </c>
      <c r="E2527" s="23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9">
        <f t="shared" si="157"/>
        <v>100.325</v>
      </c>
      <c r="Q2527" t="s">
        <v>8324</v>
      </c>
      <c r="R2527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 s="23">
        <v>4000</v>
      </c>
      <c r="E2528" s="23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9">
        <f t="shared" si="157"/>
        <v>136.90909090909091</v>
      </c>
      <c r="Q2528" t="s">
        <v>8324</v>
      </c>
      <c r="R252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 s="23">
        <v>4000</v>
      </c>
      <c r="E2529" s="23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9">
        <f t="shared" si="157"/>
        <v>57.535211267605632</v>
      </c>
      <c r="Q2529" t="s">
        <v>8324</v>
      </c>
      <c r="R2529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 s="23">
        <v>4000</v>
      </c>
      <c r="E2530" s="23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9">
        <f t="shared" si="157"/>
        <v>52.962839506172834</v>
      </c>
      <c r="Q2530" t="s">
        <v>8324</v>
      </c>
      <c r="R2530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 s="23">
        <v>6000</v>
      </c>
      <c r="E2531" s="23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9">
        <f t="shared" si="157"/>
        <v>82.328947368421055</v>
      </c>
      <c r="Q2531" t="s">
        <v>8324</v>
      </c>
      <c r="R2531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 s="23">
        <v>6500</v>
      </c>
      <c r="E2532" s="23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9">
        <f t="shared" si="157"/>
        <v>135.41666666666666</v>
      </c>
      <c r="Q2532" t="s">
        <v>8324</v>
      </c>
      <c r="R2532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 s="23">
        <v>4500</v>
      </c>
      <c r="E2533" s="2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9">
        <f t="shared" si="157"/>
        <v>74.06557377049181</v>
      </c>
      <c r="Q2533" t="s">
        <v>8324</v>
      </c>
      <c r="R2533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 s="23">
        <v>4000</v>
      </c>
      <c r="E2534" s="23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9">
        <f t="shared" si="157"/>
        <v>84.083333333333329</v>
      </c>
      <c r="Q2534" t="s">
        <v>8324</v>
      </c>
      <c r="R2534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 s="23">
        <v>7500</v>
      </c>
      <c r="E2535" s="23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9">
        <f t="shared" si="157"/>
        <v>61.029411764705884</v>
      </c>
      <c r="Q2535" t="s">
        <v>8324</v>
      </c>
      <c r="R2535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 s="23">
        <v>2000</v>
      </c>
      <c r="E2536" s="23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9">
        <f t="shared" si="157"/>
        <v>150</v>
      </c>
      <c r="Q2536" t="s">
        <v>8324</v>
      </c>
      <c r="R2536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 s="23">
        <v>20000</v>
      </c>
      <c r="E2537" s="23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9">
        <f t="shared" si="157"/>
        <v>266.08974358974359</v>
      </c>
      <c r="Q2537" t="s">
        <v>8324</v>
      </c>
      <c r="R2537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 s="23">
        <v>25</v>
      </c>
      <c r="E2538" s="23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9">
        <f t="shared" si="157"/>
        <v>7.25</v>
      </c>
      <c r="Q2538" t="s">
        <v>8324</v>
      </c>
      <c r="R253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 s="23">
        <v>1000</v>
      </c>
      <c r="E2539" s="23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9">
        <f t="shared" si="157"/>
        <v>100</v>
      </c>
      <c r="Q2539" t="s">
        <v>8324</v>
      </c>
      <c r="R2539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 s="23">
        <v>18000</v>
      </c>
      <c r="E2540" s="23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9">
        <f t="shared" si="157"/>
        <v>109.96308108108107</v>
      </c>
      <c r="Q2540" t="s">
        <v>8324</v>
      </c>
      <c r="R2540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 s="23">
        <v>10000</v>
      </c>
      <c r="E2541" s="23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9">
        <f t="shared" si="157"/>
        <v>169.91525423728814</v>
      </c>
      <c r="Q2541" t="s">
        <v>8324</v>
      </c>
      <c r="R2541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 s="23">
        <v>2500</v>
      </c>
      <c r="E2542" s="23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9">
        <f t="shared" si="157"/>
        <v>95.740740740740748</v>
      </c>
      <c r="Q2542" t="s">
        <v>8324</v>
      </c>
      <c r="R2542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 s="23">
        <v>3500</v>
      </c>
      <c r="E2543" s="2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9">
        <f t="shared" si="157"/>
        <v>59.460317460317462</v>
      </c>
      <c r="Q2543" t="s">
        <v>8324</v>
      </c>
      <c r="R2543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 s="23">
        <v>700</v>
      </c>
      <c r="E2544" s="23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9">
        <f t="shared" si="157"/>
        <v>55.769230769230766</v>
      </c>
      <c r="Q2544" t="s">
        <v>8324</v>
      </c>
      <c r="R2544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 s="23">
        <v>250</v>
      </c>
      <c r="E2545" s="23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9">
        <f t="shared" si="157"/>
        <v>30.076923076923077</v>
      </c>
      <c r="Q2545" t="s">
        <v>8324</v>
      </c>
      <c r="R2545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 s="23">
        <v>5000</v>
      </c>
      <c r="E2546" s="23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9">
        <f t="shared" si="157"/>
        <v>88.438596491228068</v>
      </c>
      <c r="Q2546" t="s">
        <v>8324</v>
      </c>
      <c r="R2546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 s="23">
        <v>2000</v>
      </c>
      <c r="E2547" s="23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9">
        <f t="shared" si="157"/>
        <v>64.032786885245898</v>
      </c>
      <c r="Q2547" t="s">
        <v>8324</v>
      </c>
      <c r="R2547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 s="23">
        <v>3500</v>
      </c>
      <c r="E2548" s="23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9">
        <f t="shared" si="157"/>
        <v>60.153846153846153</v>
      </c>
      <c r="Q2548" t="s">
        <v>8324</v>
      </c>
      <c r="R254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 s="23">
        <v>5500</v>
      </c>
      <c r="E2549" s="23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9">
        <f t="shared" si="157"/>
        <v>49.194029850746269</v>
      </c>
      <c r="Q2549" t="s">
        <v>8324</v>
      </c>
      <c r="R2549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 s="23">
        <v>6000</v>
      </c>
      <c r="E2550" s="23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9">
        <f t="shared" si="157"/>
        <v>165.16216216216216</v>
      </c>
      <c r="Q2550" t="s">
        <v>8324</v>
      </c>
      <c r="R2550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 s="23">
        <v>1570</v>
      </c>
      <c r="E2551" s="23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9">
        <f t="shared" si="157"/>
        <v>43.621621621621621</v>
      </c>
      <c r="Q2551" t="s">
        <v>8324</v>
      </c>
      <c r="R2551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 s="23">
        <v>6500</v>
      </c>
      <c r="E2552" s="23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9">
        <f t="shared" si="157"/>
        <v>43.7</v>
      </c>
      <c r="Q2552" t="s">
        <v>8324</v>
      </c>
      <c r="R2552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 s="23">
        <v>3675</v>
      </c>
      <c r="E2553" s="2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9">
        <f t="shared" si="157"/>
        <v>67.419642857142861</v>
      </c>
      <c r="Q2553" t="s">
        <v>8324</v>
      </c>
      <c r="R2553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 s="23">
        <v>3000</v>
      </c>
      <c r="E2554" s="23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9">
        <f t="shared" si="157"/>
        <v>177.5</v>
      </c>
      <c r="Q2554" t="s">
        <v>8324</v>
      </c>
      <c r="R2554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 s="23">
        <v>1500</v>
      </c>
      <c r="E2555" s="23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9">
        <f t="shared" si="157"/>
        <v>38.883333333333333</v>
      </c>
      <c r="Q2555" t="s">
        <v>8324</v>
      </c>
      <c r="R2555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 s="23">
        <v>3000</v>
      </c>
      <c r="E2556" s="23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9">
        <f t="shared" si="157"/>
        <v>54.985074626865675</v>
      </c>
      <c r="Q2556" t="s">
        <v>8324</v>
      </c>
      <c r="R2556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 s="23">
        <v>2000</v>
      </c>
      <c r="E2557" s="23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9">
        <f t="shared" si="157"/>
        <v>61.342857142857142</v>
      </c>
      <c r="Q2557" t="s">
        <v>8324</v>
      </c>
      <c r="R2557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 s="23">
        <v>745</v>
      </c>
      <c r="E2558" s="23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9">
        <f t="shared" si="157"/>
        <v>23.117647058823529</v>
      </c>
      <c r="Q2558" t="s">
        <v>8324</v>
      </c>
      <c r="R255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 s="23">
        <v>900</v>
      </c>
      <c r="E2559" s="23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9">
        <f t="shared" si="157"/>
        <v>29.611111111111111</v>
      </c>
      <c r="Q2559" t="s">
        <v>8324</v>
      </c>
      <c r="R2559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 s="23">
        <v>1250</v>
      </c>
      <c r="E2560" s="23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9">
        <f t="shared" si="157"/>
        <v>75.611111111111114</v>
      </c>
      <c r="Q2560" t="s">
        <v>8324</v>
      </c>
      <c r="R2560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 s="23">
        <v>800</v>
      </c>
      <c r="E2561" s="23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9">
        <f t="shared" si="157"/>
        <v>35.6</v>
      </c>
      <c r="Q2561" t="s">
        <v>8324</v>
      </c>
      <c r="R2561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 s="23">
        <v>3000</v>
      </c>
      <c r="E2562" s="23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9">
        <f t="shared" si="157"/>
        <v>143</v>
      </c>
      <c r="Q2562" t="s">
        <v>8324</v>
      </c>
      <c r="R2562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 s="23">
        <v>100000</v>
      </c>
      <c r="E2563" s="2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9" t="e">
        <f t="shared" ref="P2563:P2626" si="161">(E2563/L2563)</f>
        <v>#DIV/0!</v>
      </c>
      <c r="Q2563" t="s">
        <v>8335</v>
      </c>
      <c r="R2563" t="s">
        <v>8336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 s="23">
        <v>10000</v>
      </c>
      <c r="E2564" s="23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9">
        <f t="shared" si="161"/>
        <v>25</v>
      </c>
      <c r="Q2564" t="s">
        <v>8335</v>
      </c>
      <c r="R2564" t="s">
        <v>8336</v>
      </c>
      <c r="S2564" s="14">
        <f t="shared" si="162"/>
        <v>42594.524756944447</v>
      </c>
      <c r="T2564" s="14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 s="23">
        <v>20000</v>
      </c>
      <c r="E2565" s="23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9" t="e">
        <f t="shared" si="161"/>
        <v>#DIV/0!</v>
      </c>
      <c r="Q2565" t="s">
        <v>8335</v>
      </c>
      <c r="R2565" t="s">
        <v>8336</v>
      </c>
      <c r="S2565" s="14">
        <f t="shared" si="162"/>
        <v>42155.139479166668</v>
      </c>
      <c r="T2565" s="14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 s="23">
        <v>40000</v>
      </c>
      <c r="E2566" s="23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9" t="e">
        <f t="shared" si="161"/>
        <v>#DIV/0!</v>
      </c>
      <c r="Q2566" t="s">
        <v>8335</v>
      </c>
      <c r="R2566" t="s">
        <v>8336</v>
      </c>
      <c r="S2566" s="14">
        <f t="shared" si="162"/>
        <v>41822.040497685186</v>
      </c>
      <c r="T2566" s="14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 s="23">
        <v>10000</v>
      </c>
      <c r="E2567" s="23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9">
        <f t="shared" si="161"/>
        <v>100</v>
      </c>
      <c r="Q2567" t="s">
        <v>8335</v>
      </c>
      <c r="R2567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 s="23">
        <v>35000</v>
      </c>
      <c r="E2568" s="23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9" t="e">
        <f t="shared" si="161"/>
        <v>#DIV/0!</v>
      </c>
      <c r="Q2568" t="s">
        <v>8335</v>
      </c>
      <c r="R256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 s="23">
        <v>45000</v>
      </c>
      <c r="E2569" s="23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9">
        <f t="shared" si="161"/>
        <v>60</v>
      </c>
      <c r="Q2569" t="s">
        <v>8335</v>
      </c>
      <c r="R2569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 s="23">
        <v>10000</v>
      </c>
      <c r="E2570" s="23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9">
        <f t="shared" si="161"/>
        <v>50</v>
      </c>
      <c r="Q2570" t="s">
        <v>8335</v>
      </c>
      <c r="R2570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 s="23">
        <v>6500</v>
      </c>
      <c r="E2571" s="23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9">
        <f t="shared" si="161"/>
        <v>72.5</v>
      </c>
      <c r="Q2571" t="s">
        <v>8335</v>
      </c>
      <c r="R2571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 s="23">
        <v>7000</v>
      </c>
      <c r="E2572" s="23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9">
        <f t="shared" si="161"/>
        <v>29.5</v>
      </c>
      <c r="Q2572" t="s">
        <v>8335</v>
      </c>
      <c r="R2572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 s="23">
        <v>100000</v>
      </c>
      <c r="E2573" s="2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9">
        <f t="shared" si="161"/>
        <v>62.5</v>
      </c>
      <c r="Q2573" t="s">
        <v>8335</v>
      </c>
      <c r="R2573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 s="23">
        <v>30000</v>
      </c>
      <c r="E2574" s="23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9" t="e">
        <f t="shared" si="161"/>
        <v>#DIV/0!</v>
      </c>
      <c r="Q2574" t="s">
        <v>8335</v>
      </c>
      <c r="R2574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 s="23">
        <v>8000</v>
      </c>
      <c r="E2575" s="23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9" t="e">
        <f t="shared" si="161"/>
        <v>#DIV/0!</v>
      </c>
      <c r="Q2575" t="s">
        <v>8335</v>
      </c>
      <c r="R2575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 s="23">
        <v>10000</v>
      </c>
      <c r="E2576" s="23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9" t="e">
        <f t="shared" si="161"/>
        <v>#DIV/0!</v>
      </c>
      <c r="Q2576" t="s">
        <v>8335</v>
      </c>
      <c r="R2576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 s="23">
        <v>85000</v>
      </c>
      <c r="E2577" s="23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9" t="e">
        <f t="shared" si="161"/>
        <v>#DIV/0!</v>
      </c>
      <c r="Q2577" t="s">
        <v>8335</v>
      </c>
      <c r="R2577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 s="23">
        <v>10000</v>
      </c>
      <c r="E2578" s="23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9" t="e">
        <f t="shared" si="161"/>
        <v>#DIV/0!</v>
      </c>
      <c r="Q2578" t="s">
        <v>8335</v>
      </c>
      <c r="R257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 s="23">
        <v>15000</v>
      </c>
      <c r="E2579" s="23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9" t="e">
        <f t="shared" si="161"/>
        <v>#DIV/0!</v>
      </c>
      <c r="Q2579" t="s">
        <v>8335</v>
      </c>
      <c r="R2579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 s="23">
        <v>6000</v>
      </c>
      <c r="E2580" s="23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9" t="e">
        <f t="shared" si="161"/>
        <v>#DIV/0!</v>
      </c>
      <c r="Q2580" t="s">
        <v>8335</v>
      </c>
      <c r="R2580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 s="23">
        <v>200000</v>
      </c>
      <c r="E2581" s="23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9">
        <f t="shared" si="161"/>
        <v>23.083333333333332</v>
      </c>
      <c r="Q2581" t="s">
        <v>8335</v>
      </c>
      <c r="R2581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 s="23">
        <v>8500</v>
      </c>
      <c r="E2582" s="23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9">
        <f t="shared" si="161"/>
        <v>25.5</v>
      </c>
      <c r="Q2582" t="s">
        <v>8335</v>
      </c>
      <c r="R2582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 s="23">
        <v>5000</v>
      </c>
      <c r="E2583" s="2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9">
        <f t="shared" si="161"/>
        <v>48.18181818181818</v>
      </c>
      <c r="Q2583" t="s">
        <v>8335</v>
      </c>
      <c r="R2583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 s="23">
        <v>90000</v>
      </c>
      <c r="E2584" s="23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9">
        <f t="shared" si="161"/>
        <v>1</v>
      </c>
      <c r="Q2584" t="s">
        <v>8335</v>
      </c>
      <c r="R2584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 s="23">
        <v>1000</v>
      </c>
      <c r="E2585" s="23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9">
        <f t="shared" si="161"/>
        <v>1</v>
      </c>
      <c r="Q2585" t="s">
        <v>8335</v>
      </c>
      <c r="R2585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 s="23">
        <v>10000</v>
      </c>
      <c r="E2586" s="23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9" t="e">
        <f t="shared" si="161"/>
        <v>#DIV/0!</v>
      </c>
      <c r="Q2586" t="s">
        <v>8335</v>
      </c>
      <c r="R2586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 s="23">
        <v>30000</v>
      </c>
      <c r="E2587" s="23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9">
        <f t="shared" si="161"/>
        <v>50</v>
      </c>
      <c r="Q2587" t="s">
        <v>8335</v>
      </c>
      <c r="R2587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 s="23">
        <v>3000</v>
      </c>
      <c r="E2588" s="23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9">
        <f t="shared" si="161"/>
        <v>5</v>
      </c>
      <c r="Q2588" t="s">
        <v>8335</v>
      </c>
      <c r="R258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 s="23">
        <v>50000</v>
      </c>
      <c r="E2589" s="23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9">
        <f t="shared" si="161"/>
        <v>202.83333333333334</v>
      </c>
      <c r="Q2589" t="s">
        <v>8335</v>
      </c>
      <c r="R2589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 s="23">
        <v>6000</v>
      </c>
      <c r="E2590" s="23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9">
        <f t="shared" si="161"/>
        <v>29.125</v>
      </c>
      <c r="Q2590" t="s">
        <v>8335</v>
      </c>
      <c r="R2590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 s="23">
        <v>50000</v>
      </c>
      <c r="E2591" s="23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9">
        <f t="shared" si="161"/>
        <v>5</v>
      </c>
      <c r="Q2591" t="s">
        <v>8335</v>
      </c>
      <c r="R2591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 s="23">
        <v>3000</v>
      </c>
      <c r="E2592" s="23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9" t="e">
        <f t="shared" si="161"/>
        <v>#DIV/0!</v>
      </c>
      <c r="Q2592" t="s">
        <v>8335</v>
      </c>
      <c r="R2592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 s="23">
        <v>1500</v>
      </c>
      <c r="E2593" s="2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9">
        <f t="shared" si="161"/>
        <v>13</v>
      </c>
      <c r="Q2593" t="s">
        <v>8335</v>
      </c>
      <c r="R2593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 s="23">
        <v>30000</v>
      </c>
      <c r="E2594" s="23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9">
        <f t="shared" si="161"/>
        <v>50</v>
      </c>
      <c r="Q2594" t="s">
        <v>8335</v>
      </c>
      <c r="R2594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 s="23">
        <v>10000</v>
      </c>
      <c r="E2595" s="23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9" t="e">
        <f t="shared" si="161"/>
        <v>#DIV/0!</v>
      </c>
      <c r="Q2595" t="s">
        <v>8335</v>
      </c>
      <c r="R2595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 s="23">
        <v>80000</v>
      </c>
      <c r="E2596" s="23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9">
        <f t="shared" si="161"/>
        <v>1</v>
      </c>
      <c r="Q2596" t="s">
        <v>8335</v>
      </c>
      <c r="R2596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 s="23">
        <v>15000</v>
      </c>
      <c r="E2597" s="23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9">
        <f t="shared" si="161"/>
        <v>96.05263157894737</v>
      </c>
      <c r="Q2597" t="s">
        <v>8335</v>
      </c>
      <c r="R2597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 s="23">
        <v>35000</v>
      </c>
      <c r="E2598" s="23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9">
        <f t="shared" si="161"/>
        <v>305.77777777777777</v>
      </c>
      <c r="Q2598" t="s">
        <v>8335</v>
      </c>
      <c r="R259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 s="23">
        <v>1500</v>
      </c>
      <c r="E2599" s="23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9">
        <f t="shared" si="161"/>
        <v>12.142857142857142</v>
      </c>
      <c r="Q2599" t="s">
        <v>8335</v>
      </c>
      <c r="R2599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 s="23">
        <v>3000</v>
      </c>
      <c r="E2600" s="23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9">
        <f t="shared" si="161"/>
        <v>83.571428571428569</v>
      </c>
      <c r="Q2600" t="s">
        <v>8335</v>
      </c>
      <c r="R2600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 s="23">
        <v>9041</v>
      </c>
      <c r="E2601" s="23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9">
        <f t="shared" si="161"/>
        <v>18</v>
      </c>
      <c r="Q2601" t="s">
        <v>8335</v>
      </c>
      <c r="R2601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 s="23">
        <v>50000</v>
      </c>
      <c r="E2602" s="23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9">
        <f t="shared" si="161"/>
        <v>115.53333333333333</v>
      </c>
      <c r="Q2602" t="s">
        <v>8335</v>
      </c>
      <c r="R2602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 s="23">
        <v>500</v>
      </c>
      <c r="E2603" s="2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9">
        <f t="shared" si="161"/>
        <v>21.900662251655628</v>
      </c>
      <c r="Q2603" t="s">
        <v>8318</v>
      </c>
      <c r="R2603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 s="23">
        <v>12000</v>
      </c>
      <c r="E2604" s="23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9">
        <f t="shared" si="161"/>
        <v>80.022494887525568</v>
      </c>
      <c r="Q2604" t="s">
        <v>8318</v>
      </c>
      <c r="R2604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 s="23">
        <v>1750</v>
      </c>
      <c r="E2605" s="23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9">
        <f t="shared" si="161"/>
        <v>35.520000000000003</v>
      </c>
      <c r="Q2605" t="s">
        <v>8318</v>
      </c>
      <c r="R2605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 s="23">
        <v>20000</v>
      </c>
      <c r="E2606" s="23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9">
        <f t="shared" si="161"/>
        <v>64.933333333333323</v>
      </c>
      <c r="Q2606" t="s">
        <v>8318</v>
      </c>
      <c r="R2606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 s="23">
        <v>100000</v>
      </c>
      <c r="E2607" s="23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9">
        <f t="shared" si="161"/>
        <v>60.965703745743475</v>
      </c>
      <c r="Q2607" t="s">
        <v>8318</v>
      </c>
      <c r="R2607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 s="23">
        <v>11000</v>
      </c>
      <c r="E2608" s="23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9">
        <f t="shared" si="161"/>
        <v>31.444155844155844</v>
      </c>
      <c r="Q2608" t="s">
        <v>8318</v>
      </c>
      <c r="R260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 s="23">
        <v>8000</v>
      </c>
      <c r="E2609" s="23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9">
        <f t="shared" si="161"/>
        <v>81.949748743718587</v>
      </c>
      <c r="Q2609" t="s">
        <v>8318</v>
      </c>
      <c r="R2609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 s="23">
        <v>8000</v>
      </c>
      <c r="E2610" s="23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9">
        <f t="shared" si="161"/>
        <v>58.92763157894737</v>
      </c>
      <c r="Q2610" t="s">
        <v>8318</v>
      </c>
      <c r="R2610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 s="23">
        <v>35000</v>
      </c>
      <c r="E2611" s="23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9">
        <f t="shared" si="161"/>
        <v>157.29347633136095</v>
      </c>
      <c r="Q2611" t="s">
        <v>8318</v>
      </c>
      <c r="R2611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 s="23">
        <v>22765</v>
      </c>
      <c r="E2612" s="23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9">
        <f t="shared" si="161"/>
        <v>55.758509532062391</v>
      </c>
      <c r="Q2612" t="s">
        <v>8318</v>
      </c>
      <c r="R2612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 s="23">
        <v>11000</v>
      </c>
      <c r="E2613" s="2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9">
        <f t="shared" si="161"/>
        <v>83.802893802893806</v>
      </c>
      <c r="Q2613" t="s">
        <v>8318</v>
      </c>
      <c r="R2613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 s="23">
        <v>10000</v>
      </c>
      <c r="E2614" s="23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9">
        <f t="shared" si="161"/>
        <v>58.422210884353746</v>
      </c>
      <c r="Q2614" t="s">
        <v>8318</v>
      </c>
      <c r="R2614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 s="23">
        <v>7500</v>
      </c>
      <c r="E2615" s="23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9">
        <f t="shared" si="161"/>
        <v>270.57142857142856</v>
      </c>
      <c r="Q2615" t="s">
        <v>8318</v>
      </c>
      <c r="R2615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 s="23">
        <v>10500</v>
      </c>
      <c r="E2616" s="23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9">
        <f t="shared" si="161"/>
        <v>107.1</v>
      </c>
      <c r="Q2616" t="s">
        <v>8318</v>
      </c>
      <c r="R2616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 s="23">
        <v>2001</v>
      </c>
      <c r="E2617" s="23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9">
        <f t="shared" si="161"/>
        <v>47.180555555555557</v>
      </c>
      <c r="Q2617" t="s">
        <v>8318</v>
      </c>
      <c r="R2617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 s="23">
        <v>25000</v>
      </c>
      <c r="E2618" s="23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9">
        <f t="shared" si="161"/>
        <v>120.30882352941177</v>
      </c>
      <c r="Q2618" t="s">
        <v>8318</v>
      </c>
      <c r="R261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 s="23">
        <v>500</v>
      </c>
      <c r="E2619" s="23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9">
        <f t="shared" si="161"/>
        <v>27.59748427672956</v>
      </c>
      <c r="Q2619" t="s">
        <v>8318</v>
      </c>
      <c r="R2619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 s="23">
        <v>15000</v>
      </c>
      <c r="E2620" s="23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9">
        <f t="shared" si="161"/>
        <v>205.2987012987013</v>
      </c>
      <c r="Q2620" t="s">
        <v>8318</v>
      </c>
      <c r="R2620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 s="23">
        <v>1000</v>
      </c>
      <c r="E2621" s="23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9">
        <f t="shared" si="161"/>
        <v>35.547169811320757</v>
      </c>
      <c r="Q2621" t="s">
        <v>8318</v>
      </c>
      <c r="R2621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 s="23">
        <v>65000</v>
      </c>
      <c r="E2622" s="23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9">
        <f t="shared" si="161"/>
        <v>74.639488409272587</v>
      </c>
      <c r="Q2622" t="s">
        <v>8318</v>
      </c>
      <c r="R2622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 s="23">
        <v>15000</v>
      </c>
      <c r="E2623" s="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9">
        <f t="shared" si="161"/>
        <v>47.058064516129029</v>
      </c>
      <c r="Q2623" t="s">
        <v>8318</v>
      </c>
      <c r="R2623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 s="23">
        <v>1500</v>
      </c>
      <c r="E2624" s="23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9">
        <f t="shared" si="161"/>
        <v>26.591351351351353</v>
      </c>
      <c r="Q2624" t="s">
        <v>8318</v>
      </c>
      <c r="R2624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 s="23">
        <v>2000</v>
      </c>
      <c r="E2625" s="23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9">
        <f t="shared" si="161"/>
        <v>36.774193548387096</v>
      </c>
      <c r="Q2625" t="s">
        <v>8318</v>
      </c>
      <c r="R2625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 s="23">
        <v>8000</v>
      </c>
      <c r="E2626" s="23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9">
        <f t="shared" si="161"/>
        <v>31.820544982698959</v>
      </c>
      <c r="Q2626" t="s">
        <v>8318</v>
      </c>
      <c r="R2626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 s="23">
        <v>150</v>
      </c>
      <c r="E2627" s="23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9">
        <f t="shared" ref="P2627:P2690" si="165">(E2627/L2627)</f>
        <v>27.576923076923077</v>
      </c>
      <c r="Q2627" t="s">
        <v>8318</v>
      </c>
      <c r="R2627" t="s">
        <v>8354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 s="23">
        <v>2500</v>
      </c>
      <c r="E2628" s="23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9">
        <f t="shared" si="165"/>
        <v>56</v>
      </c>
      <c r="Q2628" t="s">
        <v>8318</v>
      </c>
      <c r="R2628" t="s">
        <v>8354</v>
      </c>
      <c r="S2628" s="14">
        <f t="shared" si="166"/>
        <v>42128.628113425926</v>
      </c>
      <c r="T2628" s="14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 s="23">
        <v>150</v>
      </c>
      <c r="E2629" s="23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9">
        <f t="shared" si="165"/>
        <v>21.555555555555557</v>
      </c>
      <c r="Q2629" t="s">
        <v>8318</v>
      </c>
      <c r="R2629" t="s">
        <v>8354</v>
      </c>
      <c r="S2629" s="14">
        <f t="shared" si="166"/>
        <v>42304.829409722224</v>
      </c>
      <c r="T2629" s="14">
        <f t="shared" si="167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 s="23">
        <v>839</v>
      </c>
      <c r="E2630" s="23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9">
        <f t="shared" si="165"/>
        <v>44.095238095238095</v>
      </c>
      <c r="Q2630" t="s">
        <v>8318</v>
      </c>
      <c r="R2630" t="s">
        <v>8354</v>
      </c>
      <c r="S2630" s="14">
        <f t="shared" si="166"/>
        <v>41953.966053240743</v>
      </c>
      <c r="T2630" s="14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 s="23">
        <v>5000</v>
      </c>
      <c r="E2631" s="23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9">
        <f t="shared" si="165"/>
        <v>63.87</v>
      </c>
      <c r="Q2631" t="s">
        <v>8318</v>
      </c>
      <c r="R2631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 s="23">
        <v>2000</v>
      </c>
      <c r="E2632" s="23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9">
        <f t="shared" si="165"/>
        <v>38.987654320987652</v>
      </c>
      <c r="Q2632" t="s">
        <v>8318</v>
      </c>
      <c r="R2632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 s="23">
        <v>20000</v>
      </c>
      <c r="E2633" s="2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9">
        <f t="shared" si="165"/>
        <v>80.185489510489504</v>
      </c>
      <c r="Q2633" t="s">
        <v>8318</v>
      </c>
      <c r="R2633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 s="23">
        <v>1070</v>
      </c>
      <c r="E2634" s="23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9">
        <f t="shared" si="165"/>
        <v>34.904761904761905</v>
      </c>
      <c r="Q2634" t="s">
        <v>8318</v>
      </c>
      <c r="R2634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 s="23">
        <v>5000</v>
      </c>
      <c r="E2635" s="23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9">
        <f t="shared" si="165"/>
        <v>89.100502512562812</v>
      </c>
      <c r="Q2635" t="s">
        <v>8318</v>
      </c>
      <c r="R2635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 s="23">
        <v>930</v>
      </c>
      <c r="E2636" s="23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9">
        <f t="shared" si="165"/>
        <v>39.44</v>
      </c>
      <c r="Q2636" t="s">
        <v>8318</v>
      </c>
      <c r="R2636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 s="23">
        <v>11500</v>
      </c>
      <c r="E2637" s="23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9">
        <f t="shared" si="165"/>
        <v>136.9047619047619</v>
      </c>
      <c r="Q2637" t="s">
        <v>8318</v>
      </c>
      <c r="R2637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 s="23">
        <v>1000</v>
      </c>
      <c r="E2638" s="23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9">
        <f t="shared" si="165"/>
        <v>37.46</v>
      </c>
      <c r="Q2638" t="s">
        <v>8318</v>
      </c>
      <c r="R263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 s="23">
        <v>500</v>
      </c>
      <c r="E2639" s="23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9">
        <f t="shared" si="165"/>
        <v>31.96153846153846</v>
      </c>
      <c r="Q2639" t="s">
        <v>8318</v>
      </c>
      <c r="R2639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 s="23">
        <v>347</v>
      </c>
      <c r="E2640" s="23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9">
        <f t="shared" si="165"/>
        <v>25.214285714285715</v>
      </c>
      <c r="Q2640" t="s">
        <v>8318</v>
      </c>
      <c r="R2640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 s="23">
        <v>300</v>
      </c>
      <c r="E2641" s="23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9">
        <f t="shared" si="165"/>
        <v>10.040816326530612</v>
      </c>
      <c r="Q2641" t="s">
        <v>8318</v>
      </c>
      <c r="R2641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 s="23">
        <v>3000</v>
      </c>
      <c r="E2642" s="23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9">
        <f t="shared" si="165"/>
        <v>45.94202898550725</v>
      </c>
      <c r="Q2642" t="s">
        <v>8318</v>
      </c>
      <c r="R2642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23">
        <v>1500</v>
      </c>
      <c r="E2643" s="2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9">
        <f t="shared" si="165"/>
        <v>15</v>
      </c>
      <c r="Q2643" t="s">
        <v>8318</v>
      </c>
      <c r="R2643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 s="23">
        <v>500000</v>
      </c>
      <c r="E2644" s="23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9" t="e">
        <f t="shared" si="165"/>
        <v>#DIV/0!</v>
      </c>
      <c r="Q2644" t="s">
        <v>8318</v>
      </c>
      <c r="R2644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 s="23">
        <v>1000000</v>
      </c>
      <c r="E2645" s="23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9">
        <f t="shared" si="165"/>
        <v>223.58248500999335</v>
      </c>
      <c r="Q2645" t="s">
        <v>8318</v>
      </c>
      <c r="R2645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 s="23">
        <v>100000</v>
      </c>
      <c r="E2646" s="23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9">
        <f t="shared" si="165"/>
        <v>39.480769230769234</v>
      </c>
      <c r="Q2646" t="s">
        <v>8318</v>
      </c>
      <c r="R2646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 s="23">
        <v>20000</v>
      </c>
      <c r="E2647" s="23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9">
        <f t="shared" si="165"/>
        <v>91.304347826086953</v>
      </c>
      <c r="Q2647" t="s">
        <v>8318</v>
      </c>
      <c r="R2647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 s="23">
        <v>500000</v>
      </c>
      <c r="E2648" s="23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9">
        <f t="shared" si="165"/>
        <v>78.666205607476627</v>
      </c>
      <c r="Q2648" t="s">
        <v>8318</v>
      </c>
      <c r="R264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 s="23">
        <v>2500</v>
      </c>
      <c r="E2649" s="23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9">
        <f t="shared" si="165"/>
        <v>12</v>
      </c>
      <c r="Q2649" t="s">
        <v>8318</v>
      </c>
      <c r="R2649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 s="23">
        <v>12000</v>
      </c>
      <c r="E2650" s="23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9">
        <f t="shared" si="165"/>
        <v>17.666666666666668</v>
      </c>
      <c r="Q2650" t="s">
        <v>8318</v>
      </c>
      <c r="R2650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 s="23">
        <v>125000</v>
      </c>
      <c r="E2651" s="23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9">
        <f t="shared" si="165"/>
        <v>41.333333333333336</v>
      </c>
      <c r="Q2651" t="s">
        <v>8318</v>
      </c>
      <c r="R2651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 s="23">
        <v>60000</v>
      </c>
      <c r="E2652" s="23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9">
        <f t="shared" si="165"/>
        <v>71.599999999999994</v>
      </c>
      <c r="Q2652" t="s">
        <v>8318</v>
      </c>
      <c r="R2652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 s="23">
        <v>280000</v>
      </c>
      <c r="E2653" s="2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9">
        <f t="shared" si="165"/>
        <v>307.8235294117647</v>
      </c>
      <c r="Q2653" t="s">
        <v>8318</v>
      </c>
      <c r="R2653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 s="23">
        <v>100000</v>
      </c>
      <c r="E2654" s="23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9">
        <f t="shared" si="165"/>
        <v>80.454545454545453</v>
      </c>
      <c r="Q2654" t="s">
        <v>8318</v>
      </c>
      <c r="R2654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 s="23">
        <v>51000</v>
      </c>
      <c r="E2655" s="23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9">
        <f t="shared" si="165"/>
        <v>83.942857142857136</v>
      </c>
      <c r="Q2655" t="s">
        <v>8318</v>
      </c>
      <c r="R2655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 s="23">
        <v>100000</v>
      </c>
      <c r="E2656" s="23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9">
        <f t="shared" si="165"/>
        <v>8.5</v>
      </c>
      <c r="Q2656" t="s">
        <v>8318</v>
      </c>
      <c r="R2656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 s="23">
        <v>15000</v>
      </c>
      <c r="E2657" s="23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9">
        <f t="shared" si="165"/>
        <v>73.372093023255815</v>
      </c>
      <c r="Q2657" t="s">
        <v>8318</v>
      </c>
      <c r="R2657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 s="23">
        <v>150000</v>
      </c>
      <c r="E2658" s="23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9">
        <f t="shared" si="165"/>
        <v>112.86184210526316</v>
      </c>
      <c r="Q2658" t="s">
        <v>8318</v>
      </c>
      <c r="R265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 s="23">
        <v>30000</v>
      </c>
      <c r="E2659" s="23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9">
        <f t="shared" si="165"/>
        <v>95.277627118644077</v>
      </c>
      <c r="Q2659" t="s">
        <v>8318</v>
      </c>
      <c r="R2659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 s="23">
        <v>98000</v>
      </c>
      <c r="E2660" s="23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9">
        <f t="shared" si="165"/>
        <v>22.75</v>
      </c>
      <c r="Q2660" t="s">
        <v>8318</v>
      </c>
      <c r="R2660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 s="23">
        <v>49000</v>
      </c>
      <c r="E2661" s="23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9">
        <f t="shared" si="165"/>
        <v>133.30000000000001</v>
      </c>
      <c r="Q2661" t="s">
        <v>8318</v>
      </c>
      <c r="R2661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 s="23">
        <v>20000</v>
      </c>
      <c r="E2662" s="23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9">
        <f t="shared" si="165"/>
        <v>3.8</v>
      </c>
      <c r="Q2662" t="s">
        <v>8318</v>
      </c>
      <c r="R2662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 s="23">
        <v>5000</v>
      </c>
      <c r="E2663" s="2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9">
        <f t="shared" si="165"/>
        <v>85.75</v>
      </c>
      <c r="Q2663" t="s">
        <v>8318</v>
      </c>
      <c r="R2663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 s="23">
        <v>20000</v>
      </c>
      <c r="E2664" s="23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9">
        <f t="shared" si="165"/>
        <v>267</v>
      </c>
      <c r="Q2664" t="s">
        <v>8318</v>
      </c>
      <c r="R2664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 s="23">
        <v>20000</v>
      </c>
      <c r="E2665" s="23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9">
        <f t="shared" si="165"/>
        <v>373.55803571428572</v>
      </c>
      <c r="Q2665" t="s">
        <v>8318</v>
      </c>
      <c r="R2665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 s="23">
        <v>17500</v>
      </c>
      <c r="E2666" s="23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9">
        <f t="shared" si="165"/>
        <v>174.03846153846155</v>
      </c>
      <c r="Q2666" t="s">
        <v>8318</v>
      </c>
      <c r="R2666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 s="23">
        <v>3500</v>
      </c>
      <c r="E2667" s="23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9">
        <f t="shared" si="165"/>
        <v>93.695652173913047</v>
      </c>
      <c r="Q2667" t="s">
        <v>8318</v>
      </c>
      <c r="R2667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 s="23">
        <v>10000</v>
      </c>
      <c r="E2668" s="23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9">
        <f t="shared" si="165"/>
        <v>77.327718446601949</v>
      </c>
      <c r="Q2668" t="s">
        <v>8318</v>
      </c>
      <c r="R266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 s="23">
        <v>1500</v>
      </c>
      <c r="E2669" s="23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9">
        <f t="shared" si="165"/>
        <v>92.222222222222229</v>
      </c>
      <c r="Q2669" t="s">
        <v>8318</v>
      </c>
      <c r="R2669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 s="23">
        <v>1000</v>
      </c>
      <c r="E2670" s="23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9">
        <f t="shared" si="165"/>
        <v>60.964285714285715</v>
      </c>
      <c r="Q2670" t="s">
        <v>8318</v>
      </c>
      <c r="R2670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 s="23">
        <v>800</v>
      </c>
      <c r="E2671" s="23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9">
        <f t="shared" si="165"/>
        <v>91</v>
      </c>
      <c r="Q2671" t="s">
        <v>8318</v>
      </c>
      <c r="R2671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 s="23">
        <v>38888</v>
      </c>
      <c r="E2672" s="23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9">
        <f t="shared" si="165"/>
        <v>41.583333333333336</v>
      </c>
      <c r="Q2672" t="s">
        <v>8318</v>
      </c>
      <c r="R2672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 s="23">
        <v>25000</v>
      </c>
      <c r="E2673" s="2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9">
        <f t="shared" si="165"/>
        <v>33.761904761904759</v>
      </c>
      <c r="Q2673" t="s">
        <v>8318</v>
      </c>
      <c r="R2673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 s="23">
        <v>10000</v>
      </c>
      <c r="E2674" s="23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9">
        <f t="shared" si="165"/>
        <v>70.61702127659575</v>
      </c>
      <c r="Q2674" t="s">
        <v>8318</v>
      </c>
      <c r="R2674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 s="23">
        <v>40000</v>
      </c>
      <c r="E2675" s="23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9">
        <f t="shared" si="165"/>
        <v>167.15151515151516</v>
      </c>
      <c r="Q2675" t="s">
        <v>8318</v>
      </c>
      <c r="R2675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 s="23">
        <v>35000</v>
      </c>
      <c r="E2676" s="23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9">
        <f t="shared" si="165"/>
        <v>128.61988304093566</v>
      </c>
      <c r="Q2676" t="s">
        <v>8318</v>
      </c>
      <c r="R2676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 s="23">
        <v>25000</v>
      </c>
      <c r="E2677" s="23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9">
        <f t="shared" si="165"/>
        <v>65.41379310344827</v>
      </c>
      <c r="Q2677" t="s">
        <v>8318</v>
      </c>
      <c r="R2677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 s="23">
        <v>2100</v>
      </c>
      <c r="E2678" s="23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9">
        <f t="shared" si="165"/>
        <v>117.55555555555556</v>
      </c>
      <c r="Q2678" t="s">
        <v>8318</v>
      </c>
      <c r="R267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 s="23">
        <v>19500</v>
      </c>
      <c r="E2679" s="23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9">
        <f t="shared" si="165"/>
        <v>126.48148148148148</v>
      </c>
      <c r="Q2679" t="s">
        <v>8318</v>
      </c>
      <c r="R2679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 s="23">
        <v>8000000</v>
      </c>
      <c r="E2680" s="23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9">
        <f t="shared" si="165"/>
        <v>550</v>
      </c>
      <c r="Q2680" t="s">
        <v>8318</v>
      </c>
      <c r="R2680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 s="23">
        <v>40000</v>
      </c>
      <c r="E2681" s="23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9">
        <f t="shared" si="165"/>
        <v>44</v>
      </c>
      <c r="Q2681" t="s">
        <v>8318</v>
      </c>
      <c r="R2681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23">
        <v>32000</v>
      </c>
      <c r="E2682" s="23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9">
        <f t="shared" si="165"/>
        <v>69</v>
      </c>
      <c r="Q2682" t="s">
        <v>8318</v>
      </c>
      <c r="R2682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 s="23">
        <v>8000</v>
      </c>
      <c r="E2683" s="2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9">
        <f t="shared" si="165"/>
        <v>27.5</v>
      </c>
      <c r="Q2683" t="s">
        <v>8335</v>
      </c>
      <c r="R2683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 s="23">
        <v>6000</v>
      </c>
      <c r="E2684" s="23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9">
        <f t="shared" si="165"/>
        <v>84.9</v>
      </c>
      <c r="Q2684" t="s">
        <v>8335</v>
      </c>
      <c r="R2684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 s="23">
        <v>15000</v>
      </c>
      <c r="E2685" s="23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9">
        <f t="shared" si="165"/>
        <v>12</v>
      </c>
      <c r="Q2685" t="s">
        <v>8335</v>
      </c>
      <c r="R2685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 s="23">
        <v>70000</v>
      </c>
      <c r="E2686" s="23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9">
        <f t="shared" si="165"/>
        <v>200</v>
      </c>
      <c r="Q2686" t="s">
        <v>8335</v>
      </c>
      <c r="R2686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 s="23">
        <v>50000</v>
      </c>
      <c r="E2687" s="23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9">
        <f t="shared" si="165"/>
        <v>10</v>
      </c>
      <c r="Q2687" t="s">
        <v>8335</v>
      </c>
      <c r="R2687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 s="23">
        <v>30000</v>
      </c>
      <c r="E2688" s="23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9" t="e">
        <f t="shared" si="165"/>
        <v>#DIV/0!</v>
      </c>
      <c r="Q2688" t="s">
        <v>8335</v>
      </c>
      <c r="R268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 s="23">
        <v>15000</v>
      </c>
      <c r="E2689" s="23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9" t="e">
        <f t="shared" si="165"/>
        <v>#DIV/0!</v>
      </c>
      <c r="Q2689" t="s">
        <v>8335</v>
      </c>
      <c r="R2689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 s="23">
        <v>50000</v>
      </c>
      <c r="E2690" s="23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9">
        <f t="shared" si="165"/>
        <v>5.2857142857142856</v>
      </c>
      <c r="Q2690" t="s">
        <v>8335</v>
      </c>
      <c r="R2690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 s="23">
        <v>35000</v>
      </c>
      <c r="E2691" s="23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9">
        <f t="shared" ref="P2691:P2754" si="169">(E2691/L2691)</f>
        <v>1</v>
      </c>
      <c r="Q2691" t="s">
        <v>8335</v>
      </c>
      <c r="R2691" t="s">
        <v>8336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 s="23">
        <v>80000</v>
      </c>
      <c r="E2692" s="23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9">
        <f t="shared" si="169"/>
        <v>72.762711864406782</v>
      </c>
      <c r="Q2692" t="s">
        <v>8335</v>
      </c>
      <c r="R2692" t="s">
        <v>8336</v>
      </c>
      <c r="S2692" s="14">
        <f t="shared" si="170"/>
        <v>42113.105046296296</v>
      </c>
      <c r="T2692" s="14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 s="23">
        <v>65000</v>
      </c>
      <c r="E2693" s="2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9">
        <f t="shared" si="169"/>
        <v>17.5</v>
      </c>
      <c r="Q2693" t="s">
        <v>8335</v>
      </c>
      <c r="R2693" t="s">
        <v>8336</v>
      </c>
      <c r="S2693" s="14">
        <f t="shared" si="170"/>
        <v>42089.724039351851</v>
      </c>
      <c r="T2693" s="14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23">
        <v>3500</v>
      </c>
      <c r="E2694" s="23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9">
        <f t="shared" si="169"/>
        <v>25</v>
      </c>
      <c r="Q2694" t="s">
        <v>8335</v>
      </c>
      <c r="R2694" t="s">
        <v>8336</v>
      </c>
      <c r="S2694" s="14">
        <f t="shared" si="170"/>
        <v>42058.334027777775</v>
      </c>
      <c r="T2694" s="14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 s="23">
        <v>5000</v>
      </c>
      <c r="E2695" s="23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9">
        <f t="shared" si="169"/>
        <v>13.333333333333334</v>
      </c>
      <c r="Q2695" t="s">
        <v>8335</v>
      </c>
      <c r="R2695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 s="23">
        <v>30000</v>
      </c>
      <c r="E2696" s="23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9">
        <f t="shared" si="169"/>
        <v>1</v>
      </c>
      <c r="Q2696" t="s">
        <v>8335</v>
      </c>
      <c r="R2696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 s="23">
        <v>15000</v>
      </c>
      <c r="E2697" s="23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9">
        <f t="shared" si="169"/>
        <v>23.666666666666668</v>
      </c>
      <c r="Q2697" t="s">
        <v>8335</v>
      </c>
      <c r="R2697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 s="23">
        <v>60000</v>
      </c>
      <c r="E2698" s="23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9">
        <f t="shared" si="169"/>
        <v>89.21052631578948</v>
      </c>
      <c r="Q2698" t="s">
        <v>8335</v>
      </c>
      <c r="R269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 s="23">
        <v>23000</v>
      </c>
      <c r="E2699" s="23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9">
        <f t="shared" si="169"/>
        <v>116.55769230769231</v>
      </c>
      <c r="Q2699" t="s">
        <v>8335</v>
      </c>
      <c r="R2699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 s="23">
        <v>8000</v>
      </c>
      <c r="E2700" s="23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9">
        <f t="shared" si="169"/>
        <v>13.005000000000001</v>
      </c>
      <c r="Q2700" t="s">
        <v>8335</v>
      </c>
      <c r="R2700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 s="23">
        <v>2</v>
      </c>
      <c r="E2701" s="23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9" t="e">
        <f t="shared" si="169"/>
        <v>#DIV/0!</v>
      </c>
      <c r="Q2701" t="s">
        <v>8335</v>
      </c>
      <c r="R2701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 s="23">
        <v>9999</v>
      </c>
      <c r="E2702" s="23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9">
        <f t="shared" si="169"/>
        <v>17.5</v>
      </c>
      <c r="Q2702" t="s">
        <v>8335</v>
      </c>
      <c r="R2702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 s="23">
        <v>3400</v>
      </c>
      <c r="E2703" s="2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9">
        <f t="shared" si="169"/>
        <v>34.130434782608695</v>
      </c>
      <c r="Q2703" t="s">
        <v>8316</v>
      </c>
      <c r="R2703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 s="23">
        <v>10000</v>
      </c>
      <c r="E2704" s="23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9">
        <f t="shared" si="169"/>
        <v>132.34615384615384</v>
      </c>
      <c r="Q2704" t="s">
        <v>8316</v>
      </c>
      <c r="R2704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 s="23">
        <v>40000</v>
      </c>
      <c r="E2705" s="23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9">
        <f t="shared" si="169"/>
        <v>922.22222222222217</v>
      </c>
      <c r="Q2705" t="s">
        <v>8316</v>
      </c>
      <c r="R2705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 s="23">
        <v>19000</v>
      </c>
      <c r="E2706" s="23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9">
        <f t="shared" si="169"/>
        <v>163.57142857142858</v>
      </c>
      <c r="Q2706" t="s">
        <v>8316</v>
      </c>
      <c r="R2706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 s="23">
        <v>16500</v>
      </c>
      <c r="E2707" s="23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9">
        <f t="shared" si="169"/>
        <v>217.375</v>
      </c>
      <c r="Q2707" t="s">
        <v>8316</v>
      </c>
      <c r="R2707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 s="23">
        <v>35000</v>
      </c>
      <c r="E2708" s="23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9">
        <f t="shared" si="169"/>
        <v>149.44486692015209</v>
      </c>
      <c r="Q2708" t="s">
        <v>8316</v>
      </c>
      <c r="R270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 s="23">
        <v>8000</v>
      </c>
      <c r="E2709" s="23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9">
        <f t="shared" si="169"/>
        <v>71.237487309644663</v>
      </c>
      <c r="Q2709" t="s">
        <v>8316</v>
      </c>
      <c r="R2709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 s="23">
        <v>20000</v>
      </c>
      <c r="E2710" s="23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9">
        <f t="shared" si="169"/>
        <v>44.464318398474738</v>
      </c>
      <c r="Q2710" t="s">
        <v>8316</v>
      </c>
      <c r="R2710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 s="23">
        <v>50000</v>
      </c>
      <c r="E2711" s="23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9">
        <f t="shared" si="169"/>
        <v>164.94480519480518</v>
      </c>
      <c r="Q2711" t="s">
        <v>8316</v>
      </c>
      <c r="R2711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 s="23">
        <v>60000</v>
      </c>
      <c r="E2712" s="23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9">
        <f t="shared" si="169"/>
        <v>84.871516544117654</v>
      </c>
      <c r="Q2712" t="s">
        <v>8316</v>
      </c>
      <c r="R2712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 s="23">
        <v>3910</v>
      </c>
      <c r="E2713" s="2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9">
        <f t="shared" si="169"/>
        <v>53.945205479452056</v>
      </c>
      <c r="Q2713" t="s">
        <v>8316</v>
      </c>
      <c r="R2713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 s="23">
        <v>5500</v>
      </c>
      <c r="E2714" s="23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9">
        <f t="shared" si="169"/>
        <v>50.531468531468533</v>
      </c>
      <c r="Q2714" t="s">
        <v>8316</v>
      </c>
      <c r="R2714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 s="23">
        <v>150000</v>
      </c>
      <c r="E2715" s="23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9">
        <f t="shared" si="169"/>
        <v>108.00140845070422</v>
      </c>
      <c r="Q2715" t="s">
        <v>8316</v>
      </c>
      <c r="R2715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 s="23">
        <v>25000</v>
      </c>
      <c r="E2716" s="23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9">
        <f t="shared" si="169"/>
        <v>95.373770491803285</v>
      </c>
      <c r="Q2716" t="s">
        <v>8316</v>
      </c>
      <c r="R2716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 s="23">
        <v>12000</v>
      </c>
      <c r="E2717" s="23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9">
        <f t="shared" si="169"/>
        <v>57.631016333938291</v>
      </c>
      <c r="Q2717" t="s">
        <v>8316</v>
      </c>
      <c r="R2717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 s="23">
        <v>10000</v>
      </c>
      <c r="E2718" s="23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9">
        <f t="shared" si="169"/>
        <v>64.160481283422456</v>
      </c>
      <c r="Q2718" t="s">
        <v>8316</v>
      </c>
      <c r="R271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 s="23">
        <v>25000</v>
      </c>
      <c r="E2719" s="23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9">
        <f t="shared" si="169"/>
        <v>92.387692307692305</v>
      </c>
      <c r="Q2719" t="s">
        <v>8316</v>
      </c>
      <c r="R2719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 s="23">
        <v>18000</v>
      </c>
      <c r="E2720" s="23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9">
        <f t="shared" si="169"/>
        <v>125.97972972972973</v>
      </c>
      <c r="Q2720" t="s">
        <v>8316</v>
      </c>
      <c r="R2720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 s="23">
        <v>6000</v>
      </c>
      <c r="E2721" s="23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9">
        <f t="shared" si="169"/>
        <v>94.637681159420296</v>
      </c>
      <c r="Q2721" t="s">
        <v>8316</v>
      </c>
      <c r="R2721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 s="23">
        <v>25000</v>
      </c>
      <c r="E2722" s="23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9">
        <f t="shared" si="169"/>
        <v>170.69942196531792</v>
      </c>
      <c r="Q2722" t="s">
        <v>8316</v>
      </c>
      <c r="R2722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 s="23">
        <v>750</v>
      </c>
      <c r="E2723" s="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9">
        <f t="shared" si="169"/>
        <v>40.762081784386616</v>
      </c>
      <c r="Q2723" t="s">
        <v>8318</v>
      </c>
      <c r="R2723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 s="23">
        <v>5000</v>
      </c>
      <c r="E2724" s="23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9">
        <f t="shared" si="169"/>
        <v>68.254054054054052</v>
      </c>
      <c r="Q2724" t="s">
        <v>8318</v>
      </c>
      <c r="R2724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 s="23">
        <v>12000</v>
      </c>
      <c r="E2725" s="23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9">
        <f t="shared" si="169"/>
        <v>95.48863636363636</v>
      </c>
      <c r="Q2725" t="s">
        <v>8318</v>
      </c>
      <c r="R2725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 s="23">
        <v>2468</v>
      </c>
      <c r="E2726" s="23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9">
        <f t="shared" si="169"/>
        <v>7.1902649656526005</v>
      </c>
      <c r="Q2726" t="s">
        <v>8318</v>
      </c>
      <c r="R2726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 s="23">
        <v>40000</v>
      </c>
      <c r="E2727" s="23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9">
        <f t="shared" si="169"/>
        <v>511.65486725663715</v>
      </c>
      <c r="Q2727" t="s">
        <v>8318</v>
      </c>
      <c r="R2727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 s="23">
        <v>100000</v>
      </c>
      <c r="E2728" s="23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9">
        <f t="shared" si="169"/>
        <v>261.74504950495049</v>
      </c>
      <c r="Q2728" t="s">
        <v>8318</v>
      </c>
      <c r="R272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 s="23">
        <v>10000</v>
      </c>
      <c r="E2729" s="23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9">
        <f t="shared" si="169"/>
        <v>69.760961810466767</v>
      </c>
      <c r="Q2729" t="s">
        <v>8318</v>
      </c>
      <c r="R2729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 s="23">
        <v>15000</v>
      </c>
      <c r="E2730" s="23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9">
        <f t="shared" si="169"/>
        <v>77.229591836734699</v>
      </c>
      <c r="Q2730" t="s">
        <v>8318</v>
      </c>
      <c r="R2730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 s="23">
        <v>7500</v>
      </c>
      <c r="E2731" s="23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9">
        <f t="shared" si="169"/>
        <v>340.56521739130437</v>
      </c>
      <c r="Q2731" t="s">
        <v>8318</v>
      </c>
      <c r="R2731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 s="23">
        <v>27000</v>
      </c>
      <c r="E2732" s="23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9">
        <f t="shared" si="169"/>
        <v>67.417903225806455</v>
      </c>
      <c r="Q2732" t="s">
        <v>8318</v>
      </c>
      <c r="R2732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 s="23">
        <v>30000</v>
      </c>
      <c r="E2733" s="2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9">
        <f t="shared" si="169"/>
        <v>845.70270270270271</v>
      </c>
      <c r="Q2733" t="s">
        <v>8318</v>
      </c>
      <c r="R2733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 s="23">
        <v>12000</v>
      </c>
      <c r="E2734" s="23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9">
        <f t="shared" si="169"/>
        <v>97.191780821917803</v>
      </c>
      <c r="Q2734" t="s">
        <v>8318</v>
      </c>
      <c r="R2734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 s="23">
        <v>50000</v>
      </c>
      <c r="E2735" s="23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9">
        <f t="shared" si="169"/>
        <v>451.84033613445376</v>
      </c>
      <c r="Q2735" t="s">
        <v>8318</v>
      </c>
      <c r="R2735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 s="23">
        <v>1</v>
      </c>
      <c r="E2736" s="23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9">
        <f t="shared" si="169"/>
        <v>138.66871165644173</v>
      </c>
      <c r="Q2736" t="s">
        <v>8318</v>
      </c>
      <c r="R2736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 s="23">
        <v>750</v>
      </c>
      <c r="E2737" s="23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9">
        <f t="shared" si="169"/>
        <v>21.640147492625371</v>
      </c>
      <c r="Q2737" t="s">
        <v>8318</v>
      </c>
      <c r="R2737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 s="23">
        <v>8000</v>
      </c>
      <c r="E2738" s="23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9">
        <f t="shared" si="169"/>
        <v>169.51724137931035</v>
      </c>
      <c r="Q2738" t="s">
        <v>8318</v>
      </c>
      <c r="R273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 s="23">
        <v>30000</v>
      </c>
      <c r="E2739" s="23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9">
        <f t="shared" si="169"/>
        <v>161.88210526315791</v>
      </c>
      <c r="Q2739" t="s">
        <v>8318</v>
      </c>
      <c r="R2739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 s="23">
        <v>5000</v>
      </c>
      <c r="E2740" s="23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9">
        <f t="shared" si="169"/>
        <v>493.13333333333333</v>
      </c>
      <c r="Q2740" t="s">
        <v>8318</v>
      </c>
      <c r="R2740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 s="23">
        <v>1100</v>
      </c>
      <c r="E2741" s="23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9">
        <f t="shared" si="169"/>
        <v>22.120418848167539</v>
      </c>
      <c r="Q2741" t="s">
        <v>8318</v>
      </c>
      <c r="R2741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 s="23">
        <v>300</v>
      </c>
      <c r="E2742" s="23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9">
        <f t="shared" si="169"/>
        <v>18.235294117647058</v>
      </c>
      <c r="Q2742" t="s">
        <v>8318</v>
      </c>
      <c r="R2742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23">
        <v>8000</v>
      </c>
      <c r="E2743" s="2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9">
        <f t="shared" si="169"/>
        <v>8.75</v>
      </c>
      <c r="Q2743" t="s">
        <v>8321</v>
      </c>
      <c r="R2743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 s="23">
        <v>2500</v>
      </c>
      <c r="E2744" s="23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9">
        <f t="shared" si="169"/>
        <v>40.611111111111114</v>
      </c>
      <c r="Q2744" t="s">
        <v>8321</v>
      </c>
      <c r="R2744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23">
        <v>5999</v>
      </c>
      <c r="E2745" s="23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9" t="e">
        <f t="shared" si="169"/>
        <v>#DIV/0!</v>
      </c>
      <c r="Q2745" t="s">
        <v>8321</v>
      </c>
      <c r="R2745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 s="23">
        <v>16000</v>
      </c>
      <c r="E2746" s="23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9">
        <f t="shared" si="169"/>
        <v>37.954545454545453</v>
      </c>
      <c r="Q2746" t="s">
        <v>8321</v>
      </c>
      <c r="R2746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 s="23">
        <v>8000</v>
      </c>
      <c r="E2747" s="23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9">
        <f t="shared" si="169"/>
        <v>35.734693877551024</v>
      </c>
      <c r="Q2747" t="s">
        <v>8321</v>
      </c>
      <c r="R2747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 s="23">
        <v>3000</v>
      </c>
      <c r="E2748" s="23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9">
        <f t="shared" si="169"/>
        <v>42.157894736842103</v>
      </c>
      <c r="Q2748" t="s">
        <v>8321</v>
      </c>
      <c r="R274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 s="23">
        <v>500</v>
      </c>
      <c r="E2749" s="23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9">
        <f t="shared" si="169"/>
        <v>35</v>
      </c>
      <c r="Q2749" t="s">
        <v>8321</v>
      </c>
      <c r="R2749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23">
        <v>5000</v>
      </c>
      <c r="E2750" s="23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9">
        <f t="shared" si="169"/>
        <v>13.25</v>
      </c>
      <c r="Q2750" t="s">
        <v>8321</v>
      </c>
      <c r="R2750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23">
        <v>10000</v>
      </c>
      <c r="E2751" s="23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9">
        <f t="shared" si="169"/>
        <v>55</v>
      </c>
      <c r="Q2751" t="s">
        <v>8321</v>
      </c>
      <c r="R2751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23">
        <v>1999</v>
      </c>
      <c r="E2752" s="23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9" t="e">
        <f t="shared" si="169"/>
        <v>#DIV/0!</v>
      </c>
      <c r="Q2752" t="s">
        <v>8321</v>
      </c>
      <c r="R2752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 s="23">
        <v>3274</v>
      </c>
      <c r="E2753" s="2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9" t="e">
        <f t="shared" si="169"/>
        <v>#DIV/0!</v>
      </c>
      <c r="Q2753" t="s">
        <v>8321</v>
      </c>
      <c r="R2753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 s="23">
        <v>4800</v>
      </c>
      <c r="E2754" s="23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9">
        <f t="shared" si="169"/>
        <v>39.285714285714285</v>
      </c>
      <c r="Q2754" t="s">
        <v>8321</v>
      </c>
      <c r="R2754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23">
        <v>2000</v>
      </c>
      <c r="E2755" s="23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9">
        <f t="shared" ref="P2755:P2818" si="173">(E2755/L2755)</f>
        <v>47.5</v>
      </c>
      <c r="Q2755" t="s">
        <v>8321</v>
      </c>
      <c r="R2755" t="s">
        <v>8357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 s="23">
        <v>10000</v>
      </c>
      <c r="E2756" s="23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9" t="e">
        <f t="shared" si="173"/>
        <v>#DIV/0!</v>
      </c>
      <c r="Q2756" t="s">
        <v>8321</v>
      </c>
      <c r="R2756" t="s">
        <v>8357</v>
      </c>
      <c r="S2756" s="14">
        <f t="shared" si="174"/>
        <v>41863.636006944449</v>
      </c>
      <c r="T2756" s="14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23">
        <v>500</v>
      </c>
      <c r="E2757" s="23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9">
        <f t="shared" si="173"/>
        <v>17.333333333333332</v>
      </c>
      <c r="Q2757" t="s">
        <v>8321</v>
      </c>
      <c r="R2757" t="s">
        <v>8357</v>
      </c>
      <c r="S2757" s="14">
        <f t="shared" si="174"/>
        <v>42072.790821759263</v>
      </c>
      <c r="T2757" s="14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 s="23">
        <v>10000</v>
      </c>
      <c r="E2758" s="23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9">
        <f t="shared" si="173"/>
        <v>31.757575757575758</v>
      </c>
      <c r="Q2758" t="s">
        <v>8321</v>
      </c>
      <c r="R2758" t="s">
        <v>8357</v>
      </c>
      <c r="S2758" s="14">
        <f t="shared" si="174"/>
        <v>41620.90047453704</v>
      </c>
      <c r="T2758" s="14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23">
        <v>1500</v>
      </c>
      <c r="E2759" s="23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9">
        <f t="shared" si="173"/>
        <v>5</v>
      </c>
      <c r="Q2759" t="s">
        <v>8321</v>
      </c>
      <c r="R2759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 s="23">
        <v>2000</v>
      </c>
      <c r="E2760" s="23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9">
        <f t="shared" si="173"/>
        <v>39</v>
      </c>
      <c r="Q2760" t="s">
        <v>8321</v>
      </c>
      <c r="R2760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 s="23">
        <v>1000</v>
      </c>
      <c r="E2761" s="23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9">
        <f t="shared" si="173"/>
        <v>52.5</v>
      </c>
      <c r="Q2761" t="s">
        <v>8321</v>
      </c>
      <c r="R2761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 s="23">
        <v>5000</v>
      </c>
      <c r="E2762" s="23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9" t="e">
        <f t="shared" si="173"/>
        <v>#DIV/0!</v>
      </c>
      <c r="Q2762" t="s">
        <v>8321</v>
      </c>
      <c r="R2762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23">
        <v>5000</v>
      </c>
      <c r="E2763" s="2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9">
        <f t="shared" si="173"/>
        <v>9</v>
      </c>
      <c r="Q2763" t="s">
        <v>8321</v>
      </c>
      <c r="R2763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 s="23">
        <v>3250</v>
      </c>
      <c r="E2764" s="23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9">
        <f t="shared" si="173"/>
        <v>25</v>
      </c>
      <c r="Q2764" t="s">
        <v>8321</v>
      </c>
      <c r="R2764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 s="23">
        <v>39400</v>
      </c>
      <c r="E2765" s="23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9">
        <f t="shared" si="173"/>
        <v>30</v>
      </c>
      <c r="Q2765" t="s">
        <v>8321</v>
      </c>
      <c r="R2765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 s="23">
        <v>4000</v>
      </c>
      <c r="E2766" s="23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9">
        <f t="shared" si="173"/>
        <v>11.25</v>
      </c>
      <c r="Q2766" t="s">
        <v>8321</v>
      </c>
      <c r="R2766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23">
        <v>4000</v>
      </c>
      <c r="E2767" s="23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9" t="e">
        <f t="shared" si="173"/>
        <v>#DIV/0!</v>
      </c>
      <c r="Q2767" t="s">
        <v>8321</v>
      </c>
      <c r="R2767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 s="23">
        <v>5000</v>
      </c>
      <c r="E2768" s="23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9">
        <f t="shared" si="173"/>
        <v>25</v>
      </c>
      <c r="Q2768" t="s">
        <v>8321</v>
      </c>
      <c r="R276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 s="23">
        <v>4000</v>
      </c>
      <c r="E2769" s="23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9">
        <f t="shared" si="173"/>
        <v>11.333333333333334</v>
      </c>
      <c r="Q2769" t="s">
        <v>8321</v>
      </c>
      <c r="R2769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 s="23">
        <v>7000</v>
      </c>
      <c r="E2770" s="23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9">
        <f t="shared" si="173"/>
        <v>29.470588235294116</v>
      </c>
      <c r="Q2770" t="s">
        <v>8321</v>
      </c>
      <c r="R2770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 s="23">
        <v>800</v>
      </c>
      <c r="E2771" s="23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9">
        <f t="shared" si="173"/>
        <v>1</v>
      </c>
      <c r="Q2771" t="s">
        <v>8321</v>
      </c>
      <c r="R2771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 s="23">
        <v>20000</v>
      </c>
      <c r="E2772" s="23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9">
        <f t="shared" si="173"/>
        <v>63.098484848484851</v>
      </c>
      <c r="Q2772" t="s">
        <v>8321</v>
      </c>
      <c r="R2772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 s="23">
        <v>19980</v>
      </c>
      <c r="E2773" s="2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9" t="e">
        <f t="shared" si="173"/>
        <v>#DIV/0!</v>
      </c>
      <c r="Q2773" t="s">
        <v>8321</v>
      </c>
      <c r="R2773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 s="23">
        <v>8000</v>
      </c>
      <c r="E2774" s="23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9" t="e">
        <f t="shared" si="173"/>
        <v>#DIV/0!</v>
      </c>
      <c r="Q2774" t="s">
        <v>8321</v>
      </c>
      <c r="R2774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23">
        <v>530</v>
      </c>
      <c r="E2775" s="23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9">
        <f t="shared" si="173"/>
        <v>1</v>
      </c>
      <c r="Q2775" t="s">
        <v>8321</v>
      </c>
      <c r="R2775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 s="23">
        <v>4000</v>
      </c>
      <c r="E2776" s="23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9">
        <f t="shared" si="173"/>
        <v>43.846153846153847</v>
      </c>
      <c r="Q2776" t="s">
        <v>8321</v>
      </c>
      <c r="R2776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 s="23">
        <v>5000</v>
      </c>
      <c r="E2777" s="23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9">
        <f t="shared" si="173"/>
        <v>75</v>
      </c>
      <c r="Q2777" t="s">
        <v>8321</v>
      </c>
      <c r="R2777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 s="23">
        <v>21000</v>
      </c>
      <c r="E2778" s="23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9">
        <f t="shared" si="173"/>
        <v>45.972222222222221</v>
      </c>
      <c r="Q2778" t="s">
        <v>8321</v>
      </c>
      <c r="R277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 s="23">
        <v>3000</v>
      </c>
      <c r="E2779" s="23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9">
        <f t="shared" si="173"/>
        <v>10</v>
      </c>
      <c r="Q2779" t="s">
        <v>8321</v>
      </c>
      <c r="R2779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 s="23">
        <v>5500</v>
      </c>
      <c r="E2780" s="23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9">
        <f t="shared" si="173"/>
        <v>93.666666666666671</v>
      </c>
      <c r="Q2780" t="s">
        <v>8321</v>
      </c>
      <c r="R2780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 s="23">
        <v>2500</v>
      </c>
      <c r="E2781" s="23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9">
        <f t="shared" si="173"/>
        <v>53</v>
      </c>
      <c r="Q2781" t="s">
        <v>8321</v>
      </c>
      <c r="R2781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 s="23">
        <v>100000</v>
      </c>
      <c r="E2782" s="23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9" t="e">
        <f t="shared" si="173"/>
        <v>#DIV/0!</v>
      </c>
      <c r="Q2782" t="s">
        <v>8321</v>
      </c>
      <c r="R2782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23">
        <v>1250</v>
      </c>
      <c r="E2783" s="2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9">
        <f t="shared" si="173"/>
        <v>47</v>
      </c>
      <c r="Q2783" t="s">
        <v>8316</v>
      </c>
      <c r="R2783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23">
        <v>1000</v>
      </c>
      <c r="E2784" s="23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9">
        <f t="shared" si="173"/>
        <v>66.666666666666671</v>
      </c>
      <c r="Q2784" t="s">
        <v>8316</v>
      </c>
      <c r="R2784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23">
        <v>1000</v>
      </c>
      <c r="E2785" s="23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9">
        <f t="shared" si="173"/>
        <v>18.770491803278688</v>
      </c>
      <c r="Q2785" t="s">
        <v>8316</v>
      </c>
      <c r="R2785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23">
        <v>6000</v>
      </c>
      <c r="E2786" s="23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9">
        <f t="shared" si="173"/>
        <v>66.111111111111114</v>
      </c>
      <c r="Q2786" t="s">
        <v>8316</v>
      </c>
      <c r="R2786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23">
        <v>5000</v>
      </c>
      <c r="E2787" s="23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9">
        <f t="shared" si="173"/>
        <v>36.859154929577464</v>
      </c>
      <c r="Q2787" t="s">
        <v>8316</v>
      </c>
      <c r="R2787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23">
        <v>2500</v>
      </c>
      <c r="E2788" s="23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9">
        <f t="shared" si="173"/>
        <v>39.810810810810814</v>
      </c>
      <c r="Q2788" t="s">
        <v>8316</v>
      </c>
      <c r="R278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23">
        <v>1000</v>
      </c>
      <c r="E2789" s="23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9">
        <f t="shared" si="173"/>
        <v>31.5</v>
      </c>
      <c r="Q2789" t="s">
        <v>8316</v>
      </c>
      <c r="R2789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23">
        <v>2000</v>
      </c>
      <c r="E2790" s="23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9">
        <f t="shared" si="173"/>
        <v>102.5</v>
      </c>
      <c r="Q2790" t="s">
        <v>8316</v>
      </c>
      <c r="R2790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23">
        <v>3000</v>
      </c>
      <c r="E2791" s="23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9">
        <f t="shared" si="173"/>
        <v>126.45833333333333</v>
      </c>
      <c r="Q2791" t="s">
        <v>8316</v>
      </c>
      <c r="R2791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23">
        <v>3000</v>
      </c>
      <c r="E2792" s="23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9">
        <f t="shared" si="173"/>
        <v>47.878787878787875</v>
      </c>
      <c r="Q2792" t="s">
        <v>8316</v>
      </c>
      <c r="R2792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23">
        <v>2000</v>
      </c>
      <c r="E2793" s="2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9">
        <f t="shared" si="173"/>
        <v>73.214285714285708</v>
      </c>
      <c r="Q2793" t="s">
        <v>8316</v>
      </c>
      <c r="R2793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23">
        <v>2000</v>
      </c>
      <c r="E2794" s="23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9">
        <f t="shared" si="173"/>
        <v>89.666666666666671</v>
      </c>
      <c r="Q2794" t="s">
        <v>8316</v>
      </c>
      <c r="R2794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23">
        <v>10000</v>
      </c>
      <c r="E2795" s="23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9">
        <f t="shared" si="173"/>
        <v>151.4623287671233</v>
      </c>
      <c r="Q2795" t="s">
        <v>8316</v>
      </c>
      <c r="R2795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23">
        <v>50</v>
      </c>
      <c r="E2796" s="23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9">
        <f t="shared" si="173"/>
        <v>25</v>
      </c>
      <c r="Q2796" t="s">
        <v>8316</v>
      </c>
      <c r="R2796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23">
        <v>700</v>
      </c>
      <c r="E2797" s="23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9">
        <f t="shared" si="173"/>
        <v>36.5</v>
      </c>
      <c r="Q2797" t="s">
        <v>8316</v>
      </c>
      <c r="R2797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23">
        <v>800</v>
      </c>
      <c r="E2798" s="23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9">
        <f t="shared" si="173"/>
        <v>44</v>
      </c>
      <c r="Q2798" t="s">
        <v>8316</v>
      </c>
      <c r="R279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23">
        <v>8000</v>
      </c>
      <c r="E2799" s="23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9">
        <f t="shared" si="173"/>
        <v>87.357553191489373</v>
      </c>
      <c r="Q2799" t="s">
        <v>8316</v>
      </c>
      <c r="R2799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23">
        <v>5000</v>
      </c>
      <c r="E2800" s="23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9">
        <f t="shared" si="173"/>
        <v>36.474820143884891</v>
      </c>
      <c r="Q2800" t="s">
        <v>8316</v>
      </c>
      <c r="R2800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23">
        <v>5000</v>
      </c>
      <c r="E2801" s="23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9">
        <f t="shared" si="173"/>
        <v>44.859538461538463</v>
      </c>
      <c r="Q2801" t="s">
        <v>8316</v>
      </c>
      <c r="R2801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23">
        <v>1000</v>
      </c>
      <c r="E2802" s="23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9">
        <f t="shared" si="173"/>
        <v>42.903225806451616</v>
      </c>
      <c r="Q2802" t="s">
        <v>8316</v>
      </c>
      <c r="R2802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23">
        <v>500</v>
      </c>
      <c r="E2803" s="2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9">
        <f t="shared" si="173"/>
        <v>51.230769230769234</v>
      </c>
      <c r="Q2803" t="s">
        <v>8316</v>
      </c>
      <c r="R2803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23">
        <v>3000</v>
      </c>
      <c r="E2804" s="23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9">
        <f t="shared" si="173"/>
        <v>33.944444444444443</v>
      </c>
      <c r="Q2804" t="s">
        <v>8316</v>
      </c>
      <c r="R2804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23">
        <v>10000</v>
      </c>
      <c r="E2805" s="23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9">
        <f t="shared" si="173"/>
        <v>90.744680851063833</v>
      </c>
      <c r="Q2805" t="s">
        <v>8316</v>
      </c>
      <c r="R2805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23">
        <v>1000</v>
      </c>
      <c r="E2806" s="23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9">
        <f t="shared" si="173"/>
        <v>50</v>
      </c>
      <c r="Q2806" t="s">
        <v>8316</v>
      </c>
      <c r="R2806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23">
        <v>400</v>
      </c>
      <c r="E2807" s="23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9">
        <f t="shared" si="173"/>
        <v>24.444444444444443</v>
      </c>
      <c r="Q2807" t="s">
        <v>8316</v>
      </c>
      <c r="R2807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23">
        <v>3000</v>
      </c>
      <c r="E2808" s="23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9">
        <f t="shared" si="173"/>
        <v>44.25</v>
      </c>
      <c r="Q2808" t="s">
        <v>8316</v>
      </c>
      <c r="R280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23">
        <v>5000</v>
      </c>
      <c r="E2809" s="23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9">
        <f t="shared" si="173"/>
        <v>67.741935483870961</v>
      </c>
      <c r="Q2809" t="s">
        <v>8316</v>
      </c>
      <c r="R2809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23">
        <v>4500</v>
      </c>
      <c r="E2810" s="23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9">
        <f t="shared" si="173"/>
        <v>65.376811594202906</v>
      </c>
      <c r="Q2810" t="s">
        <v>8316</v>
      </c>
      <c r="R2810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23">
        <v>2500</v>
      </c>
      <c r="E2811" s="23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9">
        <f t="shared" si="173"/>
        <v>121.9047619047619</v>
      </c>
      <c r="Q2811" t="s">
        <v>8316</v>
      </c>
      <c r="R2811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23">
        <v>2500</v>
      </c>
      <c r="E2812" s="23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9">
        <f t="shared" si="173"/>
        <v>47.456140350877192</v>
      </c>
      <c r="Q2812" t="s">
        <v>8316</v>
      </c>
      <c r="R2812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23">
        <v>10000</v>
      </c>
      <c r="E2813" s="2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9">
        <f t="shared" si="173"/>
        <v>92.842592592592595</v>
      </c>
      <c r="Q2813" t="s">
        <v>8316</v>
      </c>
      <c r="R2813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23">
        <v>5000</v>
      </c>
      <c r="E2814" s="23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9">
        <f t="shared" si="173"/>
        <v>68.253012048192772</v>
      </c>
      <c r="Q2814" t="s">
        <v>8316</v>
      </c>
      <c r="R2814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23">
        <v>2800</v>
      </c>
      <c r="E2815" s="23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9">
        <f t="shared" si="173"/>
        <v>37.209583333333335</v>
      </c>
      <c r="Q2815" t="s">
        <v>8316</v>
      </c>
      <c r="R2815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23">
        <v>1500</v>
      </c>
      <c r="E2816" s="23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9">
        <f t="shared" si="173"/>
        <v>25.25</v>
      </c>
      <c r="Q2816" t="s">
        <v>8316</v>
      </c>
      <c r="R2816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23">
        <v>250</v>
      </c>
      <c r="E2817" s="23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9">
        <f t="shared" si="173"/>
        <v>43.214285714285715</v>
      </c>
      <c r="Q2817" t="s">
        <v>8316</v>
      </c>
      <c r="R2817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23">
        <v>3000</v>
      </c>
      <c r="E2818" s="23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9">
        <f t="shared" si="173"/>
        <v>25.130177514792898</v>
      </c>
      <c r="Q2818" t="s">
        <v>8316</v>
      </c>
      <c r="R281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23">
        <v>600</v>
      </c>
      <c r="E2819" s="23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9">
        <f t="shared" ref="P2819:P2882" si="177">(E2819/L2819)</f>
        <v>23.636363636363637</v>
      </c>
      <c r="Q2819" t="s">
        <v>8316</v>
      </c>
      <c r="R2819" t="s">
        <v>8317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23">
        <v>10000</v>
      </c>
      <c r="E2820" s="23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9">
        <f t="shared" si="177"/>
        <v>103.95098039215686</v>
      </c>
      <c r="Q2820" t="s">
        <v>8316</v>
      </c>
      <c r="R2820" t="s">
        <v>8317</v>
      </c>
      <c r="S2820" s="14">
        <f t="shared" si="178"/>
        <v>42250.598217592589</v>
      </c>
      <c r="T2820" s="14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23">
        <v>5000</v>
      </c>
      <c r="E2821" s="23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9">
        <f t="shared" si="177"/>
        <v>50.384615384615387</v>
      </c>
      <c r="Q2821" t="s">
        <v>8316</v>
      </c>
      <c r="R2821" t="s">
        <v>8317</v>
      </c>
      <c r="S2821" s="14">
        <f t="shared" si="178"/>
        <v>42139.525567129633</v>
      </c>
      <c r="T2821" s="14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23">
        <v>200</v>
      </c>
      <c r="E2822" s="23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9">
        <f t="shared" si="177"/>
        <v>13.6</v>
      </c>
      <c r="Q2822" t="s">
        <v>8316</v>
      </c>
      <c r="R2822" t="s">
        <v>8317</v>
      </c>
      <c r="S2822" s="14">
        <f t="shared" si="178"/>
        <v>42401.610983796301</v>
      </c>
      <c r="T2822" s="14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23">
        <v>1000</v>
      </c>
      <c r="E2823" s="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9">
        <f t="shared" si="177"/>
        <v>28.571428571428573</v>
      </c>
      <c r="Q2823" t="s">
        <v>8316</v>
      </c>
      <c r="R2823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23">
        <v>6000</v>
      </c>
      <c r="E2824" s="23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9">
        <f t="shared" si="177"/>
        <v>63.829787234042556</v>
      </c>
      <c r="Q2824" t="s">
        <v>8316</v>
      </c>
      <c r="R2824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23">
        <v>100</v>
      </c>
      <c r="E2825" s="23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9">
        <f t="shared" si="177"/>
        <v>8.8571428571428577</v>
      </c>
      <c r="Q2825" t="s">
        <v>8316</v>
      </c>
      <c r="R2825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23">
        <v>650</v>
      </c>
      <c r="E2826" s="23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9">
        <f t="shared" si="177"/>
        <v>50.666666666666664</v>
      </c>
      <c r="Q2826" t="s">
        <v>8316</v>
      </c>
      <c r="R2826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23">
        <v>3000</v>
      </c>
      <c r="E2827" s="23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9">
        <f t="shared" si="177"/>
        <v>60.784313725490193</v>
      </c>
      <c r="Q2827" t="s">
        <v>8316</v>
      </c>
      <c r="R2827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23">
        <v>2000</v>
      </c>
      <c r="E2828" s="23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9">
        <f t="shared" si="177"/>
        <v>113.42105263157895</v>
      </c>
      <c r="Q2828" t="s">
        <v>8316</v>
      </c>
      <c r="R282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23">
        <v>2000</v>
      </c>
      <c r="E2829" s="23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9">
        <f t="shared" si="177"/>
        <v>104.56521739130434</v>
      </c>
      <c r="Q2829" t="s">
        <v>8316</v>
      </c>
      <c r="R2829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23">
        <v>9500</v>
      </c>
      <c r="E2830" s="23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9">
        <f t="shared" si="177"/>
        <v>98.30927835051547</v>
      </c>
      <c r="Q2830" t="s">
        <v>8316</v>
      </c>
      <c r="R2830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23">
        <v>2500</v>
      </c>
      <c r="E2831" s="23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9">
        <f t="shared" si="177"/>
        <v>35.039473684210527</v>
      </c>
      <c r="Q2831" t="s">
        <v>8316</v>
      </c>
      <c r="R2831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23">
        <v>3000</v>
      </c>
      <c r="E2832" s="23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9">
        <f t="shared" si="177"/>
        <v>272.72727272727275</v>
      </c>
      <c r="Q2832" t="s">
        <v>8316</v>
      </c>
      <c r="R2832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23">
        <v>3000</v>
      </c>
      <c r="E2833" s="2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9">
        <f t="shared" si="177"/>
        <v>63.846153846153847</v>
      </c>
      <c r="Q2833" t="s">
        <v>8316</v>
      </c>
      <c r="R2833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23">
        <v>2500</v>
      </c>
      <c r="E2834" s="23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9">
        <f t="shared" si="177"/>
        <v>30.189368421052631</v>
      </c>
      <c r="Q2834" t="s">
        <v>8316</v>
      </c>
      <c r="R2834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23">
        <v>2700</v>
      </c>
      <c r="E2835" s="23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9">
        <f t="shared" si="177"/>
        <v>83.51428571428572</v>
      </c>
      <c r="Q2835" t="s">
        <v>8316</v>
      </c>
      <c r="R2835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23">
        <v>800</v>
      </c>
      <c r="E2836" s="23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9">
        <f t="shared" si="177"/>
        <v>64.761904761904759</v>
      </c>
      <c r="Q2836" t="s">
        <v>8316</v>
      </c>
      <c r="R2836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23">
        <v>1000</v>
      </c>
      <c r="E2837" s="23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9">
        <f t="shared" si="177"/>
        <v>20.118172043010752</v>
      </c>
      <c r="Q2837" t="s">
        <v>8316</v>
      </c>
      <c r="R2837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23">
        <v>450</v>
      </c>
      <c r="E2838" s="23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9">
        <f t="shared" si="177"/>
        <v>44.090909090909093</v>
      </c>
      <c r="Q2838" t="s">
        <v>8316</v>
      </c>
      <c r="R283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23">
        <v>850</v>
      </c>
      <c r="E2839" s="23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9">
        <f t="shared" si="177"/>
        <v>40.476190476190474</v>
      </c>
      <c r="Q2839" t="s">
        <v>8316</v>
      </c>
      <c r="R2839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23">
        <v>2000</v>
      </c>
      <c r="E2840" s="23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9">
        <f t="shared" si="177"/>
        <v>44.537037037037038</v>
      </c>
      <c r="Q2840" t="s">
        <v>8316</v>
      </c>
      <c r="R2840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23">
        <v>3500</v>
      </c>
      <c r="E2841" s="23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9">
        <f t="shared" si="177"/>
        <v>125.80645161290323</v>
      </c>
      <c r="Q2841" t="s">
        <v>8316</v>
      </c>
      <c r="R2841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23">
        <v>2500</v>
      </c>
      <c r="E2842" s="23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9">
        <f t="shared" si="177"/>
        <v>19.696969696969695</v>
      </c>
      <c r="Q2842" t="s">
        <v>8316</v>
      </c>
      <c r="R2842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23">
        <v>1000</v>
      </c>
      <c r="E2843" s="2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9">
        <f t="shared" si="177"/>
        <v>10</v>
      </c>
      <c r="Q2843" t="s">
        <v>8316</v>
      </c>
      <c r="R2843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23">
        <v>1500</v>
      </c>
      <c r="E2844" s="23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9" t="e">
        <f t="shared" si="177"/>
        <v>#DIV/0!</v>
      </c>
      <c r="Q2844" t="s">
        <v>8316</v>
      </c>
      <c r="R2844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23">
        <v>1200</v>
      </c>
      <c r="E2845" s="23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9" t="e">
        <f t="shared" si="177"/>
        <v>#DIV/0!</v>
      </c>
      <c r="Q2845" t="s">
        <v>8316</v>
      </c>
      <c r="R2845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23">
        <v>550</v>
      </c>
      <c r="E2846" s="23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9">
        <f t="shared" si="177"/>
        <v>30</v>
      </c>
      <c r="Q2846" t="s">
        <v>8316</v>
      </c>
      <c r="R2846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23">
        <v>7500</v>
      </c>
      <c r="E2847" s="23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9">
        <f t="shared" si="177"/>
        <v>60.666666666666664</v>
      </c>
      <c r="Q2847" t="s">
        <v>8316</v>
      </c>
      <c r="R2847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23">
        <v>8000</v>
      </c>
      <c r="E2848" s="23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9" t="e">
        <f t="shared" si="177"/>
        <v>#DIV/0!</v>
      </c>
      <c r="Q2848" t="s">
        <v>8316</v>
      </c>
      <c r="R284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23">
        <v>2000</v>
      </c>
      <c r="E2849" s="23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9" t="e">
        <f t="shared" si="177"/>
        <v>#DIV/0!</v>
      </c>
      <c r="Q2849" t="s">
        <v>8316</v>
      </c>
      <c r="R2849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23">
        <v>35000</v>
      </c>
      <c r="E2850" s="23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9">
        <f t="shared" si="177"/>
        <v>23.333333333333332</v>
      </c>
      <c r="Q2850" t="s">
        <v>8316</v>
      </c>
      <c r="R2850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23">
        <v>500</v>
      </c>
      <c r="E2851" s="23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9">
        <f t="shared" si="177"/>
        <v>5</v>
      </c>
      <c r="Q2851" t="s">
        <v>8316</v>
      </c>
      <c r="R2851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23">
        <v>8000</v>
      </c>
      <c r="E2852" s="23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9">
        <f t="shared" si="177"/>
        <v>23.923076923076923</v>
      </c>
      <c r="Q2852" t="s">
        <v>8316</v>
      </c>
      <c r="R2852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23">
        <v>4500</v>
      </c>
      <c r="E2853" s="2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9" t="e">
        <f t="shared" si="177"/>
        <v>#DIV/0!</v>
      </c>
      <c r="Q2853" t="s">
        <v>8316</v>
      </c>
      <c r="R2853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23">
        <v>5000</v>
      </c>
      <c r="E2854" s="23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9">
        <f t="shared" si="177"/>
        <v>15.833333333333334</v>
      </c>
      <c r="Q2854" t="s">
        <v>8316</v>
      </c>
      <c r="R2854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23">
        <v>9500</v>
      </c>
      <c r="E2855" s="23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9" t="e">
        <f t="shared" si="177"/>
        <v>#DIV/0!</v>
      </c>
      <c r="Q2855" t="s">
        <v>8316</v>
      </c>
      <c r="R2855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23">
        <v>1000</v>
      </c>
      <c r="E2856" s="23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9">
        <f t="shared" si="177"/>
        <v>29.785714285714285</v>
      </c>
      <c r="Q2856" t="s">
        <v>8316</v>
      </c>
      <c r="R2856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23">
        <v>600</v>
      </c>
      <c r="E2857" s="23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9">
        <f t="shared" si="177"/>
        <v>60</v>
      </c>
      <c r="Q2857" t="s">
        <v>8316</v>
      </c>
      <c r="R2857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23">
        <v>3000</v>
      </c>
      <c r="E2858" s="23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9">
        <f t="shared" si="177"/>
        <v>24.333333333333332</v>
      </c>
      <c r="Q2858" t="s">
        <v>8316</v>
      </c>
      <c r="R285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23">
        <v>38000</v>
      </c>
      <c r="E2859" s="23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9">
        <f t="shared" si="177"/>
        <v>500</v>
      </c>
      <c r="Q2859" t="s">
        <v>8316</v>
      </c>
      <c r="R2859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23">
        <v>1000</v>
      </c>
      <c r="E2860" s="23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9" t="e">
        <f t="shared" si="177"/>
        <v>#DIV/0!</v>
      </c>
      <c r="Q2860" t="s">
        <v>8316</v>
      </c>
      <c r="R2860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23">
        <v>2000</v>
      </c>
      <c r="E2861" s="23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9">
        <f t="shared" si="177"/>
        <v>35</v>
      </c>
      <c r="Q2861" t="s">
        <v>8316</v>
      </c>
      <c r="R2861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23">
        <v>4000</v>
      </c>
      <c r="E2862" s="23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9">
        <f t="shared" si="177"/>
        <v>29.555555555555557</v>
      </c>
      <c r="Q2862" t="s">
        <v>8316</v>
      </c>
      <c r="R2862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23">
        <v>250</v>
      </c>
      <c r="E2863" s="2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9">
        <f t="shared" si="177"/>
        <v>26.666666666666668</v>
      </c>
      <c r="Q2863" t="s">
        <v>8316</v>
      </c>
      <c r="R2863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23">
        <v>12700</v>
      </c>
      <c r="E2864" s="23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9">
        <f t="shared" si="177"/>
        <v>18.333333333333332</v>
      </c>
      <c r="Q2864" t="s">
        <v>8316</v>
      </c>
      <c r="R2864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23">
        <v>50000</v>
      </c>
      <c r="E2865" s="23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9">
        <f t="shared" si="177"/>
        <v>20</v>
      </c>
      <c r="Q2865" t="s">
        <v>8316</v>
      </c>
      <c r="R2865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23">
        <v>2500</v>
      </c>
      <c r="E2866" s="23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9">
        <f t="shared" si="177"/>
        <v>13.333333333333334</v>
      </c>
      <c r="Q2866" t="s">
        <v>8316</v>
      </c>
      <c r="R2866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23">
        <v>2888</v>
      </c>
      <c r="E2867" s="23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9" t="e">
        <f t="shared" si="177"/>
        <v>#DIV/0!</v>
      </c>
      <c r="Q2867" t="s">
        <v>8316</v>
      </c>
      <c r="R2867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23">
        <v>5000</v>
      </c>
      <c r="E2868" s="23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9">
        <f t="shared" si="177"/>
        <v>22.5</v>
      </c>
      <c r="Q2868" t="s">
        <v>8316</v>
      </c>
      <c r="R286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23">
        <v>2500</v>
      </c>
      <c r="E2869" s="23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9">
        <f t="shared" si="177"/>
        <v>50.4</v>
      </c>
      <c r="Q2869" t="s">
        <v>8316</v>
      </c>
      <c r="R2869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23">
        <v>15000</v>
      </c>
      <c r="E2870" s="23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9">
        <f t="shared" si="177"/>
        <v>105.02933333333334</v>
      </c>
      <c r="Q2870" t="s">
        <v>8316</v>
      </c>
      <c r="R2870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23">
        <v>20000</v>
      </c>
      <c r="E2871" s="23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9">
        <f t="shared" si="177"/>
        <v>35.4</v>
      </c>
      <c r="Q2871" t="s">
        <v>8316</v>
      </c>
      <c r="R2871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23">
        <v>5000</v>
      </c>
      <c r="E2872" s="23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9">
        <f t="shared" si="177"/>
        <v>83.333333333333329</v>
      </c>
      <c r="Q2872" t="s">
        <v>8316</v>
      </c>
      <c r="R2872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23">
        <v>10000</v>
      </c>
      <c r="E2873" s="2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9">
        <f t="shared" si="177"/>
        <v>35.92307692307692</v>
      </c>
      <c r="Q2873" t="s">
        <v>8316</v>
      </c>
      <c r="R2873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23">
        <v>3000</v>
      </c>
      <c r="E2874" s="23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9" t="e">
        <f t="shared" si="177"/>
        <v>#DIV/0!</v>
      </c>
      <c r="Q2874" t="s">
        <v>8316</v>
      </c>
      <c r="R2874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23">
        <v>2500</v>
      </c>
      <c r="E2875" s="23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9">
        <f t="shared" si="177"/>
        <v>119.125</v>
      </c>
      <c r="Q2875" t="s">
        <v>8316</v>
      </c>
      <c r="R2875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23">
        <v>5000</v>
      </c>
      <c r="E2876" s="23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9">
        <f t="shared" si="177"/>
        <v>90.333333333333329</v>
      </c>
      <c r="Q2876" t="s">
        <v>8316</v>
      </c>
      <c r="R2876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23">
        <v>20000</v>
      </c>
      <c r="E2877" s="23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9">
        <f t="shared" si="177"/>
        <v>2.3333333333333335</v>
      </c>
      <c r="Q2877" t="s">
        <v>8316</v>
      </c>
      <c r="R2877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23">
        <v>150000</v>
      </c>
      <c r="E2878" s="23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9" t="e">
        <f t="shared" si="177"/>
        <v>#DIV/0!</v>
      </c>
      <c r="Q2878" t="s">
        <v>8316</v>
      </c>
      <c r="R287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23">
        <v>6000</v>
      </c>
      <c r="E2879" s="23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9">
        <f t="shared" si="177"/>
        <v>108.33333333333333</v>
      </c>
      <c r="Q2879" t="s">
        <v>8316</v>
      </c>
      <c r="R2879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23">
        <v>3000</v>
      </c>
      <c r="E2880" s="23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9">
        <f t="shared" si="177"/>
        <v>15.75</v>
      </c>
      <c r="Q2880" t="s">
        <v>8316</v>
      </c>
      <c r="R2880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23">
        <v>11200</v>
      </c>
      <c r="E2881" s="23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9">
        <f t="shared" si="177"/>
        <v>29</v>
      </c>
      <c r="Q2881" t="s">
        <v>8316</v>
      </c>
      <c r="R2881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23">
        <v>12000</v>
      </c>
      <c r="E2882" s="23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9">
        <f t="shared" si="177"/>
        <v>96.551724137931032</v>
      </c>
      <c r="Q2882" t="s">
        <v>8316</v>
      </c>
      <c r="R2882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23">
        <v>5500</v>
      </c>
      <c r="E2883" s="2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9" t="e">
        <f t="shared" ref="P2883:P2946" si="181">(E2883/L2883)</f>
        <v>#DIV/0!</v>
      </c>
      <c r="Q2883" t="s">
        <v>8316</v>
      </c>
      <c r="R2883" t="s">
        <v>8317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23">
        <v>750</v>
      </c>
      <c r="E2884" s="23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9">
        <f t="shared" si="181"/>
        <v>63</v>
      </c>
      <c r="Q2884" t="s">
        <v>8316</v>
      </c>
      <c r="R2884" t="s">
        <v>8317</v>
      </c>
      <c r="S2884" s="14">
        <f t="shared" si="182"/>
        <v>42461.596273148149</v>
      </c>
      <c r="T2884" s="14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23">
        <v>10000</v>
      </c>
      <c r="E2885" s="23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9">
        <f t="shared" si="181"/>
        <v>381.6</v>
      </c>
      <c r="Q2885" t="s">
        <v>8316</v>
      </c>
      <c r="R2885" t="s">
        <v>8317</v>
      </c>
      <c r="S2885" s="14">
        <f t="shared" si="182"/>
        <v>42370.90320601852</v>
      </c>
      <c r="T2885" s="14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23">
        <v>45000</v>
      </c>
      <c r="E2886" s="23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9">
        <f t="shared" si="181"/>
        <v>46.25</v>
      </c>
      <c r="Q2886" t="s">
        <v>8316</v>
      </c>
      <c r="R2886" t="s">
        <v>8317</v>
      </c>
      <c r="S2886" s="14">
        <f t="shared" si="182"/>
        <v>41948.727256944447</v>
      </c>
      <c r="T2886" s="14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23">
        <v>400</v>
      </c>
      <c r="E2887" s="23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9">
        <f t="shared" si="181"/>
        <v>26</v>
      </c>
      <c r="Q2887" t="s">
        <v>8316</v>
      </c>
      <c r="R2887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23">
        <v>200</v>
      </c>
      <c r="E2888" s="23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9">
        <f t="shared" si="181"/>
        <v>10</v>
      </c>
      <c r="Q2888" t="s">
        <v>8316</v>
      </c>
      <c r="R288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23">
        <v>3000</v>
      </c>
      <c r="E2889" s="23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9">
        <f t="shared" si="181"/>
        <v>5</v>
      </c>
      <c r="Q2889" t="s">
        <v>8316</v>
      </c>
      <c r="R2889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23">
        <v>30000</v>
      </c>
      <c r="E2890" s="23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9" t="e">
        <f t="shared" si="181"/>
        <v>#DIV/0!</v>
      </c>
      <c r="Q2890" t="s">
        <v>8316</v>
      </c>
      <c r="R2890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23">
        <v>3000</v>
      </c>
      <c r="E2891" s="23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9">
        <f t="shared" si="181"/>
        <v>81.571428571428569</v>
      </c>
      <c r="Q2891" t="s">
        <v>8316</v>
      </c>
      <c r="R2891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23">
        <v>2000</v>
      </c>
      <c r="E2892" s="23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9">
        <f t="shared" si="181"/>
        <v>7</v>
      </c>
      <c r="Q2892" t="s">
        <v>8316</v>
      </c>
      <c r="R2892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23">
        <v>10000</v>
      </c>
      <c r="E2893" s="2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9">
        <f t="shared" si="181"/>
        <v>27.3</v>
      </c>
      <c r="Q2893" t="s">
        <v>8316</v>
      </c>
      <c r="R2893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23">
        <v>5500</v>
      </c>
      <c r="E2894" s="23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9">
        <f t="shared" si="181"/>
        <v>29.411764705882351</v>
      </c>
      <c r="Q2894" t="s">
        <v>8316</v>
      </c>
      <c r="R2894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23">
        <v>5000</v>
      </c>
      <c r="E2895" s="23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9">
        <f t="shared" si="181"/>
        <v>12.5</v>
      </c>
      <c r="Q2895" t="s">
        <v>8316</v>
      </c>
      <c r="R2895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23">
        <v>50000</v>
      </c>
      <c r="E2896" s="23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9" t="e">
        <f t="shared" si="181"/>
        <v>#DIV/0!</v>
      </c>
      <c r="Q2896" t="s">
        <v>8316</v>
      </c>
      <c r="R2896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23">
        <v>500</v>
      </c>
      <c r="E2897" s="23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9">
        <f t="shared" si="181"/>
        <v>5.75</v>
      </c>
      <c r="Q2897" t="s">
        <v>8316</v>
      </c>
      <c r="R2897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23">
        <v>3000</v>
      </c>
      <c r="E2898" s="23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9">
        <f t="shared" si="181"/>
        <v>52.083333333333336</v>
      </c>
      <c r="Q2898" t="s">
        <v>8316</v>
      </c>
      <c r="R289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23">
        <v>12000</v>
      </c>
      <c r="E2899" s="23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9">
        <f t="shared" si="181"/>
        <v>183.33333333333334</v>
      </c>
      <c r="Q2899" t="s">
        <v>8316</v>
      </c>
      <c r="R2899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23">
        <v>7500</v>
      </c>
      <c r="E2900" s="23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9">
        <f t="shared" si="181"/>
        <v>26.333333333333332</v>
      </c>
      <c r="Q2900" t="s">
        <v>8316</v>
      </c>
      <c r="R2900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23">
        <v>10000</v>
      </c>
      <c r="E2901" s="23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9" t="e">
        <f t="shared" si="181"/>
        <v>#DIV/0!</v>
      </c>
      <c r="Q2901" t="s">
        <v>8316</v>
      </c>
      <c r="R2901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23">
        <v>5500</v>
      </c>
      <c r="E2902" s="23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9">
        <f t="shared" si="181"/>
        <v>486.42857142857144</v>
      </c>
      <c r="Q2902" t="s">
        <v>8316</v>
      </c>
      <c r="R2902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23">
        <v>750</v>
      </c>
      <c r="E2903" s="2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9">
        <f t="shared" si="181"/>
        <v>3</v>
      </c>
      <c r="Q2903" t="s">
        <v>8316</v>
      </c>
      <c r="R2903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23">
        <v>150000</v>
      </c>
      <c r="E2904" s="23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9">
        <f t="shared" si="181"/>
        <v>25</v>
      </c>
      <c r="Q2904" t="s">
        <v>8316</v>
      </c>
      <c r="R2904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23">
        <v>5000</v>
      </c>
      <c r="E2905" s="23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9">
        <f t="shared" si="181"/>
        <v>9.75</v>
      </c>
      <c r="Q2905" t="s">
        <v>8316</v>
      </c>
      <c r="R2905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23">
        <v>1500</v>
      </c>
      <c r="E2906" s="23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9">
        <f t="shared" si="181"/>
        <v>18.75</v>
      </c>
      <c r="Q2906" t="s">
        <v>8316</v>
      </c>
      <c r="R2906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23">
        <v>3500</v>
      </c>
      <c r="E2907" s="23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9">
        <f t="shared" si="181"/>
        <v>36.588235294117645</v>
      </c>
      <c r="Q2907" t="s">
        <v>8316</v>
      </c>
      <c r="R2907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23">
        <v>6000</v>
      </c>
      <c r="E2908" s="23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9">
        <f t="shared" si="181"/>
        <v>80.714285714285708</v>
      </c>
      <c r="Q2908" t="s">
        <v>8316</v>
      </c>
      <c r="R290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23">
        <v>2500</v>
      </c>
      <c r="E2909" s="23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9">
        <f t="shared" si="181"/>
        <v>1</v>
      </c>
      <c r="Q2909" t="s">
        <v>8316</v>
      </c>
      <c r="R2909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23">
        <v>9600</v>
      </c>
      <c r="E2910" s="23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9">
        <f t="shared" si="181"/>
        <v>52.8</v>
      </c>
      <c r="Q2910" t="s">
        <v>8316</v>
      </c>
      <c r="R2910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23">
        <v>180000</v>
      </c>
      <c r="E2911" s="23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9">
        <f t="shared" si="181"/>
        <v>20</v>
      </c>
      <c r="Q2911" t="s">
        <v>8316</v>
      </c>
      <c r="R2911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23">
        <v>30000</v>
      </c>
      <c r="E2912" s="23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9">
        <f t="shared" si="181"/>
        <v>1</v>
      </c>
      <c r="Q2912" t="s">
        <v>8316</v>
      </c>
      <c r="R2912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23">
        <v>1800</v>
      </c>
      <c r="E2913" s="2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9">
        <f t="shared" si="181"/>
        <v>46.928571428571431</v>
      </c>
      <c r="Q2913" t="s">
        <v>8316</v>
      </c>
      <c r="R2913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23">
        <v>14440</v>
      </c>
      <c r="E2914" s="23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9">
        <f t="shared" si="181"/>
        <v>78.07692307692308</v>
      </c>
      <c r="Q2914" t="s">
        <v>8316</v>
      </c>
      <c r="R2914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23">
        <v>10000</v>
      </c>
      <c r="E2915" s="23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9">
        <f t="shared" si="181"/>
        <v>1</v>
      </c>
      <c r="Q2915" t="s">
        <v>8316</v>
      </c>
      <c r="R2915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23">
        <v>25000</v>
      </c>
      <c r="E2916" s="23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9">
        <f t="shared" si="181"/>
        <v>1</v>
      </c>
      <c r="Q2916" t="s">
        <v>8316</v>
      </c>
      <c r="R2916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23">
        <v>1000</v>
      </c>
      <c r="E2917" s="23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9">
        <f t="shared" si="181"/>
        <v>203.66666666666666</v>
      </c>
      <c r="Q2917" t="s">
        <v>8316</v>
      </c>
      <c r="R2917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23">
        <v>1850</v>
      </c>
      <c r="E2918" s="23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9">
        <f t="shared" si="181"/>
        <v>20.714285714285715</v>
      </c>
      <c r="Q2918" t="s">
        <v>8316</v>
      </c>
      <c r="R291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23">
        <v>2000</v>
      </c>
      <c r="E2919" s="23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9">
        <f t="shared" si="181"/>
        <v>48.555555555555557</v>
      </c>
      <c r="Q2919" t="s">
        <v>8316</v>
      </c>
      <c r="R2919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23">
        <v>5000</v>
      </c>
      <c r="E2920" s="23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9">
        <f t="shared" si="181"/>
        <v>68.099999999999994</v>
      </c>
      <c r="Q2920" t="s">
        <v>8316</v>
      </c>
      <c r="R2920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23">
        <v>600</v>
      </c>
      <c r="E2921" s="23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9">
        <f t="shared" si="181"/>
        <v>8.5</v>
      </c>
      <c r="Q2921" t="s">
        <v>8316</v>
      </c>
      <c r="R2921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23">
        <v>2500</v>
      </c>
      <c r="E2922" s="23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9">
        <f t="shared" si="181"/>
        <v>51.615384615384613</v>
      </c>
      <c r="Q2922" t="s">
        <v>8316</v>
      </c>
      <c r="R2922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23">
        <v>100</v>
      </c>
      <c r="E2923" s="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9">
        <f t="shared" si="181"/>
        <v>43</v>
      </c>
      <c r="Q2923" t="s">
        <v>8316</v>
      </c>
      <c r="R2923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23">
        <v>500</v>
      </c>
      <c r="E2924" s="23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9">
        <f t="shared" si="181"/>
        <v>83.333333333333329</v>
      </c>
      <c r="Q2924" t="s">
        <v>8316</v>
      </c>
      <c r="R2924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 s="23">
        <v>300</v>
      </c>
      <c r="E2925" s="23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9">
        <f t="shared" si="181"/>
        <v>30</v>
      </c>
      <c r="Q2925" t="s">
        <v>8316</v>
      </c>
      <c r="R2925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 s="23">
        <v>25000</v>
      </c>
      <c r="E2926" s="23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9">
        <f t="shared" si="181"/>
        <v>175.51020408163265</v>
      </c>
      <c r="Q2926" t="s">
        <v>8316</v>
      </c>
      <c r="R2926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 s="23">
        <v>45000</v>
      </c>
      <c r="E2927" s="23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9">
        <f t="shared" si="181"/>
        <v>231.66175879396985</v>
      </c>
      <c r="Q2927" t="s">
        <v>8316</v>
      </c>
      <c r="R2927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 s="23">
        <v>3000</v>
      </c>
      <c r="E2928" s="23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9">
        <f t="shared" si="181"/>
        <v>75</v>
      </c>
      <c r="Q2928" t="s">
        <v>8316</v>
      </c>
      <c r="R292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 s="23">
        <v>1800</v>
      </c>
      <c r="E2929" s="23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9">
        <f t="shared" si="181"/>
        <v>112.14285714285714</v>
      </c>
      <c r="Q2929" t="s">
        <v>8316</v>
      </c>
      <c r="R2929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23">
        <v>1000</v>
      </c>
      <c r="E2930" s="23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9">
        <f t="shared" si="181"/>
        <v>41.666666666666664</v>
      </c>
      <c r="Q2930" t="s">
        <v>8316</v>
      </c>
      <c r="R2930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 s="23">
        <v>8000</v>
      </c>
      <c r="E2931" s="23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9">
        <f t="shared" si="181"/>
        <v>255.17343750000001</v>
      </c>
      <c r="Q2931" t="s">
        <v>8316</v>
      </c>
      <c r="R2931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23">
        <v>10000</v>
      </c>
      <c r="E2932" s="23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9">
        <f t="shared" si="181"/>
        <v>162.7741935483871</v>
      </c>
      <c r="Q2932" t="s">
        <v>8316</v>
      </c>
      <c r="R2932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 s="23">
        <v>750</v>
      </c>
      <c r="E2933" s="2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9">
        <f t="shared" si="181"/>
        <v>88.333333333333329</v>
      </c>
      <c r="Q2933" t="s">
        <v>8316</v>
      </c>
      <c r="R2933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 s="23">
        <v>3100</v>
      </c>
      <c r="E2934" s="23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9">
        <f t="shared" si="181"/>
        <v>85.736842105263165</v>
      </c>
      <c r="Q2934" t="s">
        <v>8316</v>
      </c>
      <c r="R2934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 s="23">
        <v>2500</v>
      </c>
      <c r="E2935" s="23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9">
        <f t="shared" si="181"/>
        <v>47.574074074074076</v>
      </c>
      <c r="Q2935" t="s">
        <v>8316</v>
      </c>
      <c r="R2935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 s="23">
        <v>2500</v>
      </c>
      <c r="E2936" s="23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9">
        <f t="shared" si="181"/>
        <v>72.972972972972968</v>
      </c>
      <c r="Q2936" t="s">
        <v>8316</v>
      </c>
      <c r="R2936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 s="23">
        <v>3500</v>
      </c>
      <c r="E2937" s="23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9">
        <f t="shared" si="181"/>
        <v>90.538461538461533</v>
      </c>
      <c r="Q2937" t="s">
        <v>8316</v>
      </c>
      <c r="R2937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 s="23">
        <v>1000</v>
      </c>
      <c r="E2938" s="23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9">
        <f t="shared" si="181"/>
        <v>37.647058823529413</v>
      </c>
      <c r="Q2938" t="s">
        <v>8316</v>
      </c>
      <c r="R293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23">
        <v>1500</v>
      </c>
      <c r="E2939" s="23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9">
        <f t="shared" si="181"/>
        <v>36.363636363636367</v>
      </c>
      <c r="Q2939" t="s">
        <v>8316</v>
      </c>
      <c r="R2939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 s="23">
        <v>4000</v>
      </c>
      <c r="E2940" s="23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9">
        <f t="shared" si="181"/>
        <v>126.71875</v>
      </c>
      <c r="Q2940" t="s">
        <v>8316</v>
      </c>
      <c r="R2940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 s="23">
        <v>8000</v>
      </c>
      <c r="E2941" s="23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9">
        <f t="shared" si="181"/>
        <v>329.2</v>
      </c>
      <c r="Q2941" t="s">
        <v>8316</v>
      </c>
      <c r="R2941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 s="23">
        <v>2500</v>
      </c>
      <c r="E2942" s="23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9">
        <f t="shared" si="181"/>
        <v>81.242424242424249</v>
      </c>
      <c r="Q2942" t="s">
        <v>8316</v>
      </c>
      <c r="R2942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23">
        <v>25000</v>
      </c>
      <c r="E2943" s="2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9">
        <f t="shared" si="181"/>
        <v>1</v>
      </c>
      <c r="Q2943" t="s">
        <v>8316</v>
      </c>
      <c r="R2943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23">
        <v>200000</v>
      </c>
      <c r="E2944" s="23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9">
        <f t="shared" si="181"/>
        <v>202.22772277227722</v>
      </c>
      <c r="Q2944" t="s">
        <v>8316</v>
      </c>
      <c r="R2944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23">
        <v>3000</v>
      </c>
      <c r="E2945" s="23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9" t="e">
        <f t="shared" si="181"/>
        <v>#DIV/0!</v>
      </c>
      <c r="Q2945" t="s">
        <v>8316</v>
      </c>
      <c r="R2945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23">
        <v>10000</v>
      </c>
      <c r="E2946" s="23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9">
        <f t="shared" si="181"/>
        <v>100</v>
      </c>
      <c r="Q2946" t="s">
        <v>8316</v>
      </c>
      <c r="R2946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23">
        <v>50000</v>
      </c>
      <c r="E2947" s="23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9" t="e">
        <f t="shared" ref="P2947:P3010" si="185">(E2947/L2947)</f>
        <v>#DIV/0!</v>
      </c>
      <c r="Q2947" t="s">
        <v>8316</v>
      </c>
      <c r="R2947" t="s">
        <v>8356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23">
        <v>2000</v>
      </c>
      <c r="E2948" s="23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9">
        <f t="shared" si="185"/>
        <v>1</v>
      </c>
      <c r="Q2948" t="s">
        <v>8316</v>
      </c>
      <c r="R2948" t="s">
        <v>8356</v>
      </c>
      <c r="S2948" s="14">
        <f t="shared" si="186"/>
        <v>42567.531157407408</v>
      </c>
      <c r="T2948" s="14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23">
        <v>25000</v>
      </c>
      <c r="E2949" s="23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9">
        <f t="shared" si="185"/>
        <v>82.461538461538467</v>
      </c>
      <c r="Q2949" t="s">
        <v>8316</v>
      </c>
      <c r="R2949" t="s">
        <v>8356</v>
      </c>
      <c r="S2949" s="14">
        <f t="shared" si="186"/>
        <v>42649.562118055561</v>
      </c>
      <c r="T2949" s="14">
        <f t="shared" si="187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23">
        <v>500000</v>
      </c>
      <c r="E2950" s="23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9">
        <f t="shared" si="185"/>
        <v>2.6666666666666665</v>
      </c>
      <c r="Q2950" t="s">
        <v>8316</v>
      </c>
      <c r="R2950" t="s">
        <v>8356</v>
      </c>
      <c r="S2950" s="14">
        <f t="shared" si="186"/>
        <v>42097.649224537032</v>
      </c>
      <c r="T2950" s="14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23">
        <v>1000</v>
      </c>
      <c r="E2951" s="23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9">
        <f t="shared" si="185"/>
        <v>12.5</v>
      </c>
      <c r="Q2951" t="s">
        <v>8316</v>
      </c>
      <c r="R2951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23">
        <v>5000000</v>
      </c>
      <c r="E2952" s="23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9" t="e">
        <f t="shared" si="185"/>
        <v>#DIV/0!</v>
      </c>
      <c r="Q2952" t="s">
        <v>8316</v>
      </c>
      <c r="R2952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23">
        <v>50000</v>
      </c>
      <c r="E2953" s="2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9">
        <f t="shared" si="185"/>
        <v>18.896551724137932</v>
      </c>
      <c r="Q2953" t="s">
        <v>8316</v>
      </c>
      <c r="R2953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23">
        <v>20000</v>
      </c>
      <c r="E2954" s="23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9">
        <f t="shared" si="185"/>
        <v>200.625</v>
      </c>
      <c r="Q2954" t="s">
        <v>8316</v>
      </c>
      <c r="R2954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23">
        <v>400000</v>
      </c>
      <c r="E2955" s="23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9">
        <f t="shared" si="185"/>
        <v>201.66666666666666</v>
      </c>
      <c r="Q2955" t="s">
        <v>8316</v>
      </c>
      <c r="R2955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23">
        <v>15000</v>
      </c>
      <c r="E2956" s="23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9" t="e">
        <f t="shared" si="185"/>
        <v>#DIV/0!</v>
      </c>
      <c r="Q2956" t="s">
        <v>8316</v>
      </c>
      <c r="R2956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23">
        <v>1200</v>
      </c>
      <c r="E2957" s="23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9">
        <f t="shared" si="185"/>
        <v>65</v>
      </c>
      <c r="Q2957" t="s">
        <v>8316</v>
      </c>
      <c r="R2957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23">
        <v>7900</v>
      </c>
      <c r="E2958" s="23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9">
        <f t="shared" si="185"/>
        <v>66.099999999999994</v>
      </c>
      <c r="Q2958" t="s">
        <v>8316</v>
      </c>
      <c r="R295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23">
        <v>15000</v>
      </c>
      <c r="E2959" s="23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9">
        <f t="shared" si="185"/>
        <v>93.333333333333329</v>
      </c>
      <c r="Q2959" t="s">
        <v>8316</v>
      </c>
      <c r="R2959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23">
        <v>80000</v>
      </c>
      <c r="E2960" s="23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9" t="e">
        <f t="shared" si="185"/>
        <v>#DIV/0!</v>
      </c>
      <c r="Q2960" t="s">
        <v>8316</v>
      </c>
      <c r="R2960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23">
        <v>10000</v>
      </c>
      <c r="E2961" s="23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9" t="e">
        <f t="shared" si="185"/>
        <v>#DIV/0!</v>
      </c>
      <c r="Q2961" t="s">
        <v>8316</v>
      </c>
      <c r="R2961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23">
        <v>30000000</v>
      </c>
      <c r="E2962" s="23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9" t="e">
        <f t="shared" si="185"/>
        <v>#DIV/0!</v>
      </c>
      <c r="Q2962" t="s">
        <v>8316</v>
      </c>
      <c r="R2962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23">
        <v>5000</v>
      </c>
      <c r="E2963" s="2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9">
        <f t="shared" si="185"/>
        <v>50.75</v>
      </c>
      <c r="Q2963" t="s">
        <v>8316</v>
      </c>
      <c r="R2963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23">
        <v>1000</v>
      </c>
      <c r="E2964" s="23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9">
        <f t="shared" si="185"/>
        <v>60.9</v>
      </c>
      <c r="Q2964" t="s">
        <v>8316</v>
      </c>
      <c r="R2964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23">
        <v>10000</v>
      </c>
      <c r="E2965" s="23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9">
        <f t="shared" si="185"/>
        <v>109.03061224489795</v>
      </c>
      <c r="Q2965" t="s">
        <v>8316</v>
      </c>
      <c r="R2965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23">
        <v>5000</v>
      </c>
      <c r="E2966" s="23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9">
        <f t="shared" si="185"/>
        <v>25.692295918367346</v>
      </c>
      <c r="Q2966" t="s">
        <v>8316</v>
      </c>
      <c r="R2966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23">
        <v>1500</v>
      </c>
      <c r="E2967" s="23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9">
        <f t="shared" si="185"/>
        <v>41.92307692307692</v>
      </c>
      <c r="Q2967" t="s">
        <v>8316</v>
      </c>
      <c r="R2967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23">
        <v>10000</v>
      </c>
      <c r="E2968" s="23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9">
        <f t="shared" si="185"/>
        <v>88.7734375</v>
      </c>
      <c r="Q2968" t="s">
        <v>8316</v>
      </c>
      <c r="R296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23">
        <v>5000</v>
      </c>
      <c r="E2969" s="23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9">
        <f t="shared" si="185"/>
        <v>80.225352112676063</v>
      </c>
      <c r="Q2969" t="s">
        <v>8316</v>
      </c>
      <c r="R2969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23">
        <v>3500</v>
      </c>
      <c r="E2970" s="23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9">
        <f t="shared" si="185"/>
        <v>78.936170212765958</v>
      </c>
      <c r="Q2970" t="s">
        <v>8316</v>
      </c>
      <c r="R2970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23">
        <v>1000</v>
      </c>
      <c r="E2971" s="23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9">
        <f t="shared" si="185"/>
        <v>95.588235294117652</v>
      </c>
      <c r="Q2971" t="s">
        <v>8316</v>
      </c>
      <c r="R2971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23">
        <v>6000</v>
      </c>
      <c r="E2972" s="23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9">
        <f t="shared" si="185"/>
        <v>69.890109890109883</v>
      </c>
      <c r="Q2972" t="s">
        <v>8316</v>
      </c>
      <c r="R2972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23">
        <v>3200</v>
      </c>
      <c r="E2973" s="2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9">
        <f t="shared" si="185"/>
        <v>74.534883720930239</v>
      </c>
      <c r="Q2973" t="s">
        <v>8316</v>
      </c>
      <c r="R2973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23">
        <v>2000</v>
      </c>
      <c r="E2974" s="23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9">
        <f t="shared" si="185"/>
        <v>123.94117647058823</v>
      </c>
      <c r="Q2974" t="s">
        <v>8316</v>
      </c>
      <c r="R2974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23">
        <v>5000</v>
      </c>
      <c r="E2975" s="23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9">
        <f t="shared" si="185"/>
        <v>264.84848484848487</v>
      </c>
      <c r="Q2975" t="s">
        <v>8316</v>
      </c>
      <c r="R2975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23">
        <v>5000</v>
      </c>
      <c r="E2976" s="23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9">
        <f t="shared" si="185"/>
        <v>58.620689655172413</v>
      </c>
      <c r="Q2976" t="s">
        <v>8316</v>
      </c>
      <c r="R2976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23">
        <v>8000</v>
      </c>
      <c r="E2977" s="23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9">
        <f t="shared" si="185"/>
        <v>70.884955752212392</v>
      </c>
      <c r="Q2977" t="s">
        <v>8316</v>
      </c>
      <c r="R2977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23">
        <v>70</v>
      </c>
      <c r="E2978" s="23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9">
        <f t="shared" si="185"/>
        <v>8.5714285714285712</v>
      </c>
      <c r="Q2978" t="s">
        <v>8316</v>
      </c>
      <c r="R297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23">
        <v>3000</v>
      </c>
      <c r="E2979" s="23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9">
        <f t="shared" si="185"/>
        <v>113.56666666666666</v>
      </c>
      <c r="Q2979" t="s">
        <v>8316</v>
      </c>
      <c r="R2979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23">
        <v>750</v>
      </c>
      <c r="E2980" s="23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9">
        <f t="shared" si="185"/>
        <v>60.6875</v>
      </c>
      <c r="Q2980" t="s">
        <v>8316</v>
      </c>
      <c r="R2980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23">
        <v>5000</v>
      </c>
      <c r="E2981" s="23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9">
        <f t="shared" si="185"/>
        <v>110.21739130434783</v>
      </c>
      <c r="Q2981" t="s">
        <v>8316</v>
      </c>
      <c r="R2981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23">
        <v>3000</v>
      </c>
      <c r="E2982" s="23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9">
        <f t="shared" si="185"/>
        <v>136.45833333333334</v>
      </c>
      <c r="Q2982" t="s">
        <v>8316</v>
      </c>
      <c r="R2982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23">
        <v>4000</v>
      </c>
      <c r="E2983" s="2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9">
        <f t="shared" si="185"/>
        <v>53.164948453608247</v>
      </c>
      <c r="Q2983" t="s">
        <v>8316</v>
      </c>
      <c r="R2983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23">
        <v>5000</v>
      </c>
      <c r="E2984" s="23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9">
        <f t="shared" si="185"/>
        <v>86.491525423728817</v>
      </c>
      <c r="Q2984" t="s">
        <v>8316</v>
      </c>
      <c r="R2984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23">
        <v>116000</v>
      </c>
      <c r="E2985" s="23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9">
        <f t="shared" si="185"/>
        <v>155.23827397260274</v>
      </c>
      <c r="Q2985" t="s">
        <v>8316</v>
      </c>
      <c r="R2985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23">
        <v>25000</v>
      </c>
      <c r="E2986" s="23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9">
        <f t="shared" si="185"/>
        <v>115.08256880733946</v>
      </c>
      <c r="Q2986" t="s">
        <v>8316</v>
      </c>
      <c r="R2986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23">
        <v>10000</v>
      </c>
      <c r="E2987" s="23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9">
        <f t="shared" si="185"/>
        <v>109.5945945945946</v>
      </c>
      <c r="Q2987" t="s">
        <v>8316</v>
      </c>
      <c r="R2987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23">
        <v>2400</v>
      </c>
      <c r="E2988" s="23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9">
        <f t="shared" si="185"/>
        <v>45.214285714285715</v>
      </c>
      <c r="Q2988" t="s">
        <v>8316</v>
      </c>
      <c r="R298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23">
        <v>25000</v>
      </c>
      <c r="E2989" s="23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9">
        <f t="shared" si="185"/>
        <v>104.15169811320754</v>
      </c>
      <c r="Q2989" t="s">
        <v>8316</v>
      </c>
      <c r="R2989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23">
        <v>1000</v>
      </c>
      <c r="E2990" s="23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9">
        <f t="shared" si="185"/>
        <v>35.714285714285715</v>
      </c>
      <c r="Q2990" t="s">
        <v>8316</v>
      </c>
      <c r="R2990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23">
        <v>20000</v>
      </c>
      <c r="E2991" s="23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9">
        <f t="shared" si="185"/>
        <v>96.997252747252745</v>
      </c>
      <c r="Q2991" t="s">
        <v>8316</v>
      </c>
      <c r="R2991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23">
        <v>10000</v>
      </c>
      <c r="E2992" s="23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9">
        <f t="shared" si="185"/>
        <v>370.37037037037038</v>
      </c>
      <c r="Q2992" t="s">
        <v>8316</v>
      </c>
      <c r="R2992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23">
        <v>8500</v>
      </c>
      <c r="E2993" s="2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9">
        <f t="shared" si="185"/>
        <v>94.408602150537632</v>
      </c>
      <c r="Q2993" t="s">
        <v>8316</v>
      </c>
      <c r="R2993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23">
        <v>3000</v>
      </c>
      <c r="E2994" s="23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9">
        <f t="shared" si="185"/>
        <v>48.984375</v>
      </c>
      <c r="Q2994" t="s">
        <v>8316</v>
      </c>
      <c r="R2994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23">
        <v>1000</v>
      </c>
      <c r="E2995" s="23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9">
        <f t="shared" si="185"/>
        <v>45.590909090909093</v>
      </c>
      <c r="Q2995" t="s">
        <v>8316</v>
      </c>
      <c r="R2995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23">
        <v>300</v>
      </c>
      <c r="E2996" s="23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9">
        <f t="shared" si="185"/>
        <v>23.275254237288134</v>
      </c>
      <c r="Q2996" t="s">
        <v>8316</v>
      </c>
      <c r="R2996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23">
        <v>15000</v>
      </c>
      <c r="E2997" s="23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9">
        <f t="shared" si="185"/>
        <v>63.2289156626506</v>
      </c>
      <c r="Q2997" t="s">
        <v>8316</v>
      </c>
      <c r="R2997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23">
        <v>35000</v>
      </c>
      <c r="E2998" s="23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9">
        <f t="shared" si="185"/>
        <v>153.5204081632653</v>
      </c>
      <c r="Q2998" t="s">
        <v>8316</v>
      </c>
      <c r="R299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23">
        <v>10000</v>
      </c>
      <c r="E2999" s="23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9">
        <f t="shared" si="185"/>
        <v>90.2</v>
      </c>
      <c r="Q2999" t="s">
        <v>8316</v>
      </c>
      <c r="R2999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23">
        <v>50000</v>
      </c>
      <c r="E3000" s="23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9">
        <f t="shared" si="185"/>
        <v>118.97113163972287</v>
      </c>
      <c r="Q3000" t="s">
        <v>8316</v>
      </c>
      <c r="R3000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23">
        <v>1350</v>
      </c>
      <c r="E3001" s="23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9">
        <f t="shared" si="185"/>
        <v>80.25</v>
      </c>
      <c r="Q3001" t="s">
        <v>8316</v>
      </c>
      <c r="R3001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23">
        <v>500</v>
      </c>
      <c r="E3002" s="23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9">
        <f t="shared" si="185"/>
        <v>62.5</v>
      </c>
      <c r="Q3002" t="s">
        <v>8316</v>
      </c>
      <c r="R3002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23">
        <v>7214</v>
      </c>
      <c r="E3003" s="2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9">
        <f t="shared" si="185"/>
        <v>131.37719999999999</v>
      </c>
      <c r="Q3003" t="s">
        <v>8316</v>
      </c>
      <c r="R3003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23">
        <v>7000</v>
      </c>
      <c r="E3004" s="23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9">
        <f t="shared" si="185"/>
        <v>73.032980769230775</v>
      </c>
      <c r="Q3004" t="s">
        <v>8316</v>
      </c>
      <c r="R3004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23">
        <v>3000</v>
      </c>
      <c r="E3005" s="23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9">
        <f t="shared" si="185"/>
        <v>178.52941176470588</v>
      </c>
      <c r="Q3005" t="s">
        <v>8316</v>
      </c>
      <c r="R3005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23">
        <v>40000</v>
      </c>
      <c r="E3006" s="23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9">
        <f t="shared" si="185"/>
        <v>162.90974729241879</v>
      </c>
      <c r="Q3006" t="s">
        <v>8316</v>
      </c>
      <c r="R3006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23">
        <v>10600</v>
      </c>
      <c r="E3007" s="23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9">
        <f t="shared" si="185"/>
        <v>108.24237288135593</v>
      </c>
      <c r="Q3007" t="s">
        <v>8316</v>
      </c>
      <c r="R3007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23">
        <v>8000</v>
      </c>
      <c r="E3008" s="23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9">
        <f t="shared" si="185"/>
        <v>88.865979381443296</v>
      </c>
      <c r="Q3008" t="s">
        <v>8316</v>
      </c>
      <c r="R300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23">
        <v>600</v>
      </c>
      <c r="E3009" s="23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9">
        <f t="shared" si="185"/>
        <v>54</v>
      </c>
      <c r="Q3009" t="s">
        <v>8316</v>
      </c>
      <c r="R3009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23">
        <v>3000</v>
      </c>
      <c r="E3010" s="23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9">
        <f t="shared" si="185"/>
        <v>116.73076923076923</v>
      </c>
      <c r="Q3010" t="s">
        <v>8316</v>
      </c>
      <c r="R3010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23">
        <v>25000</v>
      </c>
      <c r="E3011" s="23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9">
        <f t="shared" ref="P3011:P3074" si="189">(E3011/L3011)</f>
        <v>233.8984375</v>
      </c>
      <c r="Q3011" t="s">
        <v>8316</v>
      </c>
      <c r="R3011" t="s">
        <v>8356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23">
        <v>1500</v>
      </c>
      <c r="E3012" s="23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9">
        <f t="shared" si="189"/>
        <v>158</v>
      </c>
      <c r="Q3012" t="s">
        <v>8316</v>
      </c>
      <c r="R3012" t="s">
        <v>8356</v>
      </c>
      <c r="S3012" s="14">
        <f t="shared" si="190"/>
        <v>41996.832395833335</v>
      </c>
      <c r="T3012" s="14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23">
        <v>300</v>
      </c>
      <c r="E3013" s="2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9">
        <f t="shared" si="189"/>
        <v>14.84</v>
      </c>
      <c r="Q3013" t="s">
        <v>8316</v>
      </c>
      <c r="R3013" t="s">
        <v>8356</v>
      </c>
      <c r="S3013" s="14">
        <f t="shared" si="190"/>
        <v>42334.468935185185</v>
      </c>
      <c r="T3013" s="14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23">
        <v>4000</v>
      </c>
      <c r="E3014" s="23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9">
        <f t="shared" si="189"/>
        <v>85.181818181818187</v>
      </c>
      <c r="Q3014" t="s">
        <v>8316</v>
      </c>
      <c r="R3014" t="s">
        <v>8356</v>
      </c>
      <c r="S3014" s="14">
        <f t="shared" si="190"/>
        <v>42024.702893518523</v>
      </c>
      <c r="T3014" s="14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23">
        <v>10000</v>
      </c>
      <c r="E3015" s="23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9">
        <f t="shared" si="189"/>
        <v>146.69158878504672</v>
      </c>
      <c r="Q3015" t="s">
        <v>8316</v>
      </c>
      <c r="R3015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23">
        <v>25000</v>
      </c>
      <c r="E3016" s="23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9">
        <f t="shared" si="189"/>
        <v>50.764811490125673</v>
      </c>
      <c r="Q3016" t="s">
        <v>8316</v>
      </c>
      <c r="R3016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23">
        <v>3400</v>
      </c>
      <c r="E3017" s="23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9">
        <f t="shared" si="189"/>
        <v>87.7</v>
      </c>
      <c r="Q3017" t="s">
        <v>8316</v>
      </c>
      <c r="R3017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23">
        <v>8500</v>
      </c>
      <c r="E3018" s="23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9">
        <f t="shared" si="189"/>
        <v>242.27777777777777</v>
      </c>
      <c r="Q3018" t="s">
        <v>8316</v>
      </c>
      <c r="R301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23">
        <v>22000</v>
      </c>
      <c r="E3019" s="23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9">
        <f t="shared" si="189"/>
        <v>146.44654088050314</v>
      </c>
      <c r="Q3019" t="s">
        <v>8316</v>
      </c>
      <c r="R3019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23">
        <v>4200</v>
      </c>
      <c r="E3020" s="23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9">
        <f t="shared" si="189"/>
        <v>103.17073170731707</v>
      </c>
      <c r="Q3020" t="s">
        <v>8316</v>
      </c>
      <c r="R3020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23">
        <v>15000</v>
      </c>
      <c r="E3021" s="23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9">
        <f t="shared" si="189"/>
        <v>80.464601769911511</v>
      </c>
      <c r="Q3021" t="s">
        <v>8316</v>
      </c>
      <c r="R3021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23">
        <v>7000</v>
      </c>
      <c r="E3022" s="23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9">
        <f t="shared" si="189"/>
        <v>234.66666666666666</v>
      </c>
      <c r="Q3022" t="s">
        <v>8316</v>
      </c>
      <c r="R3022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23">
        <v>4500</v>
      </c>
      <c r="E3023" s="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9">
        <f t="shared" si="189"/>
        <v>50.689320388349515</v>
      </c>
      <c r="Q3023" t="s">
        <v>8316</v>
      </c>
      <c r="R3023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23">
        <v>10000</v>
      </c>
      <c r="E3024" s="23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9">
        <f t="shared" si="189"/>
        <v>162.70967741935485</v>
      </c>
      <c r="Q3024" t="s">
        <v>8316</v>
      </c>
      <c r="R3024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23">
        <v>700</v>
      </c>
      <c r="E3025" s="23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9">
        <f t="shared" si="189"/>
        <v>120.16666666666667</v>
      </c>
      <c r="Q3025" t="s">
        <v>8316</v>
      </c>
      <c r="R3025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23">
        <v>5000</v>
      </c>
      <c r="E3026" s="23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9">
        <f t="shared" si="189"/>
        <v>67.697802197802204</v>
      </c>
      <c r="Q3026" t="s">
        <v>8316</v>
      </c>
      <c r="R3026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23">
        <v>2500</v>
      </c>
      <c r="E3027" s="23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9">
        <f t="shared" si="189"/>
        <v>52.103448275862071</v>
      </c>
      <c r="Q3027" t="s">
        <v>8316</v>
      </c>
      <c r="R3027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23">
        <v>900</v>
      </c>
      <c r="E3028" s="23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9">
        <f t="shared" si="189"/>
        <v>51.6</v>
      </c>
      <c r="Q3028" t="s">
        <v>8316</v>
      </c>
      <c r="R302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23">
        <v>40000</v>
      </c>
      <c r="E3029" s="23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9">
        <f t="shared" si="189"/>
        <v>164.3</v>
      </c>
      <c r="Q3029" t="s">
        <v>8316</v>
      </c>
      <c r="R3029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23">
        <v>5000</v>
      </c>
      <c r="E3030" s="23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9">
        <f t="shared" si="189"/>
        <v>84.858585858585855</v>
      </c>
      <c r="Q3030" t="s">
        <v>8316</v>
      </c>
      <c r="R3030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23">
        <v>30000</v>
      </c>
      <c r="E3031" s="23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9">
        <f t="shared" si="189"/>
        <v>94.548850574712645</v>
      </c>
      <c r="Q3031" t="s">
        <v>8316</v>
      </c>
      <c r="R3031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23">
        <v>1750</v>
      </c>
      <c r="E3032" s="23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9">
        <f t="shared" si="189"/>
        <v>45.536585365853661</v>
      </c>
      <c r="Q3032" t="s">
        <v>8316</v>
      </c>
      <c r="R3032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23">
        <v>1500</v>
      </c>
      <c r="E3033" s="2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9">
        <f t="shared" si="189"/>
        <v>51.724137931034484</v>
      </c>
      <c r="Q3033" t="s">
        <v>8316</v>
      </c>
      <c r="R3033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23">
        <v>1000</v>
      </c>
      <c r="E3034" s="23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9">
        <f t="shared" si="189"/>
        <v>50.88</v>
      </c>
      <c r="Q3034" t="s">
        <v>8316</v>
      </c>
      <c r="R3034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23">
        <v>3000</v>
      </c>
      <c r="E3035" s="23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9">
        <f t="shared" si="189"/>
        <v>191.13043478260869</v>
      </c>
      <c r="Q3035" t="s">
        <v>8316</v>
      </c>
      <c r="R3035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23">
        <v>100000</v>
      </c>
      <c r="E3036" s="23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9">
        <f t="shared" si="189"/>
        <v>89.314285714285717</v>
      </c>
      <c r="Q3036" t="s">
        <v>8316</v>
      </c>
      <c r="R3036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23">
        <v>25000</v>
      </c>
      <c r="E3037" s="23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9">
        <f t="shared" si="189"/>
        <v>88.588631921824103</v>
      </c>
      <c r="Q3037" t="s">
        <v>8316</v>
      </c>
      <c r="R3037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23">
        <v>25000</v>
      </c>
      <c r="E3038" s="23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9">
        <f t="shared" si="189"/>
        <v>96.300911854103347</v>
      </c>
      <c r="Q3038" t="s">
        <v>8316</v>
      </c>
      <c r="R303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23">
        <v>500</v>
      </c>
      <c r="E3039" s="23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9">
        <f t="shared" si="189"/>
        <v>33.3125</v>
      </c>
      <c r="Q3039" t="s">
        <v>8316</v>
      </c>
      <c r="R3039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23">
        <v>1000</v>
      </c>
      <c r="E3040" s="23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9">
        <f t="shared" si="189"/>
        <v>37.222222222222221</v>
      </c>
      <c r="Q3040" t="s">
        <v>8316</v>
      </c>
      <c r="R3040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23">
        <v>20000</v>
      </c>
      <c r="E3041" s="23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9">
        <f t="shared" si="189"/>
        <v>92.130423728813554</v>
      </c>
      <c r="Q3041" t="s">
        <v>8316</v>
      </c>
      <c r="R3041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23">
        <v>3000</v>
      </c>
      <c r="E3042" s="23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9">
        <f t="shared" si="189"/>
        <v>76.785714285714292</v>
      </c>
      <c r="Q3042" t="s">
        <v>8316</v>
      </c>
      <c r="R3042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23">
        <v>8300</v>
      </c>
      <c r="E3043" s="2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9">
        <f t="shared" si="189"/>
        <v>96.526315789473685</v>
      </c>
      <c r="Q3043" t="s">
        <v>8316</v>
      </c>
      <c r="R3043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23">
        <v>1500</v>
      </c>
      <c r="E3044" s="23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9">
        <f t="shared" si="189"/>
        <v>51.891891891891895</v>
      </c>
      <c r="Q3044" t="s">
        <v>8316</v>
      </c>
      <c r="R3044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23">
        <v>15000</v>
      </c>
      <c r="E3045" s="23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9">
        <f t="shared" si="189"/>
        <v>128.9140625</v>
      </c>
      <c r="Q3045" t="s">
        <v>8316</v>
      </c>
      <c r="R3045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23">
        <v>12000</v>
      </c>
      <c r="E3046" s="23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9">
        <f t="shared" si="189"/>
        <v>84.108974358974365</v>
      </c>
      <c r="Q3046" t="s">
        <v>8316</v>
      </c>
      <c r="R3046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23">
        <v>4000</v>
      </c>
      <c r="E3047" s="23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9">
        <f t="shared" si="189"/>
        <v>82.941562500000003</v>
      </c>
      <c r="Q3047" t="s">
        <v>8316</v>
      </c>
      <c r="R3047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23">
        <v>7900</v>
      </c>
      <c r="E3048" s="23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9">
        <f t="shared" si="189"/>
        <v>259.94827586206895</v>
      </c>
      <c r="Q3048" t="s">
        <v>8316</v>
      </c>
      <c r="R304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23">
        <v>500</v>
      </c>
      <c r="E3049" s="23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9">
        <f t="shared" si="189"/>
        <v>37.25</v>
      </c>
      <c r="Q3049" t="s">
        <v>8316</v>
      </c>
      <c r="R3049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23">
        <v>5000</v>
      </c>
      <c r="E3050" s="23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9">
        <f t="shared" si="189"/>
        <v>177.02127659574469</v>
      </c>
      <c r="Q3050" t="s">
        <v>8316</v>
      </c>
      <c r="R3050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23">
        <v>3750</v>
      </c>
      <c r="E3051" s="23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9">
        <f t="shared" si="189"/>
        <v>74.074074074074076</v>
      </c>
      <c r="Q3051" t="s">
        <v>8316</v>
      </c>
      <c r="R3051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23">
        <v>600</v>
      </c>
      <c r="E3052" s="23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9">
        <f t="shared" si="189"/>
        <v>70.666666666666671</v>
      </c>
      <c r="Q3052" t="s">
        <v>8316</v>
      </c>
      <c r="R3052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23">
        <v>3500</v>
      </c>
      <c r="E3053" s="2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9">
        <f t="shared" si="189"/>
        <v>23.62857142857143</v>
      </c>
      <c r="Q3053" t="s">
        <v>8316</v>
      </c>
      <c r="R3053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23">
        <v>50000</v>
      </c>
      <c r="E3054" s="23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9">
        <f t="shared" si="189"/>
        <v>37.5</v>
      </c>
      <c r="Q3054" t="s">
        <v>8316</v>
      </c>
      <c r="R3054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23">
        <v>10000</v>
      </c>
      <c r="E3055" s="23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9">
        <f t="shared" si="189"/>
        <v>13.333333333333334</v>
      </c>
      <c r="Q3055" t="s">
        <v>8316</v>
      </c>
      <c r="R3055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23">
        <v>300</v>
      </c>
      <c r="E3056" s="23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9" t="e">
        <f t="shared" si="189"/>
        <v>#DIV/0!</v>
      </c>
      <c r="Q3056" t="s">
        <v>8316</v>
      </c>
      <c r="R3056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23">
        <v>20000</v>
      </c>
      <c r="E3057" s="23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9">
        <f t="shared" si="189"/>
        <v>1</v>
      </c>
      <c r="Q3057" t="s">
        <v>8316</v>
      </c>
      <c r="R3057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23">
        <v>25000</v>
      </c>
      <c r="E3058" s="23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9" t="e">
        <f t="shared" si="189"/>
        <v>#DIV/0!</v>
      </c>
      <c r="Q3058" t="s">
        <v>8316</v>
      </c>
      <c r="R305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23">
        <v>50000</v>
      </c>
      <c r="E3059" s="23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9" t="e">
        <f t="shared" si="189"/>
        <v>#DIV/0!</v>
      </c>
      <c r="Q3059" t="s">
        <v>8316</v>
      </c>
      <c r="R3059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23">
        <v>18000</v>
      </c>
      <c r="E3060" s="23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9">
        <f t="shared" si="189"/>
        <v>1</v>
      </c>
      <c r="Q3060" t="s">
        <v>8316</v>
      </c>
      <c r="R3060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23">
        <v>15000</v>
      </c>
      <c r="E3061" s="23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9">
        <f t="shared" si="189"/>
        <v>41</v>
      </c>
      <c r="Q3061" t="s">
        <v>8316</v>
      </c>
      <c r="R3061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23">
        <v>220000</v>
      </c>
      <c r="E3062" s="23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9">
        <f t="shared" si="189"/>
        <v>55.833333333333336</v>
      </c>
      <c r="Q3062" t="s">
        <v>8316</v>
      </c>
      <c r="R3062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23">
        <v>1000000</v>
      </c>
      <c r="E3063" s="2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9" t="e">
        <f t="shared" si="189"/>
        <v>#DIV/0!</v>
      </c>
      <c r="Q3063" t="s">
        <v>8316</v>
      </c>
      <c r="R3063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23">
        <v>10000</v>
      </c>
      <c r="E3064" s="23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9">
        <f t="shared" si="189"/>
        <v>99.761194029850742</v>
      </c>
      <c r="Q3064" t="s">
        <v>8316</v>
      </c>
      <c r="R3064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23">
        <v>3000</v>
      </c>
      <c r="E3065" s="23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9">
        <f t="shared" si="189"/>
        <v>25.521739130434781</v>
      </c>
      <c r="Q3065" t="s">
        <v>8316</v>
      </c>
      <c r="R3065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23">
        <v>75000</v>
      </c>
      <c r="E3066" s="23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9">
        <f t="shared" si="189"/>
        <v>117.65277777777777</v>
      </c>
      <c r="Q3066" t="s">
        <v>8316</v>
      </c>
      <c r="R3066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23">
        <v>25000</v>
      </c>
      <c r="E3067" s="23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9">
        <f t="shared" si="189"/>
        <v>5</v>
      </c>
      <c r="Q3067" t="s">
        <v>8316</v>
      </c>
      <c r="R3067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23">
        <v>350000</v>
      </c>
      <c r="E3068" s="23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9">
        <f t="shared" si="189"/>
        <v>2796.6666666666665</v>
      </c>
      <c r="Q3068" t="s">
        <v>8316</v>
      </c>
      <c r="R306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23">
        <v>8000</v>
      </c>
      <c r="E3069" s="23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9">
        <f t="shared" si="189"/>
        <v>200</v>
      </c>
      <c r="Q3069" t="s">
        <v>8316</v>
      </c>
      <c r="R3069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23">
        <v>250000</v>
      </c>
      <c r="E3070" s="23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9">
        <f t="shared" si="189"/>
        <v>87.5</v>
      </c>
      <c r="Q3070" t="s">
        <v>8316</v>
      </c>
      <c r="R3070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23">
        <v>1000</v>
      </c>
      <c r="E3071" s="23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9">
        <f t="shared" si="189"/>
        <v>20.142857142857142</v>
      </c>
      <c r="Q3071" t="s">
        <v>8316</v>
      </c>
      <c r="R3071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23">
        <v>10000</v>
      </c>
      <c r="E3072" s="23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9">
        <f t="shared" si="189"/>
        <v>20.875</v>
      </c>
      <c r="Q3072" t="s">
        <v>8316</v>
      </c>
      <c r="R3072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23">
        <v>12000</v>
      </c>
      <c r="E3073" s="2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9">
        <f t="shared" si="189"/>
        <v>61.307692307692307</v>
      </c>
      <c r="Q3073" t="s">
        <v>8316</v>
      </c>
      <c r="R3073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23">
        <v>12000</v>
      </c>
      <c r="E3074" s="23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9">
        <f t="shared" si="189"/>
        <v>1</v>
      </c>
      <c r="Q3074" t="s">
        <v>8316</v>
      </c>
      <c r="R3074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23">
        <v>2800000</v>
      </c>
      <c r="E3075" s="23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9">
        <f t="shared" ref="P3075:P3138" si="193">(E3075/L3075)</f>
        <v>92.142857142857139</v>
      </c>
      <c r="Q3075" t="s">
        <v>8316</v>
      </c>
      <c r="R3075" t="s">
        <v>8356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23">
        <v>25000</v>
      </c>
      <c r="E3076" s="23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9">
        <f t="shared" si="193"/>
        <v>7.333333333333333</v>
      </c>
      <c r="Q3076" t="s">
        <v>8316</v>
      </c>
      <c r="R3076" t="s">
        <v>8356</v>
      </c>
      <c r="S3076" s="14">
        <f t="shared" si="194"/>
        <v>42409.571284722217</v>
      </c>
      <c r="T3076" s="14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23">
        <v>15000</v>
      </c>
      <c r="E3077" s="23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9">
        <f t="shared" si="193"/>
        <v>64.8</v>
      </c>
      <c r="Q3077" t="s">
        <v>8316</v>
      </c>
      <c r="R3077" t="s">
        <v>8356</v>
      </c>
      <c r="S3077" s="14">
        <f t="shared" si="194"/>
        <v>42551.102314814809</v>
      </c>
      <c r="T3077" s="14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23">
        <v>10000</v>
      </c>
      <c r="E3078" s="23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9">
        <f t="shared" si="193"/>
        <v>30.12</v>
      </c>
      <c r="Q3078" t="s">
        <v>8316</v>
      </c>
      <c r="R3078" t="s">
        <v>8356</v>
      </c>
      <c r="S3078" s="14">
        <f t="shared" si="194"/>
        <v>42226.651886574073</v>
      </c>
      <c r="T3078" s="14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23">
        <v>22000</v>
      </c>
      <c r="E3079" s="23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9">
        <f t="shared" si="193"/>
        <v>52.5</v>
      </c>
      <c r="Q3079" t="s">
        <v>8316</v>
      </c>
      <c r="R3079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23">
        <v>60000</v>
      </c>
      <c r="E3080" s="23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9">
        <f t="shared" si="193"/>
        <v>23.666666666666668</v>
      </c>
      <c r="Q3080" t="s">
        <v>8316</v>
      </c>
      <c r="R3080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23">
        <v>1333666</v>
      </c>
      <c r="E3081" s="23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9">
        <f t="shared" si="193"/>
        <v>415.77777777777777</v>
      </c>
      <c r="Q3081" t="s">
        <v>8316</v>
      </c>
      <c r="R3081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23">
        <v>2000000</v>
      </c>
      <c r="E3082" s="23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9">
        <f t="shared" si="193"/>
        <v>53.714285714285715</v>
      </c>
      <c r="Q3082" t="s">
        <v>8316</v>
      </c>
      <c r="R3082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23">
        <v>1000000</v>
      </c>
      <c r="E3083" s="2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9">
        <f t="shared" si="193"/>
        <v>420.6</v>
      </c>
      <c r="Q3083" t="s">
        <v>8316</v>
      </c>
      <c r="R3083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23">
        <v>9000</v>
      </c>
      <c r="E3084" s="23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9" t="e">
        <f t="shared" si="193"/>
        <v>#DIV/0!</v>
      </c>
      <c r="Q3084" t="s">
        <v>8316</v>
      </c>
      <c r="R3084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23">
        <v>20000</v>
      </c>
      <c r="E3085" s="23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9">
        <f t="shared" si="193"/>
        <v>18.666666666666668</v>
      </c>
      <c r="Q3085" t="s">
        <v>8316</v>
      </c>
      <c r="R3085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23">
        <v>4059</v>
      </c>
      <c r="E3086" s="23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9">
        <f t="shared" si="193"/>
        <v>78.333333333333329</v>
      </c>
      <c r="Q3086" t="s">
        <v>8316</v>
      </c>
      <c r="R3086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23">
        <v>25000</v>
      </c>
      <c r="E3087" s="23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9">
        <f t="shared" si="193"/>
        <v>67.777777777777771</v>
      </c>
      <c r="Q3087" t="s">
        <v>8316</v>
      </c>
      <c r="R3087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23">
        <v>20000</v>
      </c>
      <c r="E3088" s="23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9">
        <f t="shared" si="193"/>
        <v>16.666666666666668</v>
      </c>
      <c r="Q3088" t="s">
        <v>8316</v>
      </c>
      <c r="R308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23">
        <v>20000</v>
      </c>
      <c r="E3089" s="23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9">
        <f t="shared" si="193"/>
        <v>62.5</v>
      </c>
      <c r="Q3089" t="s">
        <v>8316</v>
      </c>
      <c r="R3089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 s="23">
        <v>65000</v>
      </c>
      <c r="E3090" s="23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9">
        <f t="shared" si="193"/>
        <v>42</v>
      </c>
      <c r="Q3090" t="s">
        <v>8316</v>
      </c>
      <c r="R3090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23">
        <v>25000</v>
      </c>
      <c r="E3091" s="23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9">
        <f t="shared" si="193"/>
        <v>130.0888888888889</v>
      </c>
      <c r="Q3091" t="s">
        <v>8316</v>
      </c>
      <c r="R3091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23">
        <v>225000</v>
      </c>
      <c r="E3092" s="23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9">
        <f t="shared" si="193"/>
        <v>1270.2222222222222</v>
      </c>
      <c r="Q3092" t="s">
        <v>8316</v>
      </c>
      <c r="R3092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23">
        <v>5000</v>
      </c>
      <c r="E3093" s="2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9">
        <f t="shared" si="193"/>
        <v>88.444444444444443</v>
      </c>
      <c r="Q3093" t="s">
        <v>8316</v>
      </c>
      <c r="R3093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23">
        <v>100000</v>
      </c>
      <c r="E3094" s="23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9">
        <f t="shared" si="193"/>
        <v>56.342380952380957</v>
      </c>
      <c r="Q3094" t="s">
        <v>8316</v>
      </c>
      <c r="R3094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23">
        <v>4000</v>
      </c>
      <c r="E3095" s="23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9">
        <f t="shared" si="193"/>
        <v>53.529411764705884</v>
      </c>
      <c r="Q3095" t="s">
        <v>8316</v>
      </c>
      <c r="R3095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 s="23">
        <v>100000</v>
      </c>
      <c r="E3096" s="23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9">
        <f t="shared" si="193"/>
        <v>25</v>
      </c>
      <c r="Q3096" t="s">
        <v>8316</v>
      </c>
      <c r="R3096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23">
        <v>14920</v>
      </c>
      <c r="E3097" s="23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9">
        <f t="shared" si="193"/>
        <v>50</v>
      </c>
      <c r="Q3097" t="s">
        <v>8316</v>
      </c>
      <c r="R3097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23">
        <v>20000</v>
      </c>
      <c r="E3098" s="23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9">
        <f t="shared" si="193"/>
        <v>56.785714285714285</v>
      </c>
      <c r="Q3098" t="s">
        <v>8316</v>
      </c>
      <c r="R309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23">
        <v>10000</v>
      </c>
      <c r="E3099" s="23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9">
        <f t="shared" si="193"/>
        <v>40.833333333333336</v>
      </c>
      <c r="Q3099" t="s">
        <v>8316</v>
      </c>
      <c r="R3099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23">
        <v>48725</v>
      </c>
      <c r="E3100" s="23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9">
        <f t="shared" si="193"/>
        <v>65.111111111111114</v>
      </c>
      <c r="Q3100" t="s">
        <v>8316</v>
      </c>
      <c r="R3100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23">
        <v>2000</v>
      </c>
      <c r="E3101" s="23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9">
        <f t="shared" si="193"/>
        <v>55.6</v>
      </c>
      <c r="Q3101" t="s">
        <v>8316</v>
      </c>
      <c r="R3101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23">
        <v>12000</v>
      </c>
      <c r="E3102" s="23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9">
        <f t="shared" si="193"/>
        <v>140.53846153846155</v>
      </c>
      <c r="Q3102" t="s">
        <v>8316</v>
      </c>
      <c r="R3102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23">
        <v>2500</v>
      </c>
      <c r="E3103" s="2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9">
        <f t="shared" si="193"/>
        <v>25</v>
      </c>
      <c r="Q3103" t="s">
        <v>8316</v>
      </c>
      <c r="R3103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23">
        <v>16000</v>
      </c>
      <c r="E3104" s="23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9">
        <f t="shared" si="193"/>
        <v>69.533333333333331</v>
      </c>
      <c r="Q3104" t="s">
        <v>8316</v>
      </c>
      <c r="R3104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23">
        <v>4100</v>
      </c>
      <c r="E3105" s="23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9">
        <f t="shared" si="193"/>
        <v>5.5</v>
      </c>
      <c r="Q3105" t="s">
        <v>8316</v>
      </c>
      <c r="R3105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23">
        <v>4000</v>
      </c>
      <c r="E3106" s="23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9">
        <f t="shared" si="193"/>
        <v>237</v>
      </c>
      <c r="Q3106" t="s">
        <v>8316</v>
      </c>
      <c r="R3106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23">
        <v>5845</v>
      </c>
      <c r="E3107" s="23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9">
        <f t="shared" si="193"/>
        <v>79.870967741935488</v>
      </c>
      <c r="Q3107" t="s">
        <v>8316</v>
      </c>
      <c r="R3107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 s="23">
        <v>1000</v>
      </c>
      <c r="E3108" s="23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9">
        <f t="shared" si="193"/>
        <v>10.25</v>
      </c>
      <c r="Q3108" t="s">
        <v>8316</v>
      </c>
      <c r="R310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23">
        <v>40000</v>
      </c>
      <c r="E3109" s="23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9">
        <f t="shared" si="193"/>
        <v>272.58620689655174</v>
      </c>
      <c r="Q3109" t="s">
        <v>8316</v>
      </c>
      <c r="R3109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23">
        <v>50000</v>
      </c>
      <c r="E3110" s="23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9">
        <f t="shared" si="193"/>
        <v>13</v>
      </c>
      <c r="Q3110" t="s">
        <v>8316</v>
      </c>
      <c r="R3110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23">
        <v>26500</v>
      </c>
      <c r="E3111" s="23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9">
        <f t="shared" si="193"/>
        <v>58.184210526315788</v>
      </c>
      <c r="Q3111" t="s">
        <v>8316</v>
      </c>
      <c r="R3111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23">
        <v>25000</v>
      </c>
      <c r="E3112" s="23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9">
        <f t="shared" si="193"/>
        <v>10</v>
      </c>
      <c r="Q3112" t="s">
        <v>8316</v>
      </c>
      <c r="R3112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23">
        <v>20000</v>
      </c>
      <c r="E3113" s="2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9">
        <f t="shared" si="193"/>
        <v>70.10526315789474</v>
      </c>
      <c r="Q3113" t="s">
        <v>8316</v>
      </c>
      <c r="R3113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23">
        <v>11000</v>
      </c>
      <c r="E3114" s="23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9">
        <f t="shared" si="193"/>
        <v>57.888888888888886</v>
      </c>
      <c r="Q3114" t="s">
        <v>8316</v>
      </c>
      <c r="R3114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23">
        <v>109225</v>
      </c>
      <c r="E3115" s="23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9">
        <f t="shared" si="193"/>
        <v>125.27027027027027</v>
      </c>
      <c r="Q3115" t="s">
        <v>8316</v>
      </c>
      <c r="R3115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23">
        <v>75000</v>
      </c>
      <c r="E3116" s="23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9" t="e">
        <f t="shared" si="193"/>
        <v>#DIV/0!</v>
      </c>
      <c r="Q3116" t="s">
        <v>8316</v>
      </c>
      <c r="R3116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23">
        <v>10000</v>
      </c>
      <c r="E3117" s="23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9">
        <f t="shared" si="193"/>
        <v>300</v>
      </c>
      <c r="Q3117" t="s">
        <v>8316</v>
      </c>
      <c r="R3117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23">
        <v>750</v>
      </c>
      <c r="E3118" s="23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9">
        <f t="shared" si="193"/>
        <v>43</v>
      </c>
      <c r="Q3118" t="s">
        <v>8316</v>
      </c>
      <c r="R311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23">
        <v>1000</v>
      </c>
      <c r="E3119" s="23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9">
        <f t="shared" si="193"/>
        <v>1</v>
      </c>
      <c r="Q3119" t="s">
        <v>8316</v>
      </c>
      <c r="R3119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23">
        <v>500000</v>
      </c>
      <c r="E3120" s="23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9">
        <f t="shared" si="193"/>
        <v>775</v>
      </c>
      <c r="Q3120" t="s">
        <v>8316</v>
      </c>
      <c r="R3120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23">
        <v>10000</v>
      </c>
      <c r="E3121" s="23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9">
        <f t="shared" si="193"/>
        <v>5</v>
      </c>
      <c r="Q3121" t="s">
        <v>8316</v>
      </c>
      <c r="R3121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23">
        <v>1300000</v>
      </c>
      <c r="E3122" s="23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9">
        <f t="shared" si="193"/>
        <v>12.8</v>
      </c>
      <c r="Q3122" t="s">
        <v>8316</v>
      </c>
      <c r="R3122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23">
        <v>1500</v>
      </c>
      <c r="E3123" s="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9">
        <f t="shared" si="193"/>
        <v>10</v>
      </c>
      <c r="Q3123" t="s">
        <v>8316</v>
      </c>
      <c r="R3123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23">
        <v>199</v>
      </c>
      <c r="E3124" s="23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9">
        <f t="shared" si="193"/>
        <v>58</v>
      </c>
      <c r="Q3124" t="s">
        <v>8316</v>
      </c>
      <c r="R3124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23">
        <v>125000</v>
      </c>
      <c r="E3125" s="23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9">
        <f t="shared" si="193"/>
        <v>244.80459770114942</v>
      </c>
      <c r="Q3125" t="s">
        <v>8316</v>
      </c>
      <c r="R3125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 s="23">
        <v>800000</v>
      </c>
      <c r="E3126" s="23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9">
        <f t="shared" si="193"/>
        <v>6.5</v>
      </c>
      <c r="Q3126" t="s">
        <v>8316</v>
      </c>
      <c r="R3126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23">
        <v>1500000</v>
      </c>
      <c r="E3127" s="23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9" t="e">
        <f t="shared" si="193"/>
        <v>#DIV/0!</v>
      </c>
      <c r="Q3127" t="s">
        <v>8316</v>
      </c>
      <c r="R3127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23">
        <v>25000</v>
      </c>
      <c r="E3128" s="23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9">
        <f t="shared" si="193"/>
        <v>61.176470588235297</v>
      </c>
      <c r="Q3128" t="s">
        <v>8316</v>
      </c>
      <c r="R312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23">
        <v>100000</v>
      </c>
      <c r="E3129" s="23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9" t="e">
        <f t="shared" si="193"/>
        <v>#DIV/0!</v>
      </c>
      <c r="Q3129" t="s">
        <v>8316</v>
      </c>
      <c r="R3129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23">
        <v>15000</v>
      </c>
      <c r="E3130" s="23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9">
        <f t="shared" si="193"/>
        <v>139.23931623931625</v>
      </c>
      <c r="Q3130" t="s">
        <v>8316</v>
      </c>
      <c r="R3130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23">
        <v>1250</v>
      </c>
      <c r="E3131" s="23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9">
        <f t="shared" si="193"/>
        <v>10</v>
      </c>
      <c r="Q3131" t="s">
        <v>8316</v>
      </c>
      <c r="R3131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23">
        <v>10000</v>
      </c>
      <c r="E3132" s="23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9">
        <f t="shared" si="193"/>
        <v>93.75</v>
      </c>
      <c r="Q3132" t="s">
        <v>8316</v>
      </c>
      <c r="R3132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23">
        <v>4100</v>
      </c>
      <c r="E3133" s="2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9">
        <f t="shared" si="193"/>
        <v>53.75</v>
      </c>
      <c r="Q3133" t="s">
        <v>8316</v>
      </c>
      <c r="R3133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23">
        <v>30000</v>
      </c>
      <c r="E3134" s="23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9">
        <f t="shared" si="193"/>
        <v>10</v>
      </c>
      <c r="Q3134" t="s">
        <v>8316</v>
      </c>
      <c r="R3134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23">
        <v>500</v>
      </c>
      <c r="E3135" s="23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9">
        <f t="shared" si="193"/>
        <v>33.75</v>
      </c>
      <c r="Q3135" t="s">
        <v>8316</v>
      </c>
      <c r="R3135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23">
        <v>1000</v>
      </c>
      <c r="E3136" s="23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9">
        <f t="shared" si="193"/>
        <v>18.75</v>
      </c>
      <c r="Q3136" t="s">
        <v>8316</v>
      </c>
      <c r="R3136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23">
        <v>777</v>
      </c>
      <c r="E3137" s="23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9">
        <f t="shared" si="193"/>
        <v>23.142857142857142</v>
      </c>
      <c r="Q3137" t="s">
        <v>8316</v>
      </c>
      <c r="R3137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23">
        <v>500</v>
      </c>
      <c r="E3138" s="23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9">
        <f t="shared" si="193"/>
        <v>29.045454545454547</v>
      </c>
      <c r="Q3138" t="s">
        <v>8316</v>
      </c>
      <c r="R313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23">
        <v>1500</v>
      </c>
      <c r="E3139" s="23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9">
        <f t="shared" ref="P3139:P3202" si="197">(E3139/L3139)</f>
        <v>50</v>
      </c>
      <c r="Q3139" t="s">
        <v>8316</v>
      </c>
      <c r="R3139" t="s">
        <v>8317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23">
        <v>200</v>
      </c>
      <c r="E3140" s="23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9" t="e">
        <f t="shared" si="197"/>
        <v>#DIV/0!</v>
      </c>
      <c r="Q3140" t="s">
        <v>8316</v>
      </c>
      <c r="R3140" t="s">
        <v>8317</v>
      </c>
      <c r="S3140" s="14">
        <f t="shared" si="198"/>
        <v>42809.645914351851</v>
      </c>
      <c r="T3140" s="14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23">
        <v>50000</v>
      </c>
      <c r="E3141" s="23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9">
        <f t="shared" si="197"/>
        <v>450</v>
      </c>
      <c r="Q3141" t="s">
        <v>8316</v>
      </c>
      <c r="R3141" t="s">
        <v>8317</v>
      </c>
      <c r="S3141" s="14">
        <f t="shared" si="198"/>
        <v>42785.270370370374</v>
      </c>
      <c r="T3141" s="14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23">
        <v>10000</v>
      </c>
      <c r="E3142" s="23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9">
        <f t="shared" si="197"/>
        <v>24</v>
      </c>
      <c r="Q3142" t="s">
        <v>8316</v>
      </c>
      <c r="R3142" t="s">
        <v>8317</v>
      </c>
      <c r="S3142" s="14">
        <f t="shared" si="198"/>
        <v>42802.718784722223</v>
      </c>
      <c r="T3142" s="14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23">
        <v>500</v>
      </c>
      <c r="E3143" s="2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9">
        <f t="shared" si="197"/>
        <v>32.25</v>
      </c>
      <c r="Q3143" t="s">
        <v>8316</v>
      </c>
      <c r="R3143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23">
        <v>2750</v>
      </c>
      <c r="E3144" s="23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9">
        <f t="shared" si="197"/>
        <v>15</v>
      </c>
      <c r="Q3144" t="s">
        <v>8316</v>
      </c>
      <c r="R3144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23">
        <v>700</v>
      </c>
      <c r="E3145" s="23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9" t="e">
        <f t="shared" si="197"/>
        <v>#DIV/0!</v>
      </c>
      <c r="Q3145" t="s">
        <v>8316</v>
      </c>
      <c r="R3145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23">
        <v>10000</v>
      </c>
      <c r="E3146" s="23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9">
        <f t="shared" si="197"/>
        <v>251.33333333333334</v>
      </c>
      <c r="Q3146" t="s">
        <v>8316</v>
      </c>
      <c r="R3146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23">
        <v>25000</v>
      </c>
      <c r="E3147" s="23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9" t="e">
        <f t="shared" si="197"/>
        <v>#DIV/0!</v>
      </c>
      <c r="Q3147" t="s">
        <v>8316</v>
      </c>
      <c r="R3147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23">
        <v>50000</v>
      </c>
      <c r="E3148" s="23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9">
        <f t="shared" si="197"/>
        <v>437.5</v>
      </c>
      <c r="Q3148" t="s">
        <v>8316</v>
      </c>
      <c r="R314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23">
        <v>20000</v>
      </c>
      <c r="E3149" s="23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9">
        <f t="shared" si="197"/>
        <v>110.35211267605634</v>
      </c>
      <c r="Q3149" t="s">
        <v>8316</v>
      </c>
      <c r="R3149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23">
        <v>1800</v>
      </c>
      <c r="E3150" s="23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9">
        <f t="shared" si="197"/>
        <v>41.421052631578945</v>
      </c>
      <c r="Q3150" t="s">
        <v>8316</v>
      </c>
      <c r="R3150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23">
        <v>1250</v>
      </c>
      <c r="E3151" s="23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9">
        <f t="shared" si="197"/>
        <v>52</v>
      </c>
      <c r="Q3151" t="s">
        <v>8316</v>
      </c>
      <c r="R3151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23">
        <v>3500</v>
      </c>
      <c r="E3152" s="23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9">
        <f t="shared" si="197"/>
        <v>33.990384615384613</v>
      </c>
      <c r="Q3152" t="s">
        <v>8316</v>
      </c>
      <c r="R3152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23">
        <v>3500</v>
      </c>
      <c r="E3153" s="2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9">
        <f t="shared" si="197"/>
        <v>103.35294117647059</v>
      </c>
      <c r="Q3153" t="s">
        <v>8316</v>
      </c>
      <c r="R3153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23">
        <v>2200</v>
      </c>
      <c r="E3154" s="23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9">
        <f t="shared" si="197"/>
        <v>34.791044776119406</v>
      </c>
      <c r="Q3154" t="s">
        <v>8316</v>
      </c>
      <c r="R3154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23">
        <v>3000</v>
      </c>
      <c r="E3155" s="23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9">
        <f t="shared" si="197"/>
        <v>41.773858921161825</v>
      </c>
      <c r="Q3155" t="s">
        <v>8316</v>
      </c>
      <c r="R3155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23">
        <v>7000</v>
      </c>
      <c r="E3156" s="23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9">
        <f t="shared" si="197"/>
        <v>64.268292682926827</v>
      </c>
      <c r="Q3156" t="s">
        <v>8316</v>
      </c>
      <c r="R3156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23">
        <v>5000</v>
      </c>
      <c r="E3157" s="23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9">
        <f t="shared" si="197"/>
        <v>31.209370860927152</v>
      </c>
      <c r="Q3157" t="s">
        <v>8316</v>
      </c>
      <c r="R3157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23">
        <v>5500</v>
      </c>
      <c r="E3158" s="23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9">
        <f t="shared" si="197"/>
        <v>62.921348314606739</v>
      </c>
      <c r="Q3158" t="s">
        <v>8316</v>
      </c>
      <c r="R315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23">
        <v>4000</v>
      </c>
      <c r="E3159" s="23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9">
        <f t="shared" si="197"/>
        <v>98.536585365853654</v>
      </c>
      <c r="Q3159" t="s">
        <v>8316</v>
      </c>
      <c r="R3159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23">
        <v>5000</v>
      </c>
      <c r="E3160" s="23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9">
        <f t="shared" si="197"/>
        <v>82.608695652173907</v>
      </c>
      <c r="Q3160" t="s">
        <v>8316</v>
      </c>
      <c r="R3160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23">
        <v>1500</v>
      </c>
      <c r="E3161" s="23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9">
        <f t="shared" si="197"/>
        <v>38.504230769230773</v>
      </c>
      <c r="Q3161" t="s">
        <v>8316</v>
      </c>
      <c r="R3161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23">
        <v>4500</v>
      </c>
      <c r="E3162" s="23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9">
        <f t="shared" si="197"/>
        <v>80.15789473684211</v>
      </c>
      <c r="Q3162" t="s">
        <v>8316</v>
      </c>
      <c r="R3162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23">
        <v>2000</v>
      </c>
      <c r="E3163" s="2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9">
        <f t="shared" si="197"/>
        <v>28.405405405405407</v>
      </c>
      <c r="Q3163" t="s">
        <v>8316</v>
      </c>
      <c r="R3163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23">
        <v>4000</v>
      </c>
      <c r="E3164" s="23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9">
        <f t="shared" si="197"/>
        <v>80.730158730158735</v>
      </c>
      <c r="Q3164" t="s">
        <v>8316</v>
      </c>
      <c r="R3164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23">
        <v>13000</v>
      </c>
      <c r="E3165" s="23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9">
        <f t="shared" si="197"/>
        <v>200.69444444444446</v>
      </c>
      <c r="Q3165" t="s">
        <v>8316</v>
      </c>
      <c r="R3165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23">
        <v>2500</v>
      </c>
      <c r="E3166" s="23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9">
        <f t="shared" si="197"/>
        <v>37.591549295774648</v>
      </c>
      <c r="Q3166" t="s">
        <v>8316</v>
      </c>
      <c r="R3166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23">
        <v>750</v>
      </c>
      <c r="E3167" s="23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9">
        <f t="shared" si="197"/>
        <v>58.095238095238095</v>
      </c>
      <c r="Q3167" t="s">
        <v>8316</v>
      </c>
      <c r="R3167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23">
        <v>35000</v>
      </c>
      <c r="E3168" s="23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9">
        <f t="shared" si="197"/>
        <v>60.300892473118282</v>
      </c>
      <c r="Q3168" t="s">
        <v>8316</v>
      </c>
      <c r="R316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23">
        <v>3000</v>
      </c>
      <c r="E3169" s="23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9">
        <f t="shared" si="197"/>
        <v>63.363636363636367</v>
      </c>
      <c r="Q3169" t="s">
        <v>8316</v>
      </c>
      <c r="R3169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23">
        <v>2500</v>
      </c>
      <c r="E3170" s="23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9">
        <f t="shared" si="197"/>
        <v>50.901639344262293</v>
      </c>
      <c r="Q3170" t="s">
        <v>8316</v>
      </c>
      <c r="R3170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23">
        <v>8000</v>
      </c>
      <c r="E3171" s="23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9">
        <f t="shared" si="197"/>
        <v>100.5</v>
      </c>
      <c r="Q3171" t="s">
        <v>8316</v>
      </c>
      <c r="R3171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23">
        <v>2000</v>
      </c>
      <c r="E3172" s="23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9">
        <f t="shared" si="197"/>
        <v>31.619718309859156</v>
      </c>
      <c r="Q3172" t="s">
        <v>8316</v>
      </c>
      <c r="R3172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23">
        <v>7000</v>
      </c>
      <c r="E3173" s="2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9">
        <f t="shared" si="197"/>
        <v>65.102564102564102</v>
      </c>
      <c r="Q3173" t="s">
        <v>8316</v>
      </c>
      <c r="R3173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23">
        <v>2000</v>
      </c>
      <c r="E3174" s="23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9">
        <f t="shared" si="197"/>
        <v>79.310344827586206</v>
      </c>
      <c r="Q3174" t="s">
        <v>8316</v>
      </c>
      <c r="R3174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23">
        <v>10000</v>
      </c>
      <c r="E3175" s="23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9">
        <f t="shared" si="197"/>
        <v>139.18918918918919</v>
      </c>
      <c r="Q3175" t="s">
        <v>8316</v>
      </c>
      <c r="R3175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23">
        <v>3000</v>
      </c>
      <c r="E3176" s="23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9">
        <f t="shared" si="197"/>
        <v>131.91304347826087</v>
      </c>
      <c r="Q3176" t="s">
        <v>8316</v>
      </c>
      <c r="R3176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23">
        <v>5000</v>
      </c>
      <c r="E3177" s="23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9">
        <f t="shared" si="197"/>
        <v>91.3</v>
      </c>
      <c r="Q3177" t="s">
        <v>8316</v>
      </c>
      <c r="R3177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23">
        <v>1900</v>
      </c>
      <c r="E3178" s="23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9">
        <f t="shared" si="197"/>
        <v>39.672727272727272</v>
      </c>
      <c r="Q3178" t="s">
        <v>8316</v>
      </c>
      <c r="R317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23">
        <v>2500</v>
      </c>
      <c r="E3179" s="23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9">
        <f t="shared" si="197"/>
        <v>57.549019607843135</v>
      </c>
      <c r="Q3179" t="s">
        <v>8316</v>
      </c>
      <c r="R3179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23">
        <v>1500</v>
      </c>
      <c r="E3180" s="23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9">
        <f t="shared" si="197"/>
        <v>33.025641025641029</v>
      </c>
      <c r="Q3180" t="s">
        <v>8316</v>
      </c>
      <c r="R3180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23">
        <v>4200</v>
      </c>
      <c r="E3181" s="23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9">
        <f t="shared" si="197"/>
        <v>77.335806451612896</v>
      </c>
      <c r="Q3181" t="s">
        <v>8316</v>
      </c>
      <c r="R3181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23">
        <v>1200</v>
      </c>
      <c r="E3182" s="23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9">
        <f t="shared" si="197"/>
        <v>31.933333333333334</v>
      </c>
      <c r="Q3182" t="s">
        <v>8316</v>
      </c>
      <c r="R3182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23">
        <v>500</v>
      </c>
      <c r="E3183" s="2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9">
        <f t="shared" si="197"/>
        <v>36.333333333333336</v>
      </c>
      <c r="Q3183" t="s">
        <v>8316</v>
      </c>
      <c r="R3183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23">
        <v>7000</v>
      </c>
      <c r="E3184" s="23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9">
        <f t="shared" si="197"/>
        <v>46.768211920529801</v>
      </c>
      <c r="Q3184" t="s">
        <v>8316</v>
      </c>
      <c r="R3184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23">
        <v>2500</v>
      </c>
      <c r="E3185" s="23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9">
        <f t="shared" si="197"/>
        <v>40.073529411764703</v>
      </c>
      <c r="Q3185" t="s">
        <v>8316</v>
      </c>
      <c r="R3185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23">
        <v>4300</v>
      </c>
      <c r="E3186" s="23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9">
        <f t="shared" si="197"/>
        <v>100.21739130434783</v>
      </c>
      <c r="Q3186" t="s">
        <v>8316</v>
      </c>
      <c r="R3186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23">
        <v>1000</v>
      </c>
      <c r="E3187" s="23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9">
        <f t="shared" si="197"/>
        <v>41.666666666666664</v>
      </c>
      <c r="Q3187" t="s">
        <v>8316</v>
      </c>
      <c r="R3187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23">
        <v>3200</v>
      </c>
      <c r="E3188" s="23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9">
        <f t="shared" si="197"/>
        <v>46.714285714285715</v>
      </c>
      <c r="Q3188" t="s">
        <v>8316</v>
      </c>
      <c r="R318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23">
        <v>15000</v>
      </c>
      <c r="E3189" s="23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9">
        <f t="shared" si="197"/>
        <v>71.491803278688522</v>
      </c>
      <c r="Q3189" t="s">
        <v>8316</v>
      </c>
      <c r="R3189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23">
        <v>200</v>
      </c>
      <c r="E3190" s="23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9">
        <f t="shared" si="197"/>
        <v>14.444444444444445</v>
      </c>
      <c r="Q3190" t="s">
        <v>8316</v>
      </c>
      <c r="R3190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23">
        <v>55000</v>
      </c>
      <c r="E3191" s="23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9">
        <f t="shared" si="197"/>
        <v>356.84210526315792</v>
      </c>
      <c r="Q3191" t="s">
        <v>8316</v>
      </c>
      <c r="R3191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23">
        <v>4000</v>
      </c>
      <c r="E3192" s="23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9" t="e">
        <f t="shared" si="197"/>
        <v>#DIV/0!</v>
      </c>
      <c r="Q3192" t="s">
        <v>8316</v>
      </c>
      <c r="R3192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23">
        <v>3750</v>
      </c>
      <c r="E3193" s="2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9">
        <f t="shared" si="197"/>
        <v>37.75</v>
      </c>
      <c r="Q3193" t="s">
        <v>8316</v>
      </c>
      <c r="R3193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23">
        <v>10000</v>
      </c>
      <c r="E3194" s="23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9">
        <f t="shared" si="197"/>
        <v>12.75</v>
      </c>
      <c r="Q3194" t="s">
        <v>8316</v>
      </c>
      <c r="R3194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23">
        <v>5000</v>
      </c>
      <c r="E3195" s="23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9">
        <f t="shared" si="197"/>
        <v>24.458333333333332</v>
      </c>
      <c r="Q3195" t="s">
        <v>8316</v>
      </c>
      <c r="R3195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23">
        <v>11000</v>
      </c>
      <c r="E3196" s="23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9" t="e">
        <f t="shared" si="197"/>
        <v>#DIV/0!</v>
      </c>
      <c r="Q3196" t="s">
        <v>8316</v>
      </c>
      <c r="R3196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23">
        <v>3500</v>
      </c>
      <c r="E3197" s="23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9">
        <f t="shared" si="197"/>
        <v>53.07692307692308</v>
      </c>
      <c r="Q3197" t="s">
        <v>8316</v>
      </c>
      <c r="R3197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23">
        <v>3000000</v>
      </c>
      <c r="E3198" s="23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9">
        <f t="shared" si="197"/>
        <v>300</v>
      </c>
      <c r="Q3198" t="s">
        <v>8316</v>
      </c>
      <c r="R319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23">
        <v>10000</v>
      </c>
      <c r="E3199" s="23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9">
        <f t="shared" si="197"/>
        <v>286.25</v>
      </c>
      <c r="Q3199" t="s">
        <v>8316</v>
      </c>
      <c r="R3199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23">
        <v>30000</v>
      </c>
      <c r="E3200" s="23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9">
        <f t="shared" si="197"/>
        <v>36.666666666666664</v>
      </c>
      <c r="Q3200" t="s">
        <v>8316</v>
      </c>
      <c r="R3200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23">
        <v>5000</v>
      </c>
      <c r="E3201" s="23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9">
        <f t="shared" si="197"/>
        <v>49.20754716981132</v>
      </c>
      <c r="Q3201" t="s">
        <v>8316</v>
      </c>
      <c r="R3201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23">
        <v>50000</v>
      </c>
      <c r="E3202" s="23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9">
        <f t="shared" si="197"/>
        <v>1</v>
      </c>
      <c r="Q3202" t="s">
        <v>8316</v>
      </c>
      <c r="R3202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23">
        <v>2000</v>
      </c>
      <c r="E3203" s="2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9">
        <f t="shared" ref="P3203:P3266" si="201">(E3203/L3203)</f>
        <v>12.5</v>
      </c>
      <c r="Q3203" t="s">
        <v>8316</v>
      </c>
      <c r="R3203" t="s">
        <v>8358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23">
        <v>5000</v>
      </c>
      <c r="E3204" s="23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9">
        <f t="shared" si="201"/>
        <v>109.04</v>
      </c>
      <c r="Q3204" t="s">
        <v>8316</v>
      </c>
      <c r="R3204" t="s">
        <v>8358</v>
      </c>
      <c r="S3204" s="14">
        <f t="shared" si="202"/>
        <v>42293.853541666671</v>
      </c>
      <c r="T3204" s="14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23">
        <v>1000</v>
      </c>
      <c r="E3205" s="23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9">
        <f t="shared" si="201"/>
        <v>41.666666666666664</v>
      </c>
      <c r="Q3205" t="s">
        <v>8316</v>
      </c>
      <c r="R3205" t="s">
        <v>8358</v>
      </c>
      <c r="S3205" s="14">
        <f t="shared" si="202"/>
        <v>42242.988680555558</v>
      </c>
      <c r="T3205" s="14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23">
        <v>500</v>
      </c>
      <c r="E3206" s="23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9" t="e">
        <f t="shared" si="201"/>
        <v>#DIV/0!</v>
      </c>
      <c r="Q3206" t="s">
        <v>8316</v>
      </c>
      <c r="R3206" t="s">
        <v>8358</v>
      </c>
      <c r="S3206" s="14">
        <f t="shared" si="202"/>
        <v>42172.686099537037</v>
      </c>
      <c r="T3206" s="14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23">
        <v>8000</v>
      </c>
      <c r="E3207" s="23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9">
        <f t="shared" si="201"/>
        <v>22.75</v>
      </c>
      <c r="Q3207" t="s">
        <v>8316</v>
      </c>
      <c r="R3207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23">
        <v>5000</v>
      </c>
      <c r="E3208" s="23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9" t="e">
        <f t="shared" si="201"/>
        <v>#DIV/0!</v>
      </c>
      <c r="Q3208" t="s">
        <v>8316</v>
      </c>
      <c r="R320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23">
        <v>5500</v>
      </c>
      <c r="E3209" s="23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9">
        <f t="shared" si="201"/>
        <v>70.833333333333329</v>
      </c>
      <c r="Q3209" t="s">
        <v>8316</v>
      </c>
      <c r="R3209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23">
        <v>5000</v>
      </c>
      <c r="E3210" s="23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9">
        <f t="shared" si="201"/>
        <v>63.109756097560975</v>
      </c>
      <c r="Q3210" t="s">
        <v>8316</v>
      </c>
      <c r="R3210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23">
        <v>9500</v>
      </c>
      <c r="E3211" s="23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9">
        <f t="shared" si="201"/>
        <v>50.157964601769912</v>
      </c>
      <c r="Q3211" t="s">
        <v>8316</v>
      </c>
      <c r="R3211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23">
        <v>3000</v>
      </c>
      <c r="E3212" s="23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9">
        <f t="shared" si="201"/>
        <v>62.883333333333333</v>
      </c>
      <c r="Q3212" t="s">
        <v>8316</v>
      </c>
      <c r="R3212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23">
        <v>23000</v>
      </c>
      <c r="E3213" s="2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9">
        <f t="shared" si="201"/>
        <v>85.531055900621112</v>
      </c>
      <c r="Q3213" t="s">
        <v>8316</v>
      </c>
      <c r="R3213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23">
        <v>4000</v>
      </c>
      <c r="E3214" s="23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9">
        <f t="shared" si="201"/>
        <v>53.723404255319146</v>
      </c>
      <c r="Q3214" t="s">
        <v>8316</v>
      </c>
      <c r="R3214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23">
        <v>6000</v>
      </c>
      <c r="E3215" s="23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9">
        <f t="shared" si="201"/>
        <v>127.80851063829788</v>
      </c>
      <c r="Q3215" t="s">
        <v>8316</v>
      </c>
      <c r="R3215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23">
        <v>12000</v>
      </c>
      <c r="E3216" s="23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9">
        <f t="shared" si="201"/>
        <v>106.57391304347826</v>
      </c>
      <c r="Q3216" t="s">
        <v>8316</v>
      </c>
      <c r="R3216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23">
        <v>35000</v>
      </c>
      <c r="E3217" s="23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9">
        <f t="shared" si="201"/>
        <v>262.11194029850748</v>
      </c>
      <c r="Q3217" t="s">
        <v>8316</v>
      </c>
      <c r="R3217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23">
        <v>2000</v>
      </c>
      <c r="E3218" s="23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9">
        <f t="shared" si="201"/>
        <v>57.171428571428571</v>
      </c>
      <c r="Q3218" t="s">
        <v>8316</v>
      </c>
      <c r="R321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23">
        <v>4500</v>
      </c>
      <c r="E3219" s="23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9">
        <f t="shared" si="201"/>
        <v>50.20192307692308</v>
      </c>
      <c r="Q3219" t="s">
        <v>8316</v>
      </c>
      <c r="R3219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23">
        <v>12000</v>
      </c>
      <c r="E3220" s="23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9">
        <f t="shared" si="201"/>
        <v>66.586956521739125</v>
      </c>
      <c r="Q3220" t="s">
        <v>8316</v>
      </c>
      <c r="R3220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23">
        <v>20000</v>
      </c>
      <c r="E3221" s="23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9">
        <f t="shared" si="201"/>
        <v>168.25210084033614</v>
      </c>
      <c r="Q3221" t="s">
        <v>8316</v>
      </c>
      <c r="R3221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23">
        <v>15000</v>
      </c>
      <c r="E3222" s="23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9">
        <f t="shared" si="201"/>
        <v>256.37288135593218</v>
      </c>
      <c r="Q3222" t="s">
        <v>8316</v>
      </c>
      <c r="R3222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23">
        <v>4000</v>
      </c>
      <c r="E3223" s="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9">
        <f t="shared" si="201"/>
        <v>36.610619469026545</v>
      </c>
      <c r="Q3223" t="s">
        <v>8316</v>
      </c>
      <c r="R3223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23">
        <v>2500</v>
      </c>
      <c r="E3224" s="23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9">
        <f t="shared" si="201"/>
        <v>37.142857142857146</v>
      </c>
      <c r="Q3224" t="s">
        <v>8316</v>
      </c>
      <c r="R3224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23">
        <v>3100</v>
      </c>
      <c r="E3225" s="23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9">
        <f t="shared" si="201"/>
        <v>45.878378378378379</v>
      </c>
      <c r="Q3225" t="s">
        <v>8316</v>
      </c>
      <c r="R3225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23">
        <v>30000</v>
      </c>
      <c r="E3226" s="23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9">
        <f t="shared" si="201"/>
        <v>141.71296296296296</v>
      </c>
      <c r="Q3226" t="s">
        <v>8316</v>
      </c>
      <c r="R3226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23">
        <v>2000</v>
      </c>
      <c r="E3227" s="23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9">
        <f t="shared" si="201"/>
        <v>52.487179487179489</v>
      </c>
      <c r="Q3227" t="s">
        <v>8316</v>
      </c>
      <c r="R3227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23">
        <v>1200</v>
      </c>
      <c r="E3228" s="23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9">
        <f t="shared" si="201"/>
        <v>59.523809523809526</v>
      </c>
      <c r="Q3228" t="s">
        <v>8316</v>
      </c>
      <c r="R322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23">
        <v>1200</v>
      </c>
      <c r="E3229" s="23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9">
        <f t="shared" si="201"/>
        <v>50</v>
      </c>
      <c r="Q3229" t="s">
        <v>8316</v>
      </c>
      <c r="R3229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23">
        <v>7000</v>
      </c>
      <c r="E3230" s="23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9">
        <f t="shared" si="201"/>
        <v>193.62162162162161</v>
      </c>
      <c r="Q3230" t="s">
        <v>8316</v>
      </c>
      <c r="R3230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23">
        <v>20000</v>
      </c>
      <c r="E3231" s="23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9">
        <f t="shared" si="201"/>
        <v>106.79702970297029</v>
      </c>
      <c r="Q3231" t="s">
        <v>8316</v>
      </c>
      <c r="R3231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23">
        <v>2600</v>
      </c>
      <c r="E3232" s="23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9">
        <f t="shared" si="201"/>
        <v>77.21621621621621</v>
      </c>
      <c r="Q3232" t="s">
        <v>8316</v>
      </c>
      <c r="R3232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23">
        <v>1000</v>
      </c>
      <c r="E3233" s="2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9">
        <f t="shared" si="201"/>
        <v>57.5</v>
      </c>
      <c r="Q3233" t="s">
        <v>8316</v>
      </c>
      <c r="R3233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23">
        <v>1000</v>
      </c>
      <c r="E3234" s="23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9">
        <f t="shared" si="201"/>
        <v>50.46153846153846</v>
      </c>
      <c r="Q3234" t="s">
        <v>8316</v>
      </c>
      <c r="R3234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23">
        <v>5000</v>
      </c>
      <c r="E3235" s="23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9">
        <f t="shared" si="201"/>
        <v>97.377049180327873</v>
      </c>
      <c r="Q3235" t="s">
        <v>8316</v>
      </c>
      <c r="R3235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23">
        <v>4000</v>
      </c>
      <c r="E3236" s="23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9">
        <f t="shared" si="201"/>
        <v>34.91921739130435</v>
      </c>
      <c r="Q3236" t="s">
        <v>8316</v>
      </c>
      <c r="R3236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23">
        <v>15000</v>
      </c>
      <c r="E3237" s="23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9">
        <f t="shared" si="201"/>
        <v>85.530386740331494</v>
      </c>
      <c r="Q3237" t="s">
        <v>8316</v>
      </c>
      <c r="R3237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23">
        <v>20000</v>
      </c>
      <c r="E3238" s="23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9">
        <f t="shared" si="201"/>
        <v>182.90909090909091</v>
      </c>
      <c r="Q3238" t="s">
        <v>8316</v>
      </c>
      <c r="R323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23">
        <v>35000</v>
      </c>
      <c r="E3239" s="23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9">
        <f t="shared" si="201"/>
        <v>131.13620817843866</v>
      </c>
      <c r="Q3239" t="s">
        <v>8316</v>
      </c>
      <c r="R3239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23">
        <v>2800</v>
      </c>
      <c r="E3240" s="23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9">
        <f t="shared" si="201"/>
        <v>39.810126582278478</v>
      </c>
      <c r="Q3240" t="s">
        <v>8316</v>
      </c>
      <c r="R3240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23">
        <v>5862</v>
      </c>
      <c r="E3241" s="23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9">
        <f t="shared" si="201"/>
        <v>59.701730769230764</v>
      </c>
      <c r="Q3241" t="s">
        <v>8316</v>
      </c>
      <c r="R3241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23">
        <v>3000</v>
      </c>
      <c r="E3242" s="23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9">
        <f t="shared" si="201"/>
        <v>88.735294117647058</v>
      </c>
      <c r="Q3242" t="s">
        <v>8316</v>
      </c>
      <c r="R3242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23">
        <v>8500</v>
      </c>
      <c r="E3243" s="2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9">
        <f t="shared" si="201"/>
        <v>58.688622754491021</v>
      </c>
      <c r="Q3243" t="s">
        <v>8316</v>
      </c>
      <c r="R3243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23">
        <v>10000</v>
      </c>
      <c r="E3244" s="23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9">
        <f t="shared" si="201"/>
        <v>69.56513661202186</v>
      </c>
      <c r="Q3244" t="s">
        <v>8316</v>
      </c>
      <c r="R3244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23">
        <v>8000</v>
      </c>
      <c r="E3245" s="23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9">
        <f t="shared" si="201"/>
        <v>115.87323943661971</v>
      </c>
      <c r="Q3245" t="s">
        <v>8316</v>
      </c>
      <c r="R3245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23">
        <v>1600</v>
      </c>
      <c r="E3246" s="23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9">
        <f t="shared" si="201"/>
        <v>23.869565217391305</v>
      </c>
      <c r="Q3246" t="s">
        <v>8316</v>
      </c>
      <c r="R3246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23">
        <v>21000</v>
      </c>
      <c r="E3247" s="23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9">
        <f t="shared" si="201"/>
        <v>81.125925925925927</v>
      </c>
      <c r="Q3247" t="s">
        <v>8316</v>
      </c>
      <c r="R3247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23">
        <v>10000</v>
      </c>
      <c r="E3248" s="23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9">
        <f t="shared" si="201"/>
        <v>57.626943005181346</v>
      </c>
      <c r="Q3248" t="s">
        <v>8316</v>
      </c>
      <c r="R324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23">
        <v>2500</v>
      </c>
      <c r="E3249" s="23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9">
        <f t="shared" si="201"/>
        <v>46.429824561403507</v>
      </c>
      <c r="Q3249" t="s">
        <v>8316</v>
      </c>
      <c r="R3249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23">
        <v>12000</v>
      </c>
      <c r="E3250" s="23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9">
        <f t="shared" si="201"/>
        <v>60.475000000000001</v>
      </c>
      <c r="Q3250" t="s">
        <v>8316</v>
      </c>
      <c r="R3250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23">
        <v>5500</v>
      </c>
      <c r="E3251" s="23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9">
        <f t="shared" si="201"/>
        <v>65.579545454545453</v>
      </c>
      <c r="Q3251" t="s">
        <v>8316</v>
      </c>
      <c r="R3251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23">
        <v>25000</v>
      </c>
      <c r="E3252" s="23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9">
        <f t="shared" si="201"/>
        <v>119.1924882629108</v>
      </c>
      <c r="Q3252" t="s">
        <v>8316</v>
      </c>
      <c r="R3252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23">
        <v>1500</v>
      </c>
      <c r="E3253" s="2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9">
        <f t="shared" si="201"/>
        <v>83.05</v>
      </c>
      <c r="Q3253" t="s">
        <v>8316</v>
      </c>
      <c r="R3253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23">
        <v>2250</v>
      </c>
      <c r="E3254" s="23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9">
        <f t="shared" si="201"/>
        <v>57.52</v>
      </c>
      <c r="Q3254" t="s">
        <v>8316</v>
      </c>
      <c r="R3254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23">
        <v>20000</v>
      </c>
      <c r="E3255" s="23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9">
        <f t="shared" si="201"/>
        <v>177.08695652173913</v>
      </c>
      <c r="Q3255" t="s">
        <v>8316</v>
      </c>
      <c r="R3255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23">
        <v>13000</v>
      </c>
      <c r="E3256" s="23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9">
        <f t="shared" si="201"/>
        <v>70.771505376344081</v>
      </c>
      <c r="Q3256" t="s">
        <v>8316</v>
      </c>
      <c r="R3256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23">
        <v>300</v>
      </c>
      <c r="E3257" s="23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9">
        <f t="shared" si="201"/>
        <v>29.166666666666668</v>
      </c>
      <c r="Q3257" t="s">
        <v>8316</v>
      </c>
      <c r="R3257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23">
        <v>10000</v>
      </c>
      <c r="E3258" s="23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9">
        <f t="shared" si="201"/>
        <v>72.76136363636364</v>
      </c>
      <c r="Q3258" t="s">
        <v>8316</v>
      </c>
      <c r="R325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23">
        <v>2000</v>
      </c>
      <c r="E3259" s="23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9">
        <f t="shared" si="201"/>
        <v>51.853414634146333</v>
      </c>
      <c r="Q3259" t="s">
        <v>8316</v>
      </c>
      <c r="R3259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23">
        <v>7000</v>
      </c>
      <c r="E3260" s="23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9">
        <f t="shared" si="201"/>
        <v>98.2</v>
      </c>
      <c r="Q3260" t="s">
        <v>8316</v>
      </c>
      <c r="R3260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23">
        <v>23000</v>
      </c>
      <c r="E3261" s="23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9">
        <f t="shared" si="201"/>
        <v>251.7381443298969</v>
      </c>
      <c r="Q3261" t="s">
        <v>8316</v>
      </c>
      <c r="R3261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23">
        <v>5000</v>
      </c>
      <c r="E3262" s="23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9">
        <f t="shared" si="201"/>
        <v>74.821917808219183</v>
      </c>
      <c r="Q3262" t="s">
        <v>8316</v>
      </c>
      <c r="R3262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23">
        <v>3300</v>
      </c>
      <c r="E3263" s="2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9">
        <f t="shared" si="201"/>
        <v>67.65306122448979</v>
      </c>
      <c r="Q3263" t="s">
        <v>8316</v>
      </c>
      <c r="R3263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23">
        <v>12200</v>
      </c>
      <c r="E3264" s="23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9">
        <f t="shared" si="201"/>
        <v>93.81343283582089</v>
      </c>
      <c r="Q3264" t="s">
        <v>8316</v>
      </c>
      <c r="R3264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23">
        <v>2500</v>
      </c>
      <c r="E3265" s="23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9">
        <f t="shared" si="201"/>
        <v>41.237647058823526</v>
      </c>
      <c r="Q3265" t="s">
        <v>8316</v>
      </c>
      <c r="R3265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23">
        <v>2500</v>
      </c>
      <c r="E3266" s="23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9">
        <f t="shared" si="201"/>
        <v>52.551020408163268</v>
      </c>
      <c r="Q3266" t="s">
        <v>8316</v>
      </c>
      <c r="R3266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23">
        <v>2700</v>
      </c>
      <c r="E3267" s="23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9">
        <f t="shared" ref="P3267:P3330" si="205">(E3267/L3267)</f>
        <v>70.285714285714292</v>
      </c>
      <c r="Q3267" t="s">
        <v>8316</v>
      </c>
      <c r="R3267" t="s">
        <v>8317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23">
        <v>6000</v>
      </c>
      <c r="E3268" s="23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9">
        <f t="shared" si="205"/>
        <v>48.325153374233132</v>
      </c>
      <c r="Q3268" t="s">
        <v>8316</v>
      </c>
      <c r="R3268" t="s">
        <v>8317</v>
      </c>
      <c r="S3268" s="14">
        <f t="shared" si="206"/>
        <v>42136.536134259266</v>
      </c>
      <c r="T3268" s="14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23">
        <v>15000</v>
      </c>
      <c r="E3269" s="23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9">
        <f t="shared" si="205"/>
        <v>53.177083333333336</v>
      </c>
      <c r="Q3269" t="s">
        <v>8316</v>
      </c>
      <c r="R3269" t="s">
        <v>8317</v>
      </c>
      <c r="S3269" s="14">
        <f t="shared" si="206"/>
        <v>42172.757638888885</v>
      </c>
      <c r="T3269" s="14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23">
        <v>2000</v>
      </c>
      <c r="E3270" s="23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9">
        <f t="shared" si="205"/>
        <v>60.952380952380949</v>
      </c>
      <c r="Q3270" t="s">
        <v>8316</v>
      </c>
      <c r="R3270" t="s">
        <v>8317</v>
      </c>
      <c r="S3270" s="14">
        <f t="shared" si="206"/>
        <v>42590.90425925926</v>
      </c>
      <c r="T3270" s="14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23">
        <v>8000</v>
      </c>
      <c r="E3271" s="23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9">
        <f t="shared" si="205"/>
        <v>116</v>
      </c>
      <c r="Q3271" t="s">
        <v>8316</v>
      </c>
      <c r="R3271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23">
        <v>1800</v>
      </c>
      <c r="E3272" s="23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9">
        <f t="shared" si="205"/>
        <v>61</v>
      </c>
      <c r="Q3272" t="s">
        <v>8316</v>
      </c>
      <c r="R3272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23">
        <v>1500</v>
      </c>
      <c r="E3273" s="2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9">
        <f t="shared" si="205"/>
        <v>38.235294117647058</v>
      </c>
      <c r="Q3273" t="s">
        <v>8316</v>
      </c>
      <c r="R3273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23">
        <v>10000</v>
      </c>
      <c r="E3274" s="23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9">
        <f t="shared" si="205"/>
        <v>106.50344827586207</v>
      </c>
      <c r="Q3274" t="s">
        <v>8316</v>
      </c>
      <c r="R3274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23">
        <v>4000</v>
      </c>
      <c r="E3275" s="23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9">
        <f t="shared" si="205"/>
        <v>204.57142857142858</v>
      </c>
      <c r="Q3275" t="s">
        <v>8316</v>
      </c>
      <c r="R3275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23">
        <v>15500</v>
      </c>
      <c r="E3276" s="23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9">
        <f t="shared" si="205"/>
        <v>54.912587412587413</v>
      </c>
      <c r="Q3276" t="s">
        <v>8316</v>
      </c>
      <c r="R3276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23">
        <v>1800</v>
      </c>
      <c r="E3277" s="23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9">
        <f t="shared" si="205"/>
        <v>150.41666666666666</v>
      </c>
      <c r="Q3277" t="s">
        <v>8316</v>
      </c>
      <c r="R3277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23">
        <v>4500</v>
      </c>
      <c r="E3278" s="23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9">
        <f t="shared" si="205"/>
        <v>52.58</v>
      </c>
      <c r="Q3278" t="s">
        <v>8316</v>
      </c>
      <c r="R327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23">
        <v>5000</v>
      </c>
      <c r="E3279" s="23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9">
        <f t="shared" si="205"/>
        <v>54.3</v>
      </c>
      <c r="Q3279" t="s">
        <v>8316</v>
      </c>
      <c r="R3279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23">
        <v>2500</v>
      </c>
      <c r="E3280" s="23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9">
        <f t="shared" si="205"/>
        <v>76.029411764705884</v>
      </c>
      <c r="Q3280" t="s">
        <v>8316</v>
      </c>
      <c r="R3280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23">
        <v>5800</v>
      </c>
      <c r="E3281" s="23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9">
        <f t="shared" si="205"/>
        <v>105.2063492063492</v>
      </c>
      <c r="Q3281" t="s">
        <v>8316</v>
      </c>
      <c r="R3281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23">
        <v>2000</v>
      </c>
      <c r="E3282" s="23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9">
        <f t="shared" si="205"/>
        <v>68.666666666666671</v>
      </c>
      <c r="Q3282" t="s">
        <v>8316</v>
      </c>
      <c r="R3282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23">
        <v>5000</v>
      </c>
      <c r="E3283" s="2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9">
        <f t="shared" si="205"/>
        <v>129.36170212765958</v>
      </c>
      <c r="Q3283" t="s">
        <v>8316</v>
      </c>
      <c r="R3283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23">
        <v>31000</v>
      </c>
      <c r="E3284" s="23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9">
        <f t="shared" si="205"/>
        <v>134.26371308016877</v>
      </c>
      <c r="Q3284" t="s">
        <v>8316</v>
      </c>
      <c r="R3284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23">
        <v>800</v>
      </c>
      <c r="E3285" s="23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9">
        <f t="shared" si="205"/>
        <v>17.829787234042552</v>
      </c>
      <c r="Q3285" t="s">
        <v>8316</v>
      </c>
      <c r="R3285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23">
        <v>3000</v>
      </c>
      <c r="E3286" s="23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9">
        <f t="shared" si="205"/>
        <v>203.2</v>
      </c>
      <c r="Q3286" t="s">
        <v>8316</v>
      </c>
      <c r="R3286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23">
        <v>4999</v>
      </c>
      <c r="E3287" s="23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9">
        <f t="shared" si="205"/>
        <v>69.18518518518519</v>
      </c>
      <c r="Q3287" t="s">
        <v>8316</v>
      </c>
      <c r="R3287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23">
        <v>15000</v>
      </c>
      <c r="E3288" s="23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9">
        <f t="shared" si="205"/>
        <v>125.12295081967213</v>
      </c>
      <c r="Q3288" t="s">
        <v>8316</v>
      </c>
      <c r="R328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23">
        <v>2500</v>
      </c>
      <c r="E3289" s="23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9">
        <f t="shared" si="205"/>
        <v>73.529411764705884</v>
      </c>
      <c r="Q3289" t="s">
        <v>8316</v>
      </c>
      <c r="R3289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23">
        <v>10000</v>
      </c>
      <c r="E3290" s="23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9">
        <f t="shared" si="205"/>
        <v>48.437149758454105</v>
      </c>
      <c r="Q3290" t="s">
        <v>8316</v>
      </c>
      <c r="R3290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23">
        <v>500</v>
      </c>
      <c r="E3291" s="23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9">
        <f t="shared" si="205"/>
        <v>26.608400000000003</v>
      </c>
      <c r="Q3291" t="s">
        <v>8316</v>
      </c>
      <c r="R3291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23">
        <v>2000</v>
      </c>
      <c r="E3292" s="23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9">
        <f t="shared" si="205"/>
        <v>33.666666666666664</v>
      </c>
      <c r="Q3292" t="s">
        <v>8316</v>
      </c>
      <c r="R3292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23">
        <v>500</v>
      </c>
      <c r="E3293" s="2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9">
        <f t="shared" si="205"/>
        <v>40.714285714285715</v>
      </c>
      <c r="Q3293" t="s">
        <v>8316</v>
      </c>
      <c r="R3293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23">
        <v>101</v>
      </c>
      <c r="E3294" s="23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9">
        <f t="shared" si="205"/>
        <v>19.266666666666666</v>
      </c>
      <c r="Q3294" t="s">
        <v>8316</v>
      </c>
      <c r="R3294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23">
        <v>4500</v>
      </c>
      <c r="E3295" s="23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9">
        <f t="shared" si="205"/>
        <v>84.285714285714292</v>
      </c>
      <c r="Q3295" t="s">
        <v>8316</v>
      </c>
      <c r="R3295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23">
        <v>600</v>
      </c>
      <c r="E3296" s="23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9">
        <f t="shared" si="205"/>
        <v>29.583333333333332</v>
      </c>
      <c r="Q3296" t="s">
        <v>8316</v>
      </c>
      <c r="R3296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23">
        <v>700</v>
      </c>
      <c r="E3297" s="23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9">
        <f t="shared" si="205"/>
        <v>26.667037037037037</v>
      </c>
      <c r="Q3297" t="s">
        <v>8316</v>
      </c>
      <c r="R3297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23">
        <v>1500</v>
      </c>
      <c r="E3298" s="23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9">
        <f t="shared" si="205"/>
        <v>45.978723404255319</v>
      </c>
      <c r="Q3298" t="s">
        <v>8316</v>
      </c>
      <c r="R329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23">
        <v>5500</v>
      </c>
      <c r="E3299" s="23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9">
        <f t="shared" si="205"/>
        <v>125.09090909090909</v>
      </c>
      <c r="Q3299" t="s">
        <v>8316</v>
      </c>
      <c r="R3299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23">
        <v>10000</v>
      </c>
      <c r="E3300" s="23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9">
        <f t="shared" si="205"/>
        <v>141.29166666666666</v>
      </c>
      <c r="Q3300" t="s">
        <v>8316</v>
      </c>
      <c r="R3300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23">
        <v>3000</v>
      </c>
      <c r="E3301" s="23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9">
        <f t="shared" si="205"/>
        <v>55.333333333333336</v>
      </c>
      <c r="Q3301" t="s">
        <v>8316</v>
      </c>
      <c r="R3301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23">
        <v>3000</v>
      </c>
      <c r="E3302" s="23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9">
        <f t="shared" si="205"/>
        <v>46.420454545454547</v>
      </c>
      <c r="Q3302" t="s">
        <v>8316</v>
      </c>
      <c r="R3302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23">
        <v>3000</v>
      </c>
      <c r="E3303" s="2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9">
        <f t="shared" si="205"/>
        <v>57.2</v>
      </c>
      <c r="Q3303" t="s">
        <v>8316</v>
      </c>
      <c r="R3303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23">
        <v>8400</v>
      </c>
      <c r="E3304" s="23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9">
        <f t="shared" si="205"/>
        <v>173.7</v>
      </c>
      <c r="Q3304" t="s">
        <v>8316</v>
      </c>
      <c r="R3304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23">
        <v>1800</v>
      </c>
      <c r="E3305" s="23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9">
        <f t="shared" si="205"/>
        <v>59.6</v>
      </c>
      <c r="Q3305" t="s">
        <v>8316</v>
      </c>
      <c r="R3305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23">
        <v>15000</v>
      </c>
      <c r="E3306" s="23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9">
        <f t="shared" si="205"/>
        <v>89.585714285714289</v>
      </c>
      <c r="Q3306" t="s">
        <v>8316</v>
      </c>
      <c r="R3306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23">
        <v>4000</v>
      </c>
      <c r="E3307" s="23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9">
        <f t="shared" si="205"/>
        <v>204.05</v>
      </c>
      <c r="Q3307" t="s">
        <v>8316</v>
      </c>
      <c r="R3307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23">
        <v>1500</v>
      </c>
      <c r="E3308" s="23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9">
        <f t="shared" si="205"/>
        <v>48.703703703703702</v>
      </c>
      <c r="Q3308" t="s">
        <v>8316</v>
      </c>
      <c r="R330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23">
        <v>1000</v>
      </c>
      <c r="E3309" s="23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9">
        <f t="shared" si="205"/>
        <v>53.339999999999996</v>
      </c>
      <c r="Q3309" t="s">
        <v>8316</v>
      </c>
      <c r="R3309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23">
        <v>3500</v>
      </c>
      <c r="E3310" s="23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9">
        <f t="shared" si="205"/>
        <v>75.087719298245617</v>
      </c>
      <c r="Q3310" t="s">
        <v>8316</v>
      </c>
      <c r="R3310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23">
        <v>350</v>
      </c>
      <c r="E3311" s="23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9">
        <f t="shared" si="205"/>
        <v>18</v>
      </c>
      <c r="Q3311" t="s">
        <v>8316</v>
      </c>
      <c r="R3311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23">
        <v>6500</v>
      </c>
      <c r="E3312" s="23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9">
        <f t="shared" si="205"/>
        <v>209.83870967741936</v>
      </c>
      <c r="Q3312" t="s">
        <v>8316</v>
      </c>
      <c r="R3312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23">
        <v>2500</v>
      </c>
      <c r="E3313" s="2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9">
        <f t="shared" si="205"/>
        <v>61.022222222222226</v>
      </c>
      <c r="Q3313" t="s">
        <v>8316</v>
      </c>
      <c r="R3313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23">
        <v>2500</v>
      </c>
      <c r="E3314" s="23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9">
        <f t="shared" si="205"/>
        <v>61</v>
      </c>
      <c r="Q3314" t="s">
        <v>8316</v>
      </c>
      <c r="R3314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23">
        <v>2000</v>
      </c>
      <c r="E3315" s="23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9">
        <f t="shared" si="205"/>
        <v>80.034482758620683</v>
      </c>
      <c r="Q3315" t="s">
        <v>8316</v>
      </c>
      <c r="R3315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23">
        <v>800</v>
      </c>
      <c r="E3316" s="23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9">
        <f t="shared" si="205"/>
        <v>29.068965517241381</v>
      </c>
      <c r="Q3316" t="s">
        <v>8316</v>
      </c>
      <c r="R3316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23">
        <v>4000</v>
      </c>
      <c r="E3317" s="23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9">
        <f t="shared" si="205"/>
        <v>49.438202247191015</v>
      </c>
      <c r="Q3317" t="s">
        <v>8316</v>
      </c>
      <c r="R3317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23">
        <v>11737</v>
      </c>
      <c r="E3318" s="23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9">
        <f t="shared" si="205"/>
        <v>93.977440000000001</v>
      </c>
      <c r="Q3318" t="s">
        <v>8316</v>
      </c>
      <c r="R331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23">
        <v>1050</v>
      </c>
      <c r="E3319" s="23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9">
        <f t="shared" si="205"/>
        <v>61.944444444444443</v>
      </c>
      <c r="Q3319" t="s">
        <v>8316</v>
      </c>
      <c r="R3319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23">
        <v>2000</v>
      </c>
      <c r="E3320" s="23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9">
        <f t="shared" si="205"/>
        <v>78.5</v>
      </c>
      <c r="Q3320" t="s">
        <v>8316</v>
      </c>
      <c r="R3320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23">
        <v>500</v>
      </c>
      <c r="E3321" s="23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9">
        <f t="shared" si="205"/>
        <v>33.75</v>
      </c>
      <c r="Q3321" t="s">
        <v>8316</v>
      </c>
      <c r="R3321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23">
        <v>2500</v>
      </c>
      <c r="E3322" s="23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9">
        <f t="shared" si="205"/>
        <v>66.44736842105263</v>
      </c>
      <c r="Q3322" t="s">
        <v>8316</v>
      </c>
      <c r="R3322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23">
        <v>500</v>
      </c>
      <c r="E3323" s="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9">
        <f t="shared" si="205"/>
        <v>35.799999999999997</v>
      </c>
      <c r="Q3323" t="s">
        <v>8316</v>
      </c>
      <c r="R3323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23">
        <v>3300</v>
      </c>
      <c r="E3324" s="23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9">
        <f t="shared" si="205"/>
        <v>145.65217391304347</v>
      </c>
      <c r="Q3324" t="s">
        <v>8316</v>
      </c>
      <c r="R3324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23">
        <v>1000</v>
      </c>
      <c r="E3325" s="23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9">
        <f t="shared" si="205"/>
        <v>25.693877551020407</v>
      </c>
      <c r="Q3325" t="s">
        <v>8316</v>
      </c>
      <c r="R3325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23">
        <v>1500</v>
      </c>
      <c r="E3326" s="23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9">
        <f t="shared" si="205"/>
        <v>152.5</v>
      </c>
      <c r="Q3326" t="s">
        <v>8316</v>
      </c>
      <c r="R3326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23">
        <v>400</v>
      </c>
      <c r="E3327" s="23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9">
        <f t="shared" si="205"/>
        <v>30</v>
      </c>
      <c r="Q3327" t="s">
        <v>8316</v>
      </c>
      <c r="R3327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23">
        <v>8000</v>
      </c>
      <c r="E3328" s="23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9">
        <f t="shared" si="205"/>
        <v>142.28070175438597</v>
      </c>
      <c r="Q3328" t="s">
        <v>8316</v>
      </c>
      <c r="R332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23">
        <v>800</v>
      </c>
      <c r="E3329" s="23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9">
        <f t="shared" si="205"/>
        <v>24.545454545454547</v>
      </c>
      <c r="Q3329" t="s">
        <v>8316</v>
      </c>
      <c r="R3329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23">
        <v>1800</v>
      </c>
      <c r="E3330" s="23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9">
        <f t="shared" si="205"/>
        <v>292.77777777777777</v>
      </c>
      <c r="Q3330" t="s">
        <v>8316</v>
      </c>
      <c r="R3330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23">
        <v>1000</v>
      </c>
      <c r="E3331" s="23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9">
        <f t="shared" ref="P3331:P3394" si="209">(E3331/L3331)</f>
        <v>44.92307692307692</v>
      </c>
      <c r="Q3331" t="s">
        <v>8316</v>
      </c>
      <c r="R3331" t="s">
        <v>8317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23">
        <v>1500</v>
      </c>
      <c r="E3332" s="23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9">
        <f t="shared" si="209"/>
        <v>23.10144927536232</v>
      </c>
      <c r="Q3332" t="s">
        <v>8316</v>
      </c>
      <c r="R3332" t="s">
        <v>8317</v>
      </c>
      <c r="S3332" s="14">
        <f t="shared" si="210"/>
        <v>42065.887361111112</v>
      </c>
      <c r="T3332" s="14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23">
        <v>5000</v>
      </c>
      <c r="E3333" s="2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9">
        <f t="shared" si="209"/>
        <v>80.400000000000006</v>
      </c>
      <c r="Q3333" t="s">
        <v>8316</v>
      </c>
      <c r="R3333" t="s">
        <v>8317</v>
      </c>
      <c r="S3333" s="14">
        <f t="shared" si="210"/>
        <v>42248.697754629626</v>
      </c>
      <c r="T3333" s="14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23">
        <v>6000</v>
      </c>
      <c r="E3334" s="23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9">
        <f t="shared" si="209"/>
        <v>72.289156626506028</v>
      </c>
      <c r="Q3334" t="s">
        <v>8316</v>
      </c>
      <c r="R3334" t="s">
        <v>8317</v>
      </c>
      <c r="S3334" s="14">
        <f t="shared" si="210"/>
        <v>41809.860300925924</v>
      </c>
      <c r="T3334" s="14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23">
        <v>3500</v>
      </c>
      <c r="E3335" s="23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9">
        <f t="shared" si="209"/>
        <v>32.972972972972975</v>
      </c>
      <c r="Q3335" t="s">
        <v>8316</v>
      </c>
      <c r="R3335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23">
        <v>3871</v>
      </c>
      <c r="E3336" s="23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9">
        <f t="shared" si="209"/>
        <v>116.65217391304348</v>
      </c>
      <c r="Q3336" t="s">
        <v>8316</v>
      </c>
      <c r="R3336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23">
        <v>5000</v>
      </c>
      <c r="E3337" s="23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9">
        <f t="shared" si="209"/>
        <v>79.61904761904762</v>
      </c>
      <c r="Q3337" t="s">
        <v>8316</v>
      </c>
      <c r="R3337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23">
        <v>250</v>
      </c>
      <c r="E3338" s="23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9">
        <f t="shared" si="209"/>
        <v>27.777777777777779</v>
      </c>
      <c r="Q3338" t="s">
        <v>8316</v>
      </c>
      <c r="R333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23">
        <v>2500</v>
      </c>
      <c r="E3339" s="23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9">
        <f t="shared" si="209"/>
        <v>81.029411764705884</v>
      </c>
      <c r="Q3339" t="s">
        <v>8316</v>
      </c>
      <c r="R3339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23">
        <v>15000</v>
      </c>
      <c r="E3340" s="23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9">
        <f t="shared" si="209"/>
        <v>136.84821428571428</v>
      </c>
      <c r="Q3340" t="s">
        <v>8316</v>
      </c>
      <c r="R3340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23">
        <v>8000</v>
      </c>
      <c r="E3341" s="23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9">
        <f t="shared" si="209"/>
        <v>177.61702127659575</v>
      </c>
      <c r="Q3341" t="s">
        <v>8316</v>
      </c>
      <c r="R3341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23">
        <v>3000</v>
      </c>
      <c r="E3342" s="23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9">
        <f t="shared" si="209"/>
        <v>109.07894736842105</v>
      </c>
      <c r="Q3342" t="s">
        <v>8316</v>
      </c>
      <c r="R3342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23">
        <v>3350</v>
      </c>
      <c r="E3343" s="2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9">
        <f t="shared" si="209"/>
        <v>119.64285714285714</v>
      </c>
      <c r="Q3343" t="s">
        <v>8316</v>
      </c>
      <c r="R3343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23">
        <v>6000</v>
      </c>
      <c r="E3344" s="23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9">
        <f t="shared" si="209"/>
        <v>78.205128205128204</v>
      </c>
      <c r="Q3344" t="s">
        <v>8316</v>
      </c>
      <c r="R3344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23">
        <v>700</v>
      </c>
      <c r="E3345" s="23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9">
        <f t="shared" si="209"/>
        <v>52.173913043478258</v>
      </c>
      <c r="Q3345" t="s">
        <v>8316</v>
      </c>
      <c r="R3345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23">
        <v>4500</v>
      </c>
      <c r="E3346" s="23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9">
        <f t="shared" si="209"/>
        <v>114.125</v>
      </c>
      <c r="Q3346" t="s">
        <v>8316</v>
      </c>
      <c r="R3346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23">
        <v>500</v>
      </c>
      <c r="E3347" s="23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9">
        <f t="shared" si="209"/>
        <v>50</v>
      </c>
      <c r="Q3347" t="s">
        <v>8316</v>
      </c>
      <c r="R3347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23">
        <v>1500</v>
      </c>
      <c r="E3348" s="23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9">
        <f t="shared" si="209"/>
        <v>91.666666666666671</v>
      </c>
      <c r="Q3348" t="s">
        <v>8316</v>
      </c>
      <c r="R334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23">
        <v>2000</v>
      </c>
      <c r="E3349" s="23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9">
        <f t="shared" si="209"/>
        <v>108.59090909090909</v>
      </c>
      <c r="Q3349" t="s">
        <v>8316</v>
      </c>
      <c r="R3349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23">
        <v>5500</v>
      </c>
      <c r="E3350" s="23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9">
        <f t="shared" si="209"/>
        <v>69.822784810126578</v>
      </c>
      <c r="Q3350" t="s">
        <v>8316</v>
      </c>
      <c r="R3350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23">
        <v>1000</v>
      </c>
      <c r="E3351" s="23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9">
        <f t="shared" si="209"/>
        <v>109.57142857142857</v>
      </c>
      <c r="Q3351" t="s">
        <v>8316</v>
      </c>
      <c r="R3351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23">
        <v>3500</v>
      </c>
      <c r="E3352" s="23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9">
        <f t="shared" si="209"/>
        <v>71.666666666666671</v>
      </c>
      <c r="Q3352" t="s">
        <v>8316</v>
      </c>
      <c r="R3352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23">
        <v>5000</v>
      </c>
      <c r="E3353" s="2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9">
        <f t="shared" si="209"/>
        <v>93.611111111111114</v>
      </c>
      <c r="Q3353" t="s">
        <v>8316</v>
      </c>
      <c r="R3353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23">
        <v>5000</v>
      </c>
      <c r="E3354" s="23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9">
        <f t="shared" si="209"/>
        <v>76.8</v>
      </c>
      <c r="Q3354" t="s">
        <v>8316</v>
      </c>
      <c r="R3354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23">
        <v>500</v>
      </c>
      <c r="E3355" s="23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9">
        <f t="shared" si="209"/>
        <v>35.795454545454547</v>
      </c>
      <c r="Q3355" t="s">
        <v>8316</v>
      </c>
      <c r="R3355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23">
        <v>3000</v>
      </c>
      <c r="E3356" s="23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9">
        <f t="shared" si="209"/>
        <v>55.6</v>
      </c>
      <c r="Q3356" t="s">
        <v>8316</v>
      </c>
      <c r="R3356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23">
        <v>1750</v>
      </c>
      <c r="E3357" s="23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9">
        <f t="shared" si="209"/>
        <v>147.33333333333334</v>
      </c>
      <c r="Q3357" t="s">
        <v>8316</v>
      </c>
      <c r="R3357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23">
        <v>1500</v>
      </c>
      <c r="E3358" s="23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9">
        <f t="shared" si="209"/>
        <v>56.333333333333336</v>
      </c>
      <c r="Q3358" t="s">
        <v>8316</v>
      </c>
      <c r="R335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23">
        <v>2000</v>
      </c>
      <c r="E3359" s="23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9">
        <f t="shared" si="209"/>
        <v>96.19047619047619</v>
      </c>
      <c r="Q3359" t="s">
        <v>8316</v>
      </c>
      <c r="R3359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23">
        <v>10000</v>
      </c>
      <c r="E3360" s="23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9">
        <f t="shared" si="209"/>
        <v>63.574074074074076</v>
      </c>
      <c r="Q3360" t="s">
        <v>8316</v>
      </c>
      <c r="R3360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23">
        <v>4000</v>
      </c>
      <c r="E3361" s="23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9">
        <f t="shared" si="209"/>
        <v>184.78260869565219</v>
      </c>
      <c r="Q3361" t="s">
        <v>8316</v>
      </c>
      <c r="R3361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23">
        <v>9000</v>
      </c>
      <c r="E3362" s="23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9">
        <f t="shared" si="209"/>
        <v>126.72222222222223</v>
      </c>
      <c r="Q3362" t="s">
        <v>8316</v>
      </c>
      <c r="R3362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23">
        <v>5000</v>
      </c>
      <c r="E3363" s="2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9">
        <f t="shared" si="209"/>
        <v>83.42647058823529</v>
      </c>
      <c r="Q3363" t="s">
        <v>8316</v>
      </c>
      <c r="R3363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23">
        <v>500</v>
      </c>
      <c r="E3364" s="23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9">
        <f t="shared" si="209"/>
        <v>54.5</v>
      </c>
      <c r="Q3364" t="s">
        <v>8316</v>
      </c>
      <c r="R3364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23">
        <v>7750</v>
      </c>
      <c r="E3365" s="23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9">
        <f t="shared" si="209"/>
        <v>302.30769230769232</v>
      </c>
      <c r="Q3365" t="s">
        <v>8316</v>
      </c>
      <c r="R3365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23">
        <v>3000</v>
      </c>
      <c r="E3366" s="23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9">
        <f t="shared" si="209"/>
        <v>44.138888888888886</v>
      </c>
      <c r="Q3366" t="s">
        <v>8316</v>
      </c>
      <c r="R3366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23">
        <v>2500</v>
      </c>
      <c r="E3367" s="23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9">
        <f t="shared" si="209"/>
        <v>866.66666666666663</v>
      </c>
      <c r="Q3367" t="s">
        <v>8316</v>
      </c>
      <c r="R3367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23">
        <v>500</v>
      </c>
      <c r="E3368" s="23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9">
        <f t="shared" si="209"/>
        <v>61.388888888888886</v>
      </c>
      <c r="Q3368" t="s">
        <v>8316</v>
      </c>
      <c r="R336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23">
        <v>750</v>
      </c>
      <c r="E3369" s="23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9">
        <f t="shared" si="209"/>
        <v>29.666666666666668</v>
      </c>
      <c r="Q3369" t="s">
        <v>8316</v>
      </c>
      <c r="R3369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23">
        <v>1000</v>
      </c>
      <c r="E3370" s="23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9">
        <f t="shared" si="209"/>
        <v>45.478260869565219</v>
      </c>
      <c r="Q3370" t="s">
        <v>8316</v>
      </c>
      <c r="R3370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23">
        <v>5000</v>
      </c>
      <c r="E3371" s="23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9">
        <f t="shared" si="209"/>
        <v>96.203703703703709</v>
      </c>
      <c r="Q3371" t="s">
        <v>8316</v>
      </c>
      <c r="R3371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23">
        <v>1500</v>
      </c>
      <c r="E3372" s="23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9">
        <f t="shared" si="209"/>
        <v>67.92307692307692</v>
      </c>
      <c r="Q3372" t="s">
        <v>8316</v>
      </c>
      <c r="R3372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23">
        <v>200</v>
      </c>
      <c r="E3373" s="2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9">
        <f t="shared" si="209"/>
        <v>30.777777777777779</v>
      </c>
      <c r="Q3373" t="s">
        <v>8316</v>
      </c>
      <c r="R3373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23">
        <v>1000</v>
      </c>
      <c r="E3374" s="23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9">
        <f t="shared" si="209"/>
        <v>38.333333333333336</v>
      </c>
      <c r="Q3374" t="s">
        <v>8316</v>
      </c>
      <c r="R3374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23">
        <v>2000</v>
      </c>
      <c r="E3375" s="23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9">
        <f t="shared" si="209"/>
        <v>66.833333333333329</v>
      </c>
      <c r="Q3375" t="s">
        <v>8316</v>
      </c>
      <c r="R3375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23">
        <v>3500</v>
      </c>
      <c r="E3376" s="23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9">
        <f t="shared" si="209"/>
        <v>71.730769230769226</v>
      </c>
      <c r="Q3376" t="s">
        <v>8316</v>
      </c>
      <c r="R3376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23">
        <v>3000</v>
      </c>
      <c r="E3377" s="23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9">
        <f t="shared" si="209"/>
        <v>176.47058823529412</v>
      </c>
      <c r="Q3377" t="s">
        <v>8316</v>
      </c>
      <c r="R3377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23">
        <v>8000</v>
      </c>
      <c r="E3378" s="23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9">
        <f t="shared" si="209"/>
        <v>421.10526315789474</v>
      </c>
      <c r="Q3378" t="s">
        <v>8316</v>
      </c>
      <c r="R337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23">
        <v>8000</v>
      </c>
      <c r="E3379" s="23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9">
        <f t="shared" si="209"/>
        <v>104.98701298701299</v>
      </c>
      <c r="Q3379" t="s">
        <v>8316</v>
      </c>
      <c r="R3379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23">
        <v>550</v>
      </c>
      <c r="E3380" s="23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9">
        <f t="shared" si="209"/>
        <v>28.19047619047619</v>
      </c>
      <c r="Q3380" t="s">
        <v>8316</v>
      </c>
      <c r="R3380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23">
        <v>2000</v>
      </c>
      <c r="E3381" s="23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9">
        <f t="shared" si="209"/>
        <v>54.55263157894737</v>
      </c>
      <c r="Q3381" t="s">
        <v>8316</v>
      </c>
      <c r="R3381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23">
        <v>3000</v>
      </c>
      <c r="E3382" s="23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9">
        <f t="shared" si="209"/>
        <v>111.89285714285714</v>
      </c>
      <c r="Q3382" t="s">
        <v>8316</v>
      </c>
      <c r="R3382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23">
        <v>4000</v>
      </c>
      <c r="E3383" s="2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9">
        <f t="shared" si="209"/>
        <v>85.208333333333329</v>
      </c>
      <c r="Q3383" t="s">
        <v>8316</v>
      </c>
      <c r="R3383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23">
        <v>3500</v>
      </c>
      <c r="E3384" s="23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9">
        <f t="shared" si="209"/>
        <v>76.652173913043484</v>
      </c>
      <c r="Q3384" t="s">
        <v>8316</v>
      </c>
      <c r="R3384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23">
        <v>1750</v>
      </c>
      <c r="E3385" s="23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9">
        <f t="shared" si="209"/>
        <v>65.166666666666671</v>
      </c>
      <c r="Q3385" t="s">
        <v>8316</v>
      </c>
      <c r="R3385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23">
        <v>6000</v>
      </c>
      <c r="E3386" s="23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9">
        <f t="shared" si="209"/>
        <v>93.760312499999998</v>
      </c>
      <c r="Q3386" t="s">
        <v>8316</v>
      </c>
      <c r="R3386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23">
        <v>2000</v>
      </c>
      <c r="E3387" s="23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9">
        <f t="shared" si="209"/>
        <v>133.33333333333334</v>
      </c>
      <c r="Q3387" t="s">
        <v>8316</v>
      </c>
      <c r="R3387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23">
        <v>2000</v>
      </c>
      <c r="E3388" s="23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9">
        <f t="shared" si="209"/>
        <v>51.219512195121951</v>
      </c>
      <c r="Q3388" t="s">
        <v>8316</v>
      </c>
      <c r="R338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23">
        <v>3000</v>
      </c>
      <c r="E3389" s="23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9">
        <f t="shared" si="209"/>
        <v>100.17142857142858</v>
      </c>
      <c r="Q3389" t="s">
        <v>8316</v>
      </c>
      <c r="R3389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23">
        <v>1500</v>
      </c>
      <c r="E3390" s="23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9">
        <f t="shared" si="209"/>
        <v>34.6</v>
      </c>
      <c r="Q3390" t="s">
        <v>8316</v>
      </c>
      <c r="R3390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23">
        <v>10000</v>
      </c>
      <c r="E3391" s="23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9">
        <f t="shared" si="209"/>
        <v>184.67741935483872</v>
      </c>
      <c r="Q3391" t="s">
        <v>8316</v>
      </c>
      <c r="R3391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23">
        <v>1500</v>
      </c>
      <c r="E3392" s="23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9">
        <f t="shared" si="209"/>
        <v>69.818181818181813</v>
      </c>
      <c r="Q3392" t="s">
        <v>8316</v>
      </c>
      <c r="R3392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23">
        <v>500</v>
      </c>
      <c r="E3393" s="2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9">
        <f t="shared" si="209"/>
        <v>61.944444444444443</v>
      </c>
      <c r="Q3393" t="s">
        <v>8316</v>
      </c>
      <c r="R3393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23">
        <v>500</v>
      </c>
      <c r="E3394" s="23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9">
        <f t="shared" si="209"/>
        <v>41.666666666666664</v>
      </c>
      <c r="Q3394" t="s">
        <v>8316</v>
      </c>
      <c r="R3394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23">
        <v>1500</v>
      </c>
      <c r="E3395" s="23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9">
        <f t="shared" ref="P3395:P3458" si="213">(E3395/L3395)</f>
        <v>36.06818181818182</v>
      </c>
      <c r="Q3395" t="s">
        <v>8316</v>
      </c>
      <c r="R3395" t="s">
        <v>8317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23">
        <v>550</v>
      </c>
      <c r="E3396" s="23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9">
        <f t="shared" si="213"/>
        <v>29</v>
      </c>
      <c r="Q3396" t="s">
        <v>8316</v>
      </c>
      <c r="R3396" t="s">
        <v>8317</v>
      </c>
      <c r="S3396" s="14">
        <f t="shared" si="214"/>
        <v>41817.59542824074</v>
      </c>
      <c r="T3396" s="14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23">
        <v>500</v>
      </c>
      <c r="E3397" s="23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9">
        <f t="shared" si="213"/>
        <v>24.210526315789473</v>
      </c>
      <c r="Q3397" t="s">
        <v>8316</v>
      </c>
      <c r="R3397" t="s">
        <v>8317</v>
      </c>
      <c r="S3397" s="14">
        <f t="shared" si="214"/>
        <v>42140.712314814817</v>
      </c>
      <c r="T3397" s="14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23">
        <v>1500</v>
      </c>
      <c r="E3398" s="23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9">
        <f t="shared" si="213"/>
        <v>55.892857142857146</v>
      </c>
      <c r="Q3398" t="s">
        <v>8316</v>
      </c>
      <c r="R3398" t="s">
        <v>8317</v>
      </c>
      <c r="S3398" s="14">
        <f t="shared" si="214"/>
        <v>41764.44663194444</v>
      </c>
      <c r="T3398" s="14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23">
        <v>250</v>
      </c>
      <c r="E3399" s="23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9">
        <f t="shared" si="213"/>
        <v>11.666666666666666</v>
      </c>
      <c r="Q3399" t="s">
        <v>8316</v>
      </c>
      <c r="R3399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23">
        <v>4000</v>
      </c>
      <c r="E3400" s="23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9">
        <f t="shared" si="213"/>
        <v>68.353846153846149</v>
      </c>
      <c r="Q3400" t="s">
        <v>8316</v>
      </c>
      <c r="R3400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23">
        <v>1200</v>
      </c>
      <c r="E3401" s="23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9">
        <f t="shared" si="213"/>
        <v>27.065217391304348</v>
      </c>
      <c r="Q3401" t="s">
        <v>8316</v>
      </c>
      <c r="R3401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23">
        <v>10000</v>
      </c>
      <c r="E3402" s="23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9">
        <f t="shared" si="213"/>
        <v>118.12941176470588</v>
      </c>
      <c r="Q3402" t="s">
        <v>8316</v>
      </c>
      <c r="R3402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23">
        <v>2900</v>
      </c>
      <c r="E3403" s="2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9">
        <f t="shared" si="213"/>
        <v>44.757575757575758</v>
      </c>
      <c r="Q3403" t="s">
        <v>8316</v>
      </c>
      <c r="R3403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23">
        <v>15000</v>
      </c>
      <c r="E3404" s="23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9">
        <f t="shared" si="213"/>
        <v>99.787878787878782</v>
      </c>
      <c r="Q3404" t="s">
        <v>8316</v>
      </c>
      <c r="R3404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23">
        <v>2000</v>
      </c>
      <c r="E3405" s="23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9">
        <f t="shared" si="213"/>
        <v>117.64705882352941</v>
      </c>
      <c r="Q3405" t="s">
        <v>8316</v>
      </c>
      <c r="R3405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23">
        <v>500</v>
      </c>
      <c r="E3406" s="23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9">
        <f t="shared" si="213"/>
        <v>203.33333333333334</v>
      </c>
      <c r="Q3406" t="s">
        <v>8316</v>
      </c>
      <c r="R3406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23">
        <v>350</v>
      </c>
      <c r="E3407" s="23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9">
        <f t="shared" si="213"/>
        <v>28.323529411764707</v>
      </c>
      <c r="Q3407" t="s">
        <v>8316</v>
      </c>
      <c r="R3407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23">
        <v>10000</v>
      </c>
      <c r="E3408" s="23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9">
        <f t="shared" si="213"/>
        <v>110.23076923076923</v>
      </c>
      <c r="Q3408" t="s">
        <v>8316</v>
      </c>
      <c r="R340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23">
        <v>2000</v>
      </c>
      <c r="E3409" s="23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9">
        <f t="shared" si="213"/>
        <v>31.970149253731343</v>
      </c>
      <c r="Q3409" t="s">
        <v>8316</v>
      </c>
      <c r="R3409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23">
        <v>500</v>
      </c>
      <c r="E3410" s="23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9">
        <f t="shared" si="213"/>
        <v>58.611111111111114</v>
      </c>
      <c r="Q3410" t="s">
        <v>8316</v>
      </c>
      <c r="R3410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23">
        <v>500</v>
      </c>
      <c r="E3411" s="23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9">
        <f t="shared" si="213"/>
        <v>29.428571428571427</v>
      </c>
      <c r="Q3411" t="s">
        <v>8316</v>
      </c>
      <c r="R3411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23">
        <v>3000</v>
      </c>
      <c r="E3412" s="23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9">
        <f t="shared" si="213"/>
        <v>81.375</v>
      </c>
      <c r="Q3412" t="s">
        <v>8316</v>
      </c>
      <c r="R3412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23">
        <v>15000</v>
      </c>
      <c r="E3413" s="2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9">
        <f t="shared" si="213"/>
        <v>199.16666666666666</v>
      </c>
      <c r="Q3413" t="s">
        <v>8316</v>
      </c>
      <c r="R3413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23">
        <v>3000</v>
      </c>
      <c r="E3414" s="23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9">
        <f t="shared" si="213"/>
        <v>115.38461538461539</v>
      </c>
      <c r="Q3414" t="s">
        <v>8316</v>
      </c>
      <c r="R3414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23">
        <v>500</v>
      </c>
      <c r="E3415" s="23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9">
        <f t="shared" si="213"/>
        <v>46.428571428571431</v>
      </c>
      <c r="Q3415" t="s">
        <v>8316</v>
      </c>
      <c r="R3415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23">
        <v>3000</v>
      </c>
      <c r="E3416" s="23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9">
        <f t="shared" si="213"/>
        <v>70.568181818181813</v>
      </c>
      <c r="Q3416" t="s">
        <v>8316</v>
      </c>
      <c r="R3416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23">
        <v>200</v>
      </c>
      <c r="E3417" s="23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9">
        <f t="shared" si="213"/>
        <v>22.222222222222221</v>
      </c>
      <c r="Q3417" t="s">
        <v>8316</v>
      </c>
      <c r="R3417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23">
        <v>4000</v>
      </c>
      <c r="E3418" s="23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9">
        <f t="shared" si="213"/>
        <v>159.46666666666667</v>
      </c>
      <c r="Q3418" t="s">
        <v>8316</v>
      </c>
      <c r="R341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23">
        <v>1700</v>
      </c>
      <c r="E3419" s="23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9">
        <f t="shared" si="213"/>
        <v>37.777999999999999</v>
      </c>
      <c r="Q3419" t="s">
        <v>8316</v>
      </c>
      <c r="R3419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23">
        <v>4000</v>
      </c>
      <c r="E3420" s="23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9">
        <f t="shared" si="213"/>
        <v>72.053571428571431</v>
      </c>
      <c r="Q3420" t="s">
        <v>8316</v>
      </c>
      <c r="R3420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23">
        <v>2750</v>
      </c>
      <c r="E3421" s="23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9">
        <f t="shared" si="213"/>
        <v>63.695652173913047</v>
      </c>
      <c r="Q3421" t="s">
        <v>8316</v>
      </c>
      <c r="R3421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23">
        <v>700</v>
      </c>
      <c r="E3422" s="23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9">
        <f t="shared" si="213"/>
        <v>28.411764705882351</v>
      </c>
      <c r="Q3422" t="s">
        <v>8316</v>
      </c>
      <c r="R3422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23">
        <v>10000</v>
      </c>
      <c r="E3423" s="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9">
        <f t="shared" si="213"/>
        <v>103.21428571428571</v>
      </c>
      <c r="Q3423" t="s">
        <v>8316</v>
      </c>
      <c r="R3423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23">
        <v>3000</v>
      </c>
      <c r="E3424" s="23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9">
        <f t="shared" si="213"/>
        <v>71.152173913043484</v>
      </c>
      <c r="Q3424" t="s">
        <v>8316</v>
      </c>
      <c r="R3424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23">
        <v>250</v>
      </c>
      <c r="E3425" s="23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9">
        <f t="shared" si="213"/>
        <v>35</v>
      </c>
      <c r="Q3425" t="s">
        <v>8316</v>
      </c>
      <c r="R3425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23">
        <v>6000</v>
      </c>
      <c r="E3426" s="23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9">
        <f t="shared" si="213"/>
        <v>81.776315789473685</v>
      </c>
      <c r="Q3426" t="s">
        <v>8316</v>
      </c>
      <c r="R3426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23">
        <v>30000</v>
      </c>
      <c r="E3427" s="23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9">
        <f t="shared" si="213"/>
        <v>297.02980769230766</v>
      </c>
      <c r="Q3427" t="s">
        <v>8316</v>
      </c>
      <c r="R3427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23">
        <v>3750</v>
      </c>
      <c r="E3428" s="23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9">
        <f t="shared" si="213"/>
        <v>46.609195402298852</v>
      </c>
      <c r="Q3428" t="s">
        <v>8316</v>
      </c>
      <c r="R342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23">
        <v>1500</v>
      </c>
      <c r="E3429" s="23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9">
        <f t="shared" si="213"/>
        <v>51.724137931034484</v>
      </c>
      <c r="Q3429" t="s">
        <v>8316</v>
      </c>
      <c r="R3429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23">
        <v>2000</v>
      </c>
      <c r="E3430" s="23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9">
        <f t="shared" si="213"/>
        <v>40.294117647058826</v>
      </c>
      <c r="Q3430" t="s">
        <v>8316</v>
      </c>
      <c r="R3430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23">
        <v>150</v>
      </c>
      <c r="E3431" s="23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9">
        <f t="shared" si="213"/>
        <v>16.25</v>
      </c>
      <c r="Q3431" t="s">
        <v>8316</v>
      </c>
      <c r="R3431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23">
        <v>2000</v>
      </c>
      <c r="E3432" s="23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9">
        <f t="shared" si="213"/>
        <v>30.152638888888887</v>
      </c>
      <c r="Q3432" t="s">
        <v>8316</v>
      </c>
      <c r="R3432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23">
        <v>2000</v>
      </c>
      <c r="E3433" s="2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9">
        <f t="shared" si="213"/>
        <v>95.238095238095241</v>
      </c>
      <c r="Q3433" t="s">
        <v>8316</v>
      </c>
      <c r="R3433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23">
        <v>2000</v>
      </c>
      <c r="E3434" s="23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9">
        <f t="shared" si="213"/>
        <v>52.214285714285715</v>
      </c>
      <c r="Q3434" t="s">
        <v>8316</v>
      </c>
      <c r="R3434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23">
        <v>9500</v>
      </c>
      <c r="E3435" s="23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9">
        <f t="shared" si="213"/>
        <v>134.1549295774648</v>
      </c>
      <c r="Q3435" t="s">
        <v>8316</v>
      </c>
      <c r="R3435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23">
        <v>10000</v>
      </c>
      <c r="E3436" s="23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9">
        <f t="shared" si="213"/>
        <v>62.827380952380949</v>
      </c>
      <c r="Q3436" t="s">
        <v>8316</v>
      </c>
      <c r="R3436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23">
        <v>1000</v>
      </c>
      <c r="E3437" s="23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9">
        <f t="shared" si="213"/>
        <v>58.94736842105263</v>
      </c>
      <c r="Q3437" t="s">
        <v>8316</v>
      </c>
      <c r="R3437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23">
        <v>5000</v>
      </c>
      <c r="E3438" s="23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9">
        <f t="shared" si="213"/>
        <v>143.1081081081081</v>
      </c>
      <c r="Q3438" t="s">
        <v>8316</v>
      </c>
      <c r="R343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23">
        <v>3000</v>
      </c>
      <c r="E3439" s="23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9">
        <f t="shared" si="213"/>
        <v>84.166666666666671</v>
      </c>
      <c r="Q3439" t="s">
        <v>8316</v>
      </c>
      <c r="R3439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23">
        <v>2500</v>
      </c>
      <c r="E3440" s="23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9">
        <f t="shared" si="213"/>
        <v>186.07142857142858</v>
      </c>
      <c r="Q3440" t="s">
        <v>8316</v>
      </c>
      <c r="R3440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23">
        <v>1200</v>
      </c>
      <c r="E3441" s="23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9">
        <f t="shared" si="213"/>
        <v>89.785555555555561</v>
      </c>
      <c r="Q3441" t="s">
        <v>8316</v>
      </c>
      <c r="R3441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23">
        <v>5000</v>
      </c>
      <c r="E3442" s="23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9">
        <f t="shared" si="213"/>
        <v>64.157560975609755</v>
      </c>
      <c r="Q3442" t="s">
        <v>8316</v>
      </c>
      <c r="R3442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23">
        <v>2500</v>
      </c>
      <c r="E3443" s="2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9">
        <f t="shared" si="213"/>
        <v>59.651162790697676</v>
      </c>
      <c r="Q3443" t="s">
        <v>8316</v>
      </c>
      <c r="R3443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23">
        <v>250</v>
      </c>
      <c r="E3444" s="23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9">
        <f t="shared" si="213"/>
        <v>31.25</v>
      </c>
      <c r="Q3444" t="s">
        <v>8316</v>
      </c>
      <c r="R3444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23">
        <v>1000</v>
      </c>
      <c r="E3445" s="23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9">
        <f t="shared" si="213"/>
        <v>41.222222222222221</v>
      </c>
      <c r="Q3445" t="s">
        <v>8316</v>
      </c>
      <c r="R3445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23">
        <v>300</v>
      </c>
      <c r="E3446" s="23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9">
        <f t="shared" si="213"/>
        <v>43.35</v>
      </c>
      <c r="Q3446" t="s">
        <v>8316</v>
      </c>
      <c r="R3446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23">
        <v>2000</v>
      </c>
      <c r="E3447" s="23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9">
        <f t="shared" si="213"/>
        <v>64.516129032258064</v>
      </c>
      <c r="Q3447" t="s">
        <v>8316</v>
      </c>
      <c r="R3447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23">
        <v>1000</v>
      </c>
      <c r="E3448" s="23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9">
        <f t="shared" si="213"/>
        <v>43.28</v>
      </c>
      <c r="Q3448" t="s">
        <v>8316</v>
      </c>
      <c r="R344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23">
        <v>1000</v>
      </c>
      <c r="E3449" s="23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9">
        <f t="shared" si="213"/>
        <v>77</v>
      </c>
      <c r="Q3449" t="s">
        <v>8316</v>
      </c>
      <c r="R3449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23">
        <v>2100</v>
      </c>
      <c r="E3450" s="23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9">
        <f t="shared" si="213"/>
        <v>51.222222222222221</v>
      </c>
      <c r="Q3450" t="s">
        <v>8316</v>
      </c>
      <c r="R3450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23">
        <v>800</v>
      </c>
      <c r="E3451" s="23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9">
        <f t="shared" si="213"/>
        <v>68.25</v>
      </c>
      <c r="Q3451" t="s">
        <v>8316</v>
      </c>
      <c r="R3451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23">
        <v>500</v>
      </c>
      <c r="E3452" s="23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9">
        <f t="shared" si="213"/>
        <v>19.487179487179485</v>
      </c>
      <c r="Q3452" t="s">
        <v>8316</v>
      </c>
      <c r="R3452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23">
        <v>650</v>
      </c>
      <c r="E3453" s="2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9">
        <f t="shared" si="213"/>
        <v>41.125</v>
      </c>
      <c r="Q3453" t="s">
        <v>8316</v>
      </c>
      <c r="R3453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23">
        <v>1000</v>
      </c>
      <c r="E3454" s="23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9">
        <f t="shared" si="213"/>
        <v>41.405405405405403</v>
      </c>
      <c r="Q3454" t="s">
        <v>8316</v>
      </c>
      <c r="R3454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23">
        <v>300</v>
      </c>
      <c r="E3455" s="23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9">
        <f t="shared" si="213"/>
        <v>27.5</v>
      </c>
      <c r="Q3455" t="s">
        <v>8316</v>
      </c>
      <c r="R3455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23">
        <v>700</v>
      </c>
      <c r="E3456" s="23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9">
        <f t="shared" si="213"/>
        <v>33.571428571428569</v>
      </c>
      <c r="Q3456" t="s">
        <v>8316</v>
      </c>
      <c r="R3456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23">
        <v>10000</v>
      </c>
      <c r="E3457" s="23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9">
        <f t="shared" si="213"/>
        <v>145.86956521739131</v>
      </c>
      <c r="Q3457" t="s">
        <v>8316</v>
      </c>
      <c r="R3457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23">
        <v>3000</v>
      </c>
      <c r="E3458" s="23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9">
        <f t="shared" si="213"/>
        <v>358.6875</v>
      </c>
      <c r="Q3458" t="s">
        <v>8316</v>
      </c>
      <c r="R345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23">
        <v>2000</v>
      </c>
      <c r="E3459" s="23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9">
        <f t="shared" ref="P3459:P3522" si="217">(E3459/L3459)</f>
        <v>50.981818181818184</v>
      </c>
      <c r="Q3459" t="s">
        <v>8316</v>
      </c>
      <c r="R3459" t="s">
        <v>8317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23">
        <v>978</v>
      </c>
      <c r="E3460" s="23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9">
        <f t="shared" si="217"/>
        <v>45.037037037037038</v>
      </c>
      <c r="Q3460" t="s">
        <v>8316</v>
      </c>
      <c r="R3460" t="s">
        <v>8317</v>
      </c>
      <c r="S3460" s="14">
        <f t="shared" si="218"/>
        <v>42011.202581018515</v>
      </c>
      <c r="T3460" s="14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23">
        <v>500</v>
      </c>
      <c r="E3461" s="23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9">
        <f t="shared" si="217"/>
        <v>17.527777777777779</v>
      </c>
      <c r="Q3461" t="s">
        <v>8316</v>
      </c>
      <c r="R3461" t="s">
        <v>8317</v>
      </c>
      <c r="S3461" s="14">
        <f t="shared" si="218"/>
        <v>42480.479861111111</v>
      </c>
      <c r="T3461" s="14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23">
        <v>500</v>
      </c>
      <c r="E3462" s="23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9">
        <f t="shared" si="217"/>
        <v>50</v>
      </c>
      <c r="Q3462" t="s">
        <v>8316</v>
      </c>
      <c r="R3462" t="s">
        <v>8317</v>
      </c>
      <c r="S3462" s="14">
        <f t="shared" si="218"/>
        <v>41852.527222222219</v>
      </c>
      <c r="T3462" s="14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23">
        <v>500</v>
      </c>
      <c r="E3463" s="2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9">
        <f t="shared" si="217"/>
        <v>57.916666666666664</v>
      </c>
      <c r="Q3463" t="s">
        <v>8316</v>
      </c>
      <c r="R3463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23">
        <v>250</v>
      </c>
      <c r="E3464" s="23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9">
        <f t="shared" si="217"/>
        <v>29.705882352941178</v>
      </c>
      <c r="Q3464" t="s">
        <v>8316</v>
      </c>
      <c r="R3464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23">
        <v>10000</v>
      </c>
      <c r="E3465" s="23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9">
        <f t="shared" si="217"/>
        <v>90.684210526315795</v>
      </c>
      <c r="Q3465" t="s">
        <v>8316</v>
      </c>
      <c r="R3465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23">
        <v>5000</v>
      </c>
      <c r="E3466" s="23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9">
        <f t="shared" si="217"/>
        <v>55.012688172043013</v>
      </c>
      <c r="Q3466" t="s">
        <v>8316</v>
      </c>
      <c r="R3466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23">
        <v>2000</v>
      </c>
      <c r="E3467" s="23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9">
        <f t="shared" si="217"/>
        <v>57.222222222222221</v>
      </c>
      <c r="Q3467" t="s">
        <v>8316</v>
      </c>
      <c r="R3467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23">
        <v>3500</v>
      </c>
      <c r="E3468" s="23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9">
        <f t="shared" si="217"/>
        <v>72.950819672131146</v>
      </c>
      <c r="Q3468" t="s">
        <v>8316</v>
      </c>
      <c r="R346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23">
        <v>3000</v>
      </c>
      <c r="E3469" s="23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9">
        <f t="shared" si="217"/>
        <v>64.468085106382972</v>
      </c>
      <c r="Q3469" t="s">
        <v>8316</v>
      </c>
      <c r="R3469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23">
        <v>10000</v>
      </c>
      <c r="E3470" s="23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9">
        <f t="shared" si="217"/>
        <v>716.35294117647061</v>
      </c>
      <c r="Q3470" t="s">
        <v>8316</v>
      </c>
      <c r="R3470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23">
        <v>2800</v>
      </c>
      <c r="E3471" s="23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9">
        <f t="shared" si="217"/>
        <v>50.396825396825399</v>
      </c>
      <c r="Q3471" t="s">
        <v>8316</v>
      </c>
      <c r="R3471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23">
        <v>250</v>
      </c>
      <c r="E3472" s="23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9">
        <f t="shared" si="217"/>
        <v>41.666666666666664</v>
      </c>
      <c r="Q3472" t="s">
        <v>8316</v>
      </c>
      <c r="R3472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23">
        <v>500</v>
      </c>
      <c r="E3473" s="2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9">
        <f t="shared" si="217"/>
        <v>35.766666666666666</v>
      </c>
      <c r="Q3473" t="s">
        <v>8316</v>
      </c>
      <c r="R3473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23">
        <v>2000</v>
      </c>
      <c r="E3474" s="23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9">
        <f t="shared" si="217"/>
        <v>88.739130434782609</v>
      </c>
      <c r="Q3474" t="s">
        <v>8316</v>
      </c>
      <c r="R3474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23">
        <v>4900</v>
      </c>
      <c r="E3475" s="23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9">
        <f t="shared" si="217"/>
        <v>148.4848484848485</v>
      </c>
      <c r="Q3475" t="s">
        <v>8316</v>
      </c>
      <c r="R3475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23">
        <v>2000</v>
      </c>
      <c r="E3476" s="23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9">
        <f t="shared" si="217"/>
        <v>51.794871794871796</v>
      </c>
      <c r="Q3476" t="s">
        <v>8316</v>
      </c>
      <c r="R3476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23">
        <v>300</v>
      </c>
      <c r="E3477" s="23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9">
        <f t="shared" si="217"/>
        <v>20</v>
      </c>
      <c r="Q3477" t="s">
        <v>8316</v>
      </c>
      <c r="R3477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23">
        <v>300</v>
      </c>
      <c r="E3478" s="23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9">
        <f t="shared" si="217"/>
        <v>52</v>
      </c>
      <c r="Q3478" t="s">
        <v>8316</v>
      </c>
      <c r="R347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23">
        <v>1800</v>
      </c>
      <c r="E3479" s="23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9">
        <f t="shared" si="217"/>
        <v>53.230769230769234</v>
      </c>
      <c r="Q3479" t="s">
        <v>8316</v>
      </c>
      <c r="R3479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23">
        <v>2000</v>
      </c>
      <c r="E3480" s="23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9">
        <f t="shared" si="217"/>
        <v>39.596491228070178</v>
      </c>
      <c r="Q3480" t="s">
        <v>8316</v>
      </c>
      <c r="R3480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23">
        <v>1500</v>
      </c>
      <c r="E3481" s="23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9">
        <f t="shared" si="217"/>
        <v>34.25</v>
      </c>
      <c r="Q3481" t="s">
        <v>8316</v>
      </c>
      <c r="R3481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23">
        <v>1500</v>
      </c>
      <c r="E3482" s="23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9">
        <f t="shared" si="217"/>
        <v>164.61538461538461</v>
      </c>
      <c r="Q3482" t="s">
        <v>8316</v>
      </c>
      <c r="R3482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23">
        <v>10000</v>
      </c>
      <c r="E3483" s="2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9">
        <f t="shared" si="217"/>
        <v>125.05263157894737</v>
      </c>
      <c r="Q3483" t="s">
        <v>8316</v>
      </c>
      <c r="R3483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23">
        <v>3000</v>
      </c>
      <c r="E3484" s="23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9">
        <f t="shared" si="217"/>
        <v>51.875</v>
      </c>
      <c r="Q3484" t="s">
        <v>8316</v>
      </c>
      <c r="R3484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23">
        <v>3350</v>
      </c>
      <c r="E3485" s="23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9">
        <f t="shared" si="217"/>
        <v>40.285714285714285</v>
      </c>
      <c r="Q3485" t="s">
        <v>8316</v>
      </c>
      <c r="R3485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23">
        <v>2500</v>
      </c>
      <c r="E3486" s="23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9">
        <f t="shared" si="217"/>
        <v>64.909090909090907</v>
      </c>
      <c r="Q3486" t="s">
        <v>8316</v>
      </c>
      <c r="R3486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23">
        <v>1650</v>
      </c>
      <c r="E3487" s="23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9">
        <f t="shared" si="217"/>
        <v>55.333333333333336</v>
      </c>
      <c r="Q3487" t="s">
        <v>8316</v>
      </c>
      <c r="R3487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23">
        <v>3000</v>
      </c>
      <c r="E3488" s="23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9">
        <f t="shared" si="217"/>
        <v>83.142857142857139</v>
      </c>
      <c r="Q3488" t="s">
        <v>8316</v>
      </c>
      <c r="R348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23">
        <v>2000</v>
      </c>
      <c r="E3489" s="23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9">
        <f t="shared" si="217"/>
        <v>38.712121212121211</v>
      </c>
      <c r="Q3489" t="s">
        <v>8316</v>
      </c>
      <c r="R3489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23">
        <v>3000</v>
      </c>
      <c r="E3490" s="23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9">
        <f t="shared" si="217"/>
        <v>125.37931034482759</v>
      </c>
      <c r="Q3490" t="s">
        <v>8316</v>
      </c>
      <c r="R3490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23">
        <v>5000</v>
      </c>
      <c r="E3491" s="23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9">
        <f t="shared" si="217"/>
        <v>78.263888888888886</v>
      </c>
      <c r="Q3491" t="s">
        <v>8316</v>
      </c>
      <c r="R3491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23">
        <v>1000</v>
      </c>
      <c r="E3492" s="23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9">
        <f t="shared" si="217"/>
        <v>47.222222222222221</v>
      </c>
      <c r="Q3492" t="s">
        <v>8316</v>
      </c>
      <c r="R3492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23">
        <v>500</v>
      </c>
      <c r="E3493" s="2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9">
        <f t="shared" si="217"/>
        <v>79.099999999999994</v>
      </c>
      <c r="Q3493" t="s">
        <v>8316</v>
      </c>
      <c r="R3493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23">
        <v>3800</v>
      </c>
      <c r="E3494" s="23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9">
        <f t="shared" si="217"/>
        <v>114.29199999999999</v>
      </c>
      <c r="Q3494" t="s">
        <v>8316</v>
      </c>
      <c r="R3494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23">
        <v>1500</v>
      </c>
      <c r="E3495" s="23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9">
        <f t="shared" si="217"/>
        <v>51.724137931034484</v>
      </c>
      <c r="Q3495" t="s">
        <v>8316</v>
      </c>
      <c r="R3495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23">
        <v>400</v>
      </c>
      <c r="E3496" s="23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9">
        <f t="shared" si="217"/>
        <v>30.76923076923077</v>
      </c>
      <c r="Q3496" t="s">
        <v>8316</v>
      </c>
      <c r="R3496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23">
        <v>5000</v>
      </c>
      <c r="E3497" s="23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9">
        <f t="shared" si="217"/>
        <v>74.208333333333329</v>
      </c>
      <c r="Q3497" t="s">
        <v>8316</v>
      </c>
      <c r="R3497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23">
        <v>3000</v>
      </c>
      <c r="E3498" s="23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9">
        <f t="shared" si="217"/>
        <v>47.846153846153847</v>
      </c>
      <c r="Q3498" t="s">
        <v>8316</v>
      </c>
      <c r="R349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23">
        <v>1551</v>
      </c>
      <c r="E3499" s="23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9">
        <f t="shared" si="217"/>
        <v>34.408163265306122</v>
      </c>
      <c r="Q3499" t="s">
        <v>8316</v>
      </c>
      <c r="R3499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23">
        <v>1650</v>
      </c>
      <c r="E3500" s="23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9">
        <f t="shared" si="217"/>
        <v>40.238095238095241</v>
      </c>
      <c r="Q3500" t="s">
        <v>8316</v>
      </c>
      <c r="R3500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23">
        <v>2000</v>
      </c>
      <c r="E3501" s="23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9">
        <f t="shared" si="217"/>
        <v>60.285714285714285</v>
      </c>
      <c r="Q3501" t="s">
        <v>8316</v>
      </c>
      <c r="R3501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23">
        <v>1000</v>
      </c>
      <c r="E3502" s="23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9">
        <f t="shared" si="217"/>
        <v>25.30952380952381</v>
      </c>
      <c r="Q3502" t="s">
        <v>8316</v>
      </c>
      <c r="R3502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23">
        <v>1500</v>
      </c>
      <c r="E3503" s="2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9">
        <f t="shared" si="217"/>
        <v>35.952380952380949</v>
      </c>
      <c r="Q3503" t="s">
        <v>8316</v>
      </c>
      <c r="R3503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23">
        <v>4000</v>
      </c>
      <c r="E3504" s="23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9">
        <f t="shared" si="217"/>
        <v>136</v>
      </c>
      <c r="Q3504" t="s">
        <v>8316</v>
      </c>
      <c r="R3504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23">
        <v>2500</v>
      </c>
      <c r="E3505" s="23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9">
        <f t="shared" si="217"/>
        <v>70.763157894736835</v>
      </c>
      <c r="Q3505" t="s">
        <v>8316</v>
      </c>
      <c r="R3505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23">
        <v>1000</v>
      </c>
      <c r="E3506" s="23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9">
        <f t="shared" si="217"/>
        <v>125</v>
      </c>
      <c r="Q3506" t="s">
        <v>8316</v>
      </c>
      <c r="R3506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23">
        <v>2500</v>
      </c>
      <c r="E3507" s="23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9">
        <f t="shared" si="217"/>
        <v>66.512820512820511</v>
      </c>
      <c r="Q3507" t="s">
        <v>8316</v>
      </c>
      <c r="R3507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23">
        <v>3000</v>
      </c>
      <c r="E3508" s="23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9">
        <f t="shared" si="217"/>
        <v>105</v>
      </c>
      <c r="Q3508" t="s">
        <v>8316</v>
      </c>
      <c r="R350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23">
        <v>10000</v>
      </c>
      <c r="E3509" s="23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9">
        <f t="shared" si="217"/>
        <v>145</v>
      </c>
      <c r="Q3509" t="s">
        <v>8316</v>
      </c>
      <c r="R3509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23">
        <v>100</v>
      </c>
      <c r="E3510" s="23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9">
        <f t="shared" si="217"/>
        <v>12</v>
      </c>
      <c r="Q3510" t="s">
        <v>8316</v>
      </c>
      <c r="R3510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23">
        <v>3000</v>
      </c>
      <c r="E3511" s="23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9">
        <f t="shared" si="217"/>
        <v>96.666666666666671</v>
      </c>
      <c r="Q3511" t="s">
        <v>8316</v>
      </c>
      <c r="R3511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23">
        <v>900</v>
      </c>
      <c r="E3512" s="23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9">
        <f t="shared" si="217"/>
        <v>60.333333333333336</v>
      </c>
      <c r="Q3512" t="s">
        <v>8316</v>
      </c>
      <c r="R3512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23">
        <v>1500</v>
      </c>
      <c r="E3513" s="2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9">
        <f t="shared" si="217"/>
        <v>79.89473684210526</v>
      </c>
      <c r="Q3513" t="s">
        <v>8316</v>
      </c>
      <c r="R3513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23">
        <v>1000</v>
      </c>
      <c r="E3514" s="23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9">
        <f t="shared" si="217"/>
        <v>58.823529411764703</v>
      </c>
      <c r="Q3514" t="s">
        <v>8316</v>
      </c>
      <c r="R3514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23">
        <v>2800</v>
      </c>
      <c r="E3515" s="23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9">
        <f t="shared" si="217"/>
        <v>75.340909090909093</v>
      </c>
      <c r="Q3515" t="s">
        <v>8316</v>
      </c>
      <c r="R3515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23">
        <v>500</v>
      </c>
      <c r="E3516" s="23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9">
        <f t="shared" si="217"/>
        <v>55</v>
      </c>
      <c r="Q3516" t="s">
        <v>8316</v>
      </c>
      <c r="R3516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23">
        <v>3000</v>
      </c>
      <c r="E3517" s="23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9">
        <f t="shared" si="217"/>
        <v>66.956521739130437</v>
      </c>
      <c r="Q3517" t="s">
        <v>8316</v>
      </c>
      <c r="R3517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23">
        <v>2500</v>
      </c>
      <c r="E3518" s="23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9">
        <f t="shared" si="217"/>
        <v>227.27272727272728</v>
      </c>
      <c r="Q3518" t="s">
        <v>8316</v>
      </c>
      <c r="R351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23">
        <v>4000</v>
      </c>
      <c r="E3519" s="23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9">
        <f t="shared" si="217"/>
        <v>307.69230769230768</v>
      </c>
      <c r="Q3519" t="s">
        <v>8316</v>
      </c>
      <c r="R3519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23">
        <v>1500</v>
      </c>
      <c r="E3520" s="23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9">
        <f t="shared" si="217"/>
        <v>50.020909090909093</v>
      </c>
      <c r="Q3520" t="s">
        <v>8316</v>
      </c>
      <c r="R3520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23">
        <v>2000</v>
      </c>
      <c r="E3521" s="23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9">
        <f t="shared" si="217"/>
        <v>72.392857142857139</v>
      </c>
      <c r="Q3521" t="s">
        <v>8316</v>
      </c>
      <c r="R3521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23">
        <v>2000</v>
      </c>
      <c r="E3522" s="23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9">
        <f t="shared" si="217"/>
        <v>95.952380952380949</v>
      </c>
      <c r="Q3522" t="s">
        <v>8316</v>
      </c>
      <c r="R3522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23">
        <v>350</v>
      </c>
      <c r="E3523" s="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9">
        <f t="shared" ref="P3523:P3586" si="221">(E3523/L3523)</f>
        <v>45.615384615384613</v>
      </c>
      <c r="Q3523" t="s">
        <v>8316</v>
      </c>
      <c r="R3523" t="s">
        <v>8317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23">
        <v>1395</v>
      </c>
      <c r="E3524" s="23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9">
        <f t="shared" si="221"/>
        <v>41.029411764705884</v>
      </c>
      <c r="Q3524" t="s">
        <v>8316</v>
      </c>
      <c r="R3524" t="s">
        <v>8317</v>
      </c>
      <c r="S3524" s="14">
        <f t="shared" si="222"/>
        <v>42234.789884259255</v>
      </c>
      <c r="T3524" s="14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23">
        <v>4000</v>
      </c>
      <c r="E3525" s="23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9">
        <f t="shared" si="221"/>
        <v>56.825000000000003</v>
      </c>
      <c r="Q3525" t="s">
        <v>8316</v>
      </c>
      <c r="R3525" t="s">
        <v>8317</v>
      </c>
      <c r="S3525" s="14">
        <f t="shared" si="222"/>
        <v>42581.397546296299</v>
      </c>
      <c r="T3525" s="14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23">
        <v>10000</v>
      </c>
      <c r="E3526" s="23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9">
        <f t="shared" si="221"/>
        <v>137.24324324324326</v>
      </c>
      <c r="Q3526" t="s">
        <v>8316</v>
      </c>
      <c r="R3526" t="s">
        <v>8317</v>
      </c>
      <c r="S3526" s="14">
        <f t="shared" si="222"/>
        <v>41880.76357638889</v>
      </c>
      <c r="T3526" s="14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23">
        <v>500</v>
      </c>
      <c r="E3527" s="23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9">
        <f t="shared" si="221"/>
        <v>75.714285714285708</v>
      </c>
      <c r="Q3527" t="s">
        <v>8316</v>
      </c>
      <c r="R3527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23">
        <v>3300</v>
      </c>
      <c r="E3528" s="23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9">
        <f t="shared" si="221"/>
        <v>99</v>
      </c>
      <c r="Q3528" t="s">
        <v>8316</v>
      </c>
      <c r="R352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23">
        <v>6000</v>
      </c>
      <c r="E3529" s="23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9">
        <f t="shared" si="221"/>
        <v>81.569767441860463</v>
      </c>
      <c r="Q3529" t="s">
        <v>8316</v>
      </c>
      <c r="R3529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23">
        <v>1650</v>
      </c>
      <c r="E3530" s="23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9">
        <f t="shared" si="221"/>
        <v>45.108108108108105</v>
      </c>
      <c r="Q3530" t="s">
        <v>8316</v>
      </c>
      <c r="R3530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23">
        <v>500</v>
      </c>
      <c r="E3531" s="23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9">
        <f t="shared" si="221"/>
        <v>36.666666666666664</v>
      </c>
      <c r="Q3531" t="s">
        <v>8316</v>
      </c>
      <c r="R3531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23">
        <v>2750</v>
      </c>
      <c r="E3532" s="23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9">
        <f t="shared" si="221"/>
        <v>125</v>
      </c>
      <c r="Q3532" t="s">
        <v>8316</v>
      </c>
      <c r="R3532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23">
        <v>1000</v>
      </c>
      <c r="E3533" s="2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9">
        <f t="shared" si="221"/>
        <v>49.230769230769234</v>
      </c>
      <c r="Q3533" t="s">
        <v>8316</v>
      </c>
      <c r="R3533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23">
        <v>960</v>
      </c>
      <c r="E3534" s="23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9">
        <f t="shared" si="221"/>
        <v>42.296296296296298</v>
      </c>
      <c r="Q3534" t="s">
        <v>8316</v>
      </c>
      <c r="R3534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23">
        <v>500</v>
      </c>
      <c r="E3535" s="23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9">
        <f t="shared" si="221"/>
        <v>78.875</v>
      </c>
      <c r="Q3535" t="s">
        <v>8316</v>
      </c>
      <c r="R3535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23">
        <v>5000</v>
      </c>
      <c r="E3536" s="23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9">
        <f t="shared" si="221"/>
        <v>38.284313725490193</v>
      </c>
      <c r="Q3536" t="s">
        <v>8316</v>
      </c>
      <c r="R3536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23">
        <v>2000</v>
      </c>
      <c r="E3537" s="23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9">
        <f t="shared" si="221"/>
        <v>44.847826086956523</v>
      </c>
      <c r="Q3537" t="s">
        <v>8316</v>
      </c>
      <c r="R3537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23">
        <v>150</v>
      </c>
      <c r="E3538" s="23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9">
        <f t="shared" si="221"/>
        <v>13.529411764705882</v>
      </c>
      <c r="Q3538" t="s">
        <v>8316</v>
      </c>
      <c r="R353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23">
        <v>675</v>
      </c>
      <c r="E3539" s="23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9">
        <f t="shared" si="221"/>
        <v>43.5</v>
      </c>
      <c r="Q3539" t="s">
        <v>8316</v>
      </c>
      <c r="R3539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23">
        <v>2000</v>
      </c>
      <c r="E3540" s="23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9">
        <f t="shared" si="221"/>
        <v>30.951807228915662</v>
      </c>
      <c r="Q3540" t="s">
        <v>8316</v>
      </c>
      <c r="R3540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23">
        <v>600</v>
      </c>
      <c r="E3541" s="23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9">
        <f t="shared" si="221"/>
        <v>55.230769230769234</v>
      </c>
      <c r="Q3541" t="s">
        <v>8316</v>
      </c>
      <c r="R3541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23">
        <v>300</v>
      </c>
      <c r="E3542" s="23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9">
        <f t="shared" si="221"/>
        <v>46.125</v>
      </c>
      <c r="Q3542" t="s">
        <v>8316</v>
      </c>
      <c r="R3542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23">
        <v>1200</v>
      </c>
      <c r="E3543" s="2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9">
        <f t="shared" si="221"/>
        <v>39.375</v>
      </c>
      <c r="Q3543" t="s">
        <v>8316</v>
      </c>
      <c r="R3543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23">
        <v>5500</v>
      </c>
      <c r="E3544" s="23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9">
        <f t="shared" si="221"/>
        <v>66.152941176470591</v>
      </c>
      <c r="Q3544" t="s">
        <v>8316</v>
      </c>
      <c r="R3544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23">
        <v>1500</v>
      </c>
      <c r="E3545" s="23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9">
        <f t="shared" si="221"/>
        <v>54.137931034482762</v>
      </c>
      <c r="Q3545" t="s">
        <v>8316</v>
      </c>
      <c r="R3545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23">
        <v>2500</v>
      </c>
      <c r="E3546" s="23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9">
        <f t="shared" si="221"/>
        <v>104.16666666666667</v>
      </c>
      <c r="Q3546" t="s">
        <v>8316</v>
      </c>
      <c r="R3546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23">
        <v>250</v>
      </c>
      <c r="E3547" s="23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9">
        <f t="shared" si="221"/>
        <v>31.375</v>
      </c>
      <c r="Q3547" t="s">
        <v>8316</v>
      </c>
      <c r="R3547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23">
        <v>1100</v>
      </c>
      <c r="E3548" s="23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9">
        <f t="shared" si="221"/>
        <v>59.210526315789473</v>
      </c>
      <c r="Q3548" t="s">
        <v>8316</v>
      </c>
      <c r="R354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23">
        <v>35000</v>
      </c>
      <c r="E3549" s="23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9">
        <f t="shared" si="221"/>
        <v>119.17633928571429</v>
      </c>
      <c r="Q3549" t="s">
        <v>8316</v>
      </c>
      <c r="R3549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23">
        <v>2100</v>
      </c>
      <c r="E3550" s="23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9">
        <f t="shared" si="221"/>
        <v>164.61538461538461</v>
      </c>
      <c r="Q3550" t="s">
        <v>8316</v>
      </c>
      <c r="R3550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23">
        <v>1000</v>
      </c>
      <c r="E3551" s="23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9">
        <f t="shared" si="221"/>
        <v>24.285714285714285</v>
      </c>
      <c r="Q3551" t="s">
        <v>8316</v>
      </c>
      <c r="R3551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23">
        <v>2500</v>
      </c>
      <c r="E3552" s="23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9">
        <f t="shared" si="221"/>
        <v>40.9375</v>
      </c>
      <c r="Q3552" t="s">
        <v>8316</v>
      </c>
      <c r="R3552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23">
        <v>1500</v>
      </c>
      <c r="E3553" s="2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9">
        <f t="shared" si="221"/>
        <v>61.1</v>
      </c>
      <c r="Q3553" t="s">
        <v>8316</v>
      </c>
      <c r="R3553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23">
        <v>773</v>
      </c>
      <c r="E3554" s="23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9">
        <f t="shared" si="221"/>
        <v>38.65</v>
      </c>
      <c r="Q3554" t="s">
        <v>8316</v>
      </c>
      <c r="R3554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23">
        <v>5500</v>
      </c>
      <c r="E3555" s="23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9">
        <f t="shared" si="221"/>
        <v>56.20192307692308</v>
      </c>
      <c r="Q3555" t="s">
        <v>8316</v>
      </c>
      <c r="R3555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23">
        <v>5000</v>
      </c>
      <c r="E3556" s="23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9">
        <f t="shared" si="221"/>
        <v>107.00207547169811</v>
      </c>
      <c r="Q3556" t="s">
        <v>8316</v>
      </c>
      <c r="R3556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23">
        <v>2400</v>
      </c>
      <c r="E3557" s="23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9">
        <f t="shared" si="221"/>
        <v>171.42857142857142</v>
      </c>
      <c r="Q3557" t="s">
        <v>8316</v>
      </c>
      <c r="R3557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23">
        <v>2200</v>
      </c>
      <c r="E3558" s="23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9">
        <f t="shared" si="221"/>
        <v>110.5</v>
      </c>
      <c r="Q3558" t="s">
        <v>8316</v>
      </c>
      <c r="R355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23">
        <v>100000</v>
      </c>
      <c r="E3559" s="23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9">
        <f t="shared" si="221"/>
        <v>179.27598566308242</v>
      </c>
      <c r="Q3559" t="s">
        <v>8316</v>
      </c>
      <c r="R3559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23">
        <v>350</v>
      </c>
      <c r="E3560" s="23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9">
        <f t="shared" si="221"/>
        <v>22.90909090909091</v>
      </c>
      <c r="Q3560" t="s">
        <v>8316</v>
      </c>
      <c r="R3560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23">
        <v>1000</v>
      </c>
      <c r="E3561" s="23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9">
        <f t="shared" si="221"/>
        <v>43.125</v>
      </c>
      <c r="Q3561" t="s">
        <v>8316</v>
      </c>
      <c r="R3561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23">
        <v>3200</v>
      </c>
      <c r="E3562" s="23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9">
        <f t="shared" si="221"/>
        <v>46.891891891891895</v>
      </c>
      <c r="Q3562" t="s">
        <v>8316</v>
      </c>
      <c r="R3562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23">
        <v>2500</v>
      </c>
      <c r="E3563" s="2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9">
        <f t="shared" si="221"/>
        <v>47.407407407407405</v>
      </c>
      <c r="Q3563" t="s">
        <v>8316</v>
      </c>
      <c r="R3563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23">
        <v>315</v>
      </c>
      <c r="E3564" s="23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9">
        <f t="shared" si="221"/>
        <v>15.129032258064516</v>
      </c>
      <c r="Q3564" t="s">
        <v>8316</v>
      </c>
      <c r="R3564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23">
        <v>500</v>
      </c>
      <c r="E3565" s="23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9">
        <f t="shared" si="221"/>
        <v>21.098000000000003</v>
      </c>
      <c r="Q3565" t="s">
        <v>8316</v>
      </c>
      <c r="R3565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23">
        <v>1000</v>
      </c>
      <c r="E3566" s="23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9">
        <f t="shared" si="221"/>
        <v>59.117647058823529</v>
      </c>
      <c r="Q3566" t="s">
        <v>8316</v>
      </c>
      <c r="R3566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23">
        <v>900</v>
      </c>
      <c r="E3567" s="23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9">
        <f t="shared" si="221"/>
        <v>97.916666666666671</v>
      </c>
      <c r="Q3567" t="s">
        <v>8316</v>
      </c>
      <c r="R3567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23">
        <v>2000</v>
      </c>
      <c r="E3568" s="23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9">
        <f t="shared" si="221"/>
        <v>55.131578947368418</v>
      </c>
      <c r="Q3568" t="s">
        <v>8316</v>
      </c>
      <c r="R356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23">
        <v>1000</v>
      </c>
      <c r="E3569" s="23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9">
        <f t="shared" si="221"/>
        <v>26.536585365853657</v>
      </c>
      <c r="Q3569" t="s">
        <v>8316</v>
      </c>
      <c r="R3569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23">
        <v>1000</v>
      </c>
      <c r="E3570" s="23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9">
        <f t="shared" si="221"/>
        <v>58.421052631578945</v>
      </c>
      <c r="Q3570" t="s">
        <v>8316</v>
      </c>
      <c r="R3570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23">
        <v>5000</v>
      </c>
      <c r="E3571" s="23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9">
        <f t="shared" si="221"/>
        <v>122.53658536585365</v>
      </c>
      <c r="Q3571" t="s">
        <v>8316</v>
      </c>
      <c r="R3571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23">
        <v>2000</v>
      </c>
      <c r="E3572" s="23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9">
        <f t="shared" si="221"/>
        <v>87.961538461538467</v>
      </c>
      <c r="Q3572" t="s">
        <v>8316</v>
      </c>
      <c r="R3572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23">
        <v>1500</v>
      </c>
      <c r="E3573" s="2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9">
        <f t="shared" si="221"/>
        <v>73.239999999999995</v>
      </c>
      <c r="Q3573" t="s">
        <v>8316</v>
      </c>
      <c r="R3573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23">
        <v>500</v>
      </c>
      <c r="E3574" s="23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9">
        <f t="shared" si="221"/>
        <v>55.555555555555557</v>
      </c>
      <c r="Q3574" t="s">
        <v>8316</v>
      </c>
      <c r="R3574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23">
        <v>3000</v>
      </c>
      <c r="E3575" s="23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9">
        <f t="shared" si="221"/>
        <v>39.53846153846154</v>
      </c>
      <c r="Q3575" t="s">
        <v>8316</v>
      </c>
      <c r="R3575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23">
        <v>5800</v>
      </c>
      <c r="E3576" s="23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9">
        <f t="shared" si="221"/>
        <v>136.77777777777777</v>
      </c>
      <c r="Q3576" t="s">
        <v>8316</v>
      </c>
      <c r="R3576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23">
        <v>10000</v>
      </c>
      <c r="E3577" s="23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9">
        <f t="shared" si="221"/>
        <v>99.343137254901961</v>
      </c>
      <c r="Q3577" t="s">
        <v>8316</v>
      </c>
      <c r="R3577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23">
        <v>100</v>
      </c>
      <c r="E3578" s="23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9">
        <f t="shared" si="221"/>
        <v>20</v>
      </c>
      <c r="Q3578" t="s">
        <v>8316</v>
      </c>
      <c r="R357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23">
        <v>600</v>
      </c>
      <c r="E3579" s="23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9">
        <f t="shared" si="221"/>
        <v>28.888888888888889</v>
      </c>
      <c r="Q3579" t="s">
        <v>8316</v>
      </c>
      <c r="R3579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23">
        <v>1500</v>
      </c>
      <c r="E3580" s="23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9">
        <f t="shared" si="221"/>
        <v>40.545945945945945</v>
      </c>
      <c r="Q3580" t="s">
        <v>8316</v>
      </c>
      <c r="R3580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23">
        <v>500</v>
      </c>
      <c r="E3581" s="23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9">
        <f t="shared" si="221"/>
        <v>35.714285714285715</v>
      </c>
      <c r="Q3581" t="s">
        <v>8316</v>
      </c>
      <c r="R3581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23">
        <v>900</v>
      </c>
      <c r="E3582" s="23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9">
        <f t="shared" si="221"/>
        <v>37.962962962962962</v>
      </c>
      <c r="Q3582" t="s">
        <v>8316</v>
      </c>
      <c r="R3582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23">
        <v>1500</v>
      </c>
      <c r="E3583" s="2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9">
        <f t="shared" si="221"/>
        <v>33.333333333333336</v>
      </c>
      <c r="Q3583" t="s">
        <v>8316</v>
      </c>
      <c r="R3583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23">
        <v>1000</v>
      </c>
      <c r="E3584" s="23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9">
        <f t="shared" si="221"/>
        <v>58.571428571428569</v>
      </c>
      <c r="Q3584" t="s">
        <v>8316</v>
      </c>
      <c r="R3584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23">
        <v>3000</v>
      </c>
      <c r="E3585" s="23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9">
        <f t="shared" si="221"/>
        <v>135.625</v>
      </c>
      <c r="Q3585" t="s">
        <v>8316</v>
      </c>
      <c r="R3585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23">
        <v>3000</v>
      </c>
      <c r="E3586" s="23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9">
        <f t="shared" si="221"/>
        <v>30.9375</v>
      </c>
      <c r="Q3586" t="s">
        <v>8316</v>
      </c>
      <c r="R3586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23">
        <v>3400</v>
      </c>
      <c r="E3587" s="23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9">
        <f t="shared" ref="P3587:P3650" si="225">(E3587/L3587)</f>
        <v>176.08695652173913</v>
      </c>
      <c r="Q3587" t="s">
        <v>8316</v>
      </c>
      <c r="R3587" t="s">
        <v>8317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23">
        <v>7500</v>
      </c>
      <c r="E3588" s="23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9">
        <f t="shared" si="225"/>
        <v>151.9814814814815</v>
      </c>
      <c r="Q3588" t="s">
        <v>8316</v>
      </c>
      <c r="R3588" t="s">
        <v>8317</v>
      </c>
      <c r="S3588" s="14">
        <f t="shared" si="226"/>
        <v>42576.697569444441</v>
      </c>
      <c r="T3588" s="14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23">
        <v>500</v>
      </c>
      <c r="E3589" s="23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9">
        <f t="shared" si="225"/>
        <v>22.607142857142858</v>
      </c>
      <c r="Q3589" t="s">
        <v>8316</v>
      </c>
      <c r="R3589" t="s">
        <v>8317</v>
      </c>
      <c r="S3589" s="14">
        <f t="shared" si="226"/>
        <v>42503.539976851855</v>
      </c>
      <c r="T3589" s="14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23">
        <v>200</v>
      </c>
      <c r="E3590" s="23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9">
        <f t="shared" si="225"/>
        <v>18.272727272727273</v>
      </c>
      <c r="Q3590" t="s">
        <v>8316</v>
      </c>
      <c r="R3590" t="s">
        <v>8317</v>
      </c>
      <c r="S3590" s="14">
        <f t="shared" si="226"/>
        <v>42101.828819444447</v>
      </c>
      <c r="T3590" s="14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23">
        <v>4000</v>
      </c>
      <c r="E3591" s="23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9">
        <f t="shared" si="225"/>
        <v>82.258064516129039</v>
      </c>
      <c r="Q3591" t="s">
        <v>8316</v>
      </c>
      <c r="R3591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23">
        <v>5000</v>
      </c>
      <c r="E3592" s="23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9">
        <f t="shared" si="225"/>
        <v>68.534246575342465</v>
      </c>
      <c r="Q3592" t="s">
        <v>8316</v>
      </c>
      <c r="R3592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23">
        <v>700</v>
      </c>
      <c r="E3593" s="2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9">
        <f t="shared" si="225"/>
        <v>68.055555555555557</v>
      </c>
      <c r="Q3593" t="s">
        <v>8316</v>
      </c>
      <c r="R3593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23">
        <v>2000</v>
      </c>
      <c r="E3594" s="23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9">
        <f t="shared" si="225"/>
        <v>72.714285714285708</v>
      </c>
      <c r="Q3594" t="s">
        <v>8316</v>
      </c>
      <c r="R3594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23">
        <v>3000</v>
      </c>
      <c r="E3595" s="23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9">
        <f t="shared" si="225"/>
        <v>77.186046511627907</v>
      </c>
      <c r="Q3595" t="s">
        <v>8316</v>
      </c>
      <c r="R3595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23">
        <v>1600</v>
      </c>
      <c r="E3596" s="23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9">
        <f t="shared" si="225"/>
        <v>55.972222222222221</v>
      </c>
      <c r="Q3596" t="s">
        <v>8316</v>
      </c>
      <c r="R3596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23">
        <v>2600</v>
      </c>
      <c r="E3597" s="23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9">
        <f t="shared" si="225"/>
        <v>49.693548387096776</v>
      </c>
      <c r="Q3597" t="s">
        <v>8316</v>
      </c>
      <c r="R3597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23">
        <v>1100</v>
      </c>
      <c r="E3598" s="23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9">
        <f t="shared" si="225"/>
        <v>79</v>
      </c>
      <c r="Q3598" t="s">
        <v>8316</v>
      </c>
      <c r="R359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23">
        <v>2500</v>
      </c>
      <c r="E3599" s="23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9">
        <f t="shared" si="225"/>
        <v>77.727272727272734</v>
      </c>
      <c r="Q3599" t="s">
        <v>8316</v>
      </c>
      <c r="R3599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23">
        <v>1000</v>
      </c>
      <c r="E3600" s="23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9">
        <f t="shared" si="225"/>
        <v>40.777777777777779</v>
      </c>
      <c r="Q3600" t="s">
        <v>8316</v>
      </c>
      <c r="R3600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23">
        <v>500</v>
      </c>
      <c r="E3601" s="23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9">
        <f t="shared" si="225"/>
        <v>59.411764705882355</v>
      </c>
      <c r="Q3601" t="s">
        <v>8316</v>
      </c>
      <c r="R3601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23">
        <v>10</v>
      </c>
      <c r="E3602" s="23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9">
        <f t="shared" si="225"/>
        <v>3.25</v>
      </c>
      <c r="Q3602" t="s">
        <v>8316</v>
      </c>
      <c r="R3602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23">
        <v>2000</v>
      </c>
      <c r="E3603" s="2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9">
        <f t="shared" si="225"/>
        <v>39.377358490566039</v>
      </c>
      <c r="Q3603" t="s">
        <v>8316</v>
      </c>
      <c r="R3603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23">
        <v>4000</v>
      </c>
      <c r="E3604" s="23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9">
        <f t="shared" si="225"/>
        <v>81.673469387755105</v>
      </c>
      <c r="Q3604" t="s">
        <v>8316</v>
      </c>
      <c r="R3604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23">
        <v>1500</v>
      </c>
      <c r="E3605" s="23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9">
        <f t="shared" si="225"/>
        <v>44.912280701754383</v>
      </c>
      <c r="Q3605" t="s">
        <v>8316</v>
      </c>
      <c r="R3605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23">
        <v>3000</v>
      </c>
      <c r="E3606" s="23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9">
        <f t="shared" si="225"/>
        <v>49.05797101449275</v>
      </c>
      <c r="Q3606" t="s">
        <v>8316</v>
      </c>
      <c r="R3606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23">
        <v>250</v>
      </c>
      <c r="E3607" s="23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9">
        <f t="shared" si="225"/>
        <v>30.666666666666668</v>
      </c>
      <c r="Q3607" t="s">
        <v>8316</v>
      </c>
      <c r="R3607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23">
        <v>3000</v>
      </c>
      <c r="E3608" s="23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9">
        <f t="shared" si="225"/>
        <v>61.0625</v>
      </c>
      <c r="Q3608" t="s">
        <v>8316</v>
      </c>
      <c r="R360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23">
        <v>550</v>
      </c>
      <c r="E3609" s="23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9">
        <f t="shared" si="225"/>
        <v>29</v>
      </c>
      <c r="Q3609" t="s">
        <v>8316</v>
      </c>
      <c r="R3609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23">
        <v>800</v>
      </c>
      <c r="E3610" s="23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9">
        <f t="shared" si="225"/>
        <v>29.62962962962963</v>
      </c>
      <c r="Q3610" t="s">
        <v>8316</v>
      </c>
      <c r="R3610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23">
        <v>1960</v>
      </c>
      <c r="E3611" s="23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9">
        <f t="shared" si="225"/>
        <v>143.0952380952381</v>
      </c>
      <c r="Q3611" t="s">
        <v>8316</v>
      </c>
      <c r="R3611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23">
        <v>1000</v>
      </c>
      <c r="E3612" s="23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9">
        <f t="shared" si="225"/>
        <v>52.354838709677416</v>
      </c>
      <c r="Q3612" t="s">
        <v>8316</v>
      </c>
      <c r="R3612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23">
        <v>2500</v>
      </c>
      <c r="E3613" s="2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9">
        <f t="shared" si="225"/>
        <v>66.666666666666671</v>
      </c>
      <c r="Q3613" t="s">
        <v>8316</v>
      </c>
      <c r="R3613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23">
        <v>5000</v>
      </c>
      <c r="E3614" s="23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9">
        <f t="shared" si="225"/>
        <v>126.66666666666667</v>
      </c>
      <c r="Q3614" t="s">
        <v>8316</v>
      </c>
      <c r="R3614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23">
        <v>1250</v>
      </c>
      <c r="E3615" s="23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9">
        <f t="shared" si="225"/>
        <v>62.5</v>
      </c>
      <c r="Q3615" t="s">
        <v>8316</v>
      </c>
      <c r="R3615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23">
        <v>2500</v>
      </c>
      <c r="E3616" s="23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9">
        <f t="shared" si="225"/>
        <v>35.492957746478872</v>
      </c>
      <c r="Q3616" t="s">
        <v>8316</v>
      </c>
      <c r="R3616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23">
        <v>2500</v>
      </c>
      <c r="E3617" s="23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9">
        <f t="shared" si="225"/>
        <v>37.083333333333336</v>
      </c>
      <c r="Q3617" t="s">
        <v>8316</v>
      </c>
      <c r="R3617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23">
        <v>2500</v>
      </c>
      <c r="E3618" s="23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9">
        <f t="shared" si="225"/>
        <v>69.333333333333329</v>
      </c>
      <c r="Q3618" t="s">
        <v>8316</v>
      </c>
      <c r="R361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23">
        <v>740</v>
      </c>
      <c r="E3619" s="23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9">
        <f t="shared" si="225"/>
        <v>17.254901960784313</v>
      </c>
      <c r="Q3619" t="s">
        <v>8316</v>
      </c>
      <c r="R3619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23">
        <v>2000</v>
      </c>
      <c r="E3620" s="23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9">
        <f t="shared" si="225"/>
        <v>36.071428571428569</v>
      </c>
      <c r="Q3620" t="s">
        <v>8316</v>
      </c>
      <c r="R3620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23">
        <v>1000</v>
      </c>
      <c r="E3621" s="23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9">
        <f t="shared" si="225"/>
        <v>66.470588235294116</v>
      </c>
      <c r="Q3621" t="s">
        <v>8316</v>
      </c>
      <c r="R3621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23">
        <v>10500</v>
      </c>
      <c r="E3622" s="23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9">
        <f t="shared" si="225"/>
        <v>56.065989847715734</v>
      </c>
      <c r="Q3622" t="s">
        <v>8316</v>
      </c>
      <c r="R3622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23">
        <v>3000</v>
      </c>
      <c r="E3623" s="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9">
        <f t="shared" si="225"/>
        <v>47.028571428571432</v>
      </c>
      <c r="Q3623" t="s">
        <v>8316</v>
      </c>
      <c r="R3623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23">
        <v>1000</v>
      </c>
      <c r="E3624" s="23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9">
        <f t="shared" si="225"/>
        <v>47.666190476190479</v>
      </c>
      <c r="Q3624" t="s">
        <v>8316</v>
      </c>
      <c r="R3624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23">
        <v>2500</v>
      </c>
      <c r="E3625" s="23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9">
        <f t="shared" si="225"/>
        <v>88.235294117647058</v>
      </c>
      <c r="Q3625" t="s">
        <v>8316</v>
      </c>
      <c r="R3625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23">
        <v>3000</v>
      </c>
      <c r="E3626" s="23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9">
        <f t="shared" si="225"/>
        <v>80.717948717948715</v>
      </c>
      <c r="Q3626" t="s">
        <v>8316</v>
      </c>
      <c r="R3626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23">
        <v>3000</v>
      </c>
      <c r="E3627" s="23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9">
        <f t="shared" si="225"/>
        <v>39.487179487179489</v>
      </c>
      <c r="Q3627" t="s">
        <v>8316</v>
      </c>
      <c r="R3627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23">
        <v>4000</v>
      </c>
      <c r="E3628" s="23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9">
        <f t="shared" si="225"/>
        <v>84.854166666666671</v>
      </c>
      <c r="Q3628" t="s">
        <v>8316</v>
      </c>
      <c r="R362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23">
        <v>2000</v>
      </c>
      <c r="E3629" s="23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9">
        <f t="shared" si="225"/>
        <v>68.965517241379317</v>
      </c>
      <c r="Q3629" t="s">
        <v>8316</v>
      </c>
      <c r="R3629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23">
        <v>100000</v>
      </c>
      <c r="E3630" s="23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9" t="e">
        <f t="shared" si="225"/>
        <v>#DIV/0!</v>
      </c>
      <c r="Q3630" t="s">
        <v>8316</v>
      </c>
      <c r="R3630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23">
        <v>1000000</v>
      </c>
      <c r="E3631" s="23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9">
        <f t="shared" si="225"/>
        <v>1</v>
      </c>
      <c r="Q3631" t="s">
        <v>8316</v>
      </c>
      <c r="R3631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23">
        <v>3000</v>
      </c>
      <c r="E3632" s="23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9">
        <f t="shared" si="225"/>
        <v>1</v>
      </c>
      <c r="Q3632" t="s">
        <v>8316</v>
      </c>
      <c r="R3632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23">
        <v>17100</v>
      </c>
      <c r="E3633" s="2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9">
        <f t="shared" si="225"/>
        <v>147.88135593220338</v>
      </c>
      <c r="Q3633" t="s">
        <v>8316</v>
      </c>
      <c r="R3633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23">
        <v>500</v>
      </c>
      <c r="E3634" s="23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9">
        <f t="shared" si="225"/>
        <v>100</v>
      </c>
      <c r="Q3634" t="s">
        <v>8316</v>
      </c>
      <c r="R3634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23">
        <v>5000</v>
      </c>
      <c r="E3635" s="23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9">
        <f t="shared" si="225"/>
        <v>56.838709677419352</v>
      </c>
      <c r="Q3635" t="s">
        <v>8316</v>
      </c>
      <c r="R3635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23">
        <v>75000</v>
      </c>
      <c r="E3636" s="23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9">
        <f t="shared" si="225"/>
        <v>176.94444444444446</v>
      </c>
      <c r="Q3636" t="s">
        <v>8316</v>
      </c>
      <c r="R3636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23">
        <v>3500</v>
      </c>
      <c r="E3637" s="23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9">
        <f t="shared" si="225"/>
        <v>127.6</v>
      </c>
      <c r="Q3637" t="s">
        <v>8316</v>
      </c>
      <c r="R3637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23">
        <v>150000</v>
      </c>
      <c r="E3638" s="23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9" t="e">
        <f t="shared" si="225"/>
        <v>#DIV/0!</v>
      </c>
      <c r="Q3638" t="s">
        <v>8316</v>
      </c>
      <c r="R363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23">
        <v>3000</v>
      </c>
      <c r="E3639" s="23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9">
        <f t="shared" si="225"/>
        <v>66.142857142857139</v>
      </c>
      <c r="Q3639" t="s">
        <v>8316</v>
      </c>
      <c r="R3639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23">
        <v>3300</v>
      </c>
      <c r="E3640" s="23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9">
        <f t="shared" si="225"/>
        <v>108</v>
      </c>
      <c r="Q3640" t="s">
        <v>8316</v>
      </c>
      <c r="R3640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23">
        <v>25000</v>
      </c>
      <c r="E3641" s="23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9">
        <f t="shared" si="225"/>
        <v>1</v>
      </c>
      <c r="Q3641" t="s">
        <v>8316</v>
      </c>
      <c r="R3641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23">
        <v>1000</v>
      </c>
      <c r="E3642" s="23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9">
        <f t="shared" si="225"/>
        <v>18.333333333333332</v>
      </c>
      <c r="Q3642" t="s">
        <v>8316</v>
      </c>
      <c r="R3642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23">
        <v>3000</v>
      </c>
      <c r="E3643" s="2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9" t="e">
        <f t="shared" si="225"/>
        <v>#DIV/0!</v>
      </c>
      <c r="Q3643" t="s">
        <v>8316</v>
      </c>
      <c r="R3643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23">
        <v>700</v>
      </c>
      <c r="E3644" s="23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9">
        <f t="shared" si="225"/>
        <v>7.5</v>
      </c>
      <c r="Q3644" t="s">
        <v>8316</v>
      </c>
      <c r="R3644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23">
        <v>25000</v>
      </c>
      <c r="E3645" s="23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9" t="e">
        <f t="shared" si="225"/>
        <v>#DIV/0!</v>
      </c>
      <c r="Q3645" t="s">
        <v>8316</v>
      </c>
      <c r="R3645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23">
        <v>5000</v>
      </c>
      <c r="E3646" s="23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9">
        <f t="shared" si="225"/>
        <v>68.416666666666671</v>
      </c>
      <c r="Q3646" t="s">
        <v>8316</v>
      </c>
      <c r="R3646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23">
        <v>1000</v>
      </c>
      <c r="E3647" s="23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9">
        <f t="shared" si="225"/>
        <v>1</v>
      </c>
      <c r="Q3647" t="s">
        <v>8316</v>
      </c>
      <c r="R3647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23">
        <v>10000</v>
      </c>
      <c r="E3648" s="23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9">
        <f t="shared" si="225"/>
        <v>60.125</v>
      </c>
      <c r="Q3648" t="s">
        <v>8316</v>
      </c>
      <c r="R364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23">
        <v>500</v>
      </c>
      <c r="E3649" s="23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9">
        <f t="shared" si="225"/>
        <v>15</v>
      </c>
      <c r="Q3649" t="s">
        <v>8316</v>
      </c>
      <c r="R3649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23">
        <v>40000</v>
      </c>
      <c r="E3650" s="23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9">
        <f t="shared" si="225"/>
        <v>550.04109589041093</v>
      </c>
      <c r="Q3650" t="s">
        <v>8316</v>
      </c>
      <c r="R3650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23">
        <v>750</v>
      </c>
      <c r="E3651" s="23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9">
        <f t="shared" ref="P3651:P3714" si="229">(E3651/L3651)</f>
        <v>97.5</v>
      </c>
      <c r="Q3651" t="s">
        <v>8316</v>
      </c>
      <c r="R3651" t="s">
        <v>8317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23">
        <v>500</v>
      </c>
      <c r="E3652" s="23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9">
        <f t="shared" si="229"/>
        <v>29.411764705882351</v>
      </c>
      <c r="Q3652" t="s">
        <v>8316</v>
      </c>
      <c r="R3652" t="s">
        <v>8317</v>
      </c>
      <c r="S3652" s="14">
        <f t="shared" si="230"/>
        <v>42381.478981481487</v>
      </c>
      <c r="T3652" s="14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23">
        <v>500</v>
      </c>
      <c r="E3653" s="2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9">
        <f t="shared" si="229"/>
        <v>57.777777777777779</v>
      </c>
      <c r="Q3653" t="s">
        <v>8316</v>
      </c>
      <c r="R3653" t="s">
        <v>8317</v>
      </c>
      <c r="S3653" s="14">
        <f t="shared" si="230"/>
        <v>41828.646319444444</v>
      </c>
      <c r="T3653" s="14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23">
        <v>300</v>
      </c>
      <c r="E3654" s="23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9">
        <f t="shared" si="229"/>
        <v>44.235294117647058</v>
      </c>
      <c r="Q3654" t="s">
        <v>8316</v>
      </c>
      <c r="R3654" t="s">
        <v>8317</v>
      </c>
      <c r="S3654" s="14">
        <f t="shared" si="230"/>
        <v>42596.644699074073</v>
      </c>
      <c r="T3654" s="14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23">
        <v>2000</v>
      </c>
      <c r="E3655" s="23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9">
        <f t="shared" si="229"/>
        <v>60.909090909090907</v>
      </c>
      <c r="Q3655" t="s">
        <v>8316</v>
      </c>
      <c r="R3655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23">
        <v>1500</v>
      </c>
      <c r="E3656" s="23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9">
        <f t="shared" si="229"/>
        <v>68.84210526315789</v>
      </c>
      <c r="Q3656" t="s">
        <v>8316</v>
      </c>
      <c r="R3656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23">
        <v>5000</v>
      </c>
      <c r="E3657" s="23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9">
        <f t="shared" si="229"/>
        <v>73.582278481012665</v>
      </c>
      <c r="Q3657" t="s">
        <v>8316</v>
      </c>
      <c r="R3657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23">
        <v>5000</v>
      </c>
      <c r="E3658" s="23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9">
        <f t="shared" si="229"/>
        <v>115.02173913043478</v>
      </c>
      <c r="Q3658" t="s">
        <v>8316</v>
      </c>
      <c r="R365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23">
        <v>2000</v>
      </c>
      <c r="E3659" s="23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9">
        <f t="shared" si="229"/>
        <v>110.75</v>
      </c>
      <c r="Q3659" t="s">
        <v>8316</v>
      </c>
      <c r="R3659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23">
        <v>1500</v>
      </c>
      <c r="E3660" s="23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9">
        <f t="shared" si="229"/>
        <v>75.5</v>
      </c>
      <c r="Q3660" t="s">
        <v>8316</v>
      </c>
      <c r="R3660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23">
        <v>3000</v>
      </c>
      <c r="E3661" s="23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9">
        <f t="shared" si="229"/>
        <v>235.46153846153845</v>
      </c>
      <c r="Q3661" t="s">
        <v>8316</v>
      </c>
      <c r="R3661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23">
        <v>250</v>
      </c>
      <c r="E3662" s="23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9">
        <f t="shared" si="229"/>
        <v>11.363636363636363</v>
      </c>
      <c r="Q3662" t="s">
        <v>8316</v>
      </c>
      <c r="R3662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23">
        <v>3000</v>
      </c>
      <c r="E3663" s="2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9">
        <f t="shared" si="229"/>
        <v>92.5</v>
      </c>
      <c r="Q3663" t="s">
        <v>8316</v>
      </c>
      <c r="R3663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23">
        <v>8000</v>
      </c>
      <c r="E3664" s="23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9">
        <f t="shared" si="229"/>
        <v>202.85</v>
      </c>
      <c r="Q3664" t="s">
        <v>8316</v>
      </c>
      <c r="R3664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23">
        <v>225</v>
      </c>
      <c r="E3665" s="23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9">
        <f t="shared" si="229"/>
        <v>26</v>
      </c>
      <c r="Q3665" t="s">
        <v>8316</v>
      </c>
      <c r="R3665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23">
        <v>800</v>
      </c>
      <c r="E3666" s="23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9">
        <f t="shared" si="229"/>
        <v>46.05263157894737</v>
      </c>
      <c r="Q3666" t="s">
        <v>8316</v>
      </c>
      <c r="R3666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23">
        <v>620</v>
      </c>
      <c r="E3667" s="23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9">
        <f t="shared" si="229"/>
        <v>51</v>
      </c>
      <c r="Q3667" t="s">
        <v>8316</v>
      </c>
      <c r="R3667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23">
        <v>1200</v>
      </c>
      <c r="E3668" s="23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9">
        <f t="shared" si="229"/>
        <v>31.578947368421051</v>
      </c>
      <c r="Q3668" t="s">
        <v>8316</v>
      </c>
      <c r="R366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23">
        <v>3000</v>
      </c>
      <c r="E3669" s="23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9">
        <f t="shared" si="229"/>
        <v>53.363965517241382</v>
      </c>
      <c r="Q3669" t="s">
        <v>8316</v>
      </c>
      <c r="R3669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23">
        <v>1000</v>
      </c>
      <c r="E3670" s="23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9">
        <f t="shared" si="229"/>
        <v>36.964285714285715</v>
      </c>
      <c r="Q3670" t="s">
        <v>8316</v>
      </c>
      <c r="R3670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23">
        <v>1000</v>
      </c>
      <c r="E3671" s="23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9">
        <f t="shared" si="229"/>
        <v>81.294117647058826</v>
      </c>
      <c r="Q3671" t="s">
        <v>8316</v>
      </c>
      <c r="R3671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23">
        <v>220</v>
      </c>
      <c r="E3672" s="23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9">
        <f t="shared" si="229"/>
        <v>20.083333333333332</v>
      </c>
      <c r="Q3672" t="s">
        <v>8316</v>
      </c>
      <c r="R3672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23">
        <v>3500</v>
      </c>
      <c r="E3673" s="2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9">
        <f t="shared" si="229"/>
        <v>88.25</v>
      </c>
      <c r="Q3673" t="s">
        <v>8316</v>
      </c>
      <c r="R3673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23">
        <v>3000</v>
      </c>
      <c r="E3674" s="23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9">
        <f t="shared" si="229"/>
        <v>53.438596491228068</v>
      </c>
      <c r="Q3674" t="s">
        <v>8316</v>
      </c>
      <c r="R3674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23">
        <v>4000</v>
      </c>
      <c r="E3675" s="23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9">
        <f t="shared" si="229"/>
        <v>39.868421052631582</v>
      </c>
      <c r="Q3675" t="s">
        <v>8316</v>
      </c>
      <c r="R3675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23">
        <v>4500</v>
      </c>
      <c r="E3676" s="23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9">
        <f t="shared" si="229"/>
        <v>145.16129032258064</v>
      </c>
      <c r="Q3676" t="s">
        <v>8316</v>
      </c>
      <c r="R3676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23">
        <v>50</v>
      </c>
      <c r="E3677" s="23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9">
        <f t="shared" si="229"/>
        <v>23.333333333333332</v>
      </c>
      <c r="Q3677" t="s">
        <v>8316</v>
      </c>
      <c r="R3677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23">
        <v>800</v>
      </c>
      <c r="E3678" s="23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9">
        <f t="shared" si="229"/>
        <v>64.375</v>
      </c>
      <c r="Q3678" t="s">
        <v>8316</v>
      </c>
      <c r="R367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23">
        <v>12000</v>
      </c>
      <c r="E3679" s="23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9">
        <f t="shared" si="229"/>
        <v>62.052763819095475</v>
      </c>
      <c r="Q3679" t="s">
        <v>8316</v>
      </c>
      <c r="R3679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23">
        <v>2000</v>
      </c>
      <c r="E3680" s="23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9">
        <f t="shared" si="229"/>
        <v>66.129032258064512</v>
      </c>
      <c r="Q3680" t="s">
        <v>8316</v>
      </c>
      <c r="R3680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23">
        <v>2000</v>
      </c>
      <c r="E3681" s="23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9">
        <f t="shared" si="229"/>
        <v>73.400000000000006</v>
      </c>
      <c r="Q3681" t="s">
        <v>8316</v>
      </c>
      <c r="R3681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23">
        <v>3000</v>
      </c>
      <c r="E3682" s="23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9">
        <f t="shared" si="229"/>
        <v>99.5</v>
      </c>
      <c r="Q3682" t="s">
        <v>8316</v>
      </c>
      <c r="R3682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23">
        <v>1000</v>
      </c>
      <c r="E3683" s="2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9">
        <f t="shared" si="229"/>
        <v>62.166666666666664</v>
      </c>
      <c r="Q3683" t="s">
        <v>8316</v>
      </c>
      <c r="R3683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23">
        <v>3000</v>
      </c>
      <c r="E3684" s="23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9">
        <f t="shared" si="229"/>
        <v>62.328358208955223</v>
      </c>
      <c r="Q3684" t="s">
        <v>8316</v>
      </c>
      <c r="R3684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23">
        <v>3500</v>
      </c>
      <c r="E3685" s="23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9">
        <f t="shared" si="229"/>
        <v>58.787878787878789</v>
      </c>
      <c r="Q3685" t="s">
        <v>8316</v>
      </c>
      <c r="R3685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23">
        <v>750</v>
      </c>
      <c r="E3686" s="23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9">
        <f t="shared" si="229"/>
        <v>45.347826086956523</v>
      </c>
      <c r="Q3686" t="s">
        <v>8316</v>
      </c>
      <c r="R3686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23">
        <v>5000</v>
      </c>
      <c r="E3687" s="23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9">
        <f t="shared" si="229"/>
        <v>41.944444444444443</v>
      </c>
      <c r="Q3687" t="s">
        <v>8316</v>
      </c>
      <c r="R3687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23">
        <v>350</v>
      </c>
      <c r="E3688" s="23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9">
        <f t="shared" si="229"/>
        <v>59.166666666666664</v>
      </c>
      <c r="Q3688" t="s">
        <v>8316</v>
      </c>
      <c r="R368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23">
        <v>5000</v>
      </c>
      <c r="E3689" s="23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9">
        <f t="shared" si="229"/>
        <v>200.49</v>
      </c>
      <c r="Q3689" t="s">
        <v>8316</v>
      </c>
      <c r="R3689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23">
        <v>3000</v>
      </c>
      <c r="E3690" s="23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9">
        <f t="shared" si="229"/>
        <v>83.974358974358978</v>
      </c>
      <c r="Q3690" t="s">
        <v>8316</v>
      </c>
      <c r="R3690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23">
        <v>3000</v>
      </c>
      <c r="E3691" s="23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9">
        <f t="shared" si="229"/>
        <v>57.258064516129032</v>
      </c>
      <c r="Q3691" t="s">
        <v>8316</v>
      </c>
      <c r="R3691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23">
        <v>1500</v>
      </c>
      <c r="E3692" s="23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9">
        <f t="shared" si="229"/>
        <v>58.064516129032256</v>
      </c>
      <c r="Q3692" t="s">
        <v>8316</v>
      </c>
      <c r="R3692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23">
        <v>40000</v>
      </c>
      <c r="E3693" s="2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9">
        <f t="shared" si="229"/>
        <v>186.80291970802921</v>
      </c>
      <c r="Q3693" t="s">
        <v>8316</v>
      </c>
      <c r="R3693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23">
        <v>1000</v>
      </c>
      <c r="E3694" s="23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9">
        <f t="shared" si="229"/>
        <v>74.117647058823536</v>
      </c>
      <c r="Q3694" t="s">
        <v>8316</v>
      </c>
      <c r="R3694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23">
        <v>333</v>
      </c>
      <c r="E3695" s="23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9">
        <f t="shared" si="229"/>
        <v>30.714285714285715</v>
      </c>
      <c r="Q3695" t="s">
        <v>8316</v>
      </c>
      <c r="R3695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23">
        <v>3500</v>
      </c>
      <c r="E3696" s="23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9">
        <f t="shared" si="229"/>
        <v>62.666666666666664</v>
      </c>
      <c r="Q3696" t="s">
        <v>8316</v>
      </c>
      <c r="R3696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23">
        <v>4000</v>
      </c>
      <c r="E3697" s="23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9">
        <f t="shared" si="229"/>
        <v>121.36363636363636</v>
      </c>
      <c r="Q3697" t="s">
        <v>8316</v>
      </c>
      <c r="R3697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23">
        <v>2000</v>
      </c>
      <c r="E3698" s="23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9">
        <f t="shared" si="229"/>
        <v>39.743589743589745</v>
      </c>
      <c r="Q3698" t="s">
        <v>8316</v>
      </c>
      <c r="R369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23">
        <v>2000</v>
      </c>
      <c r="E3699" s="23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9">
        <f t="shared" si="229"/>
        <v>72</v>
      </c>
      <c r="Q3699" t="s">
        <v>8316</v>
      </c>
      <c r="R3699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23">
        <v>5000</v>
      </c>
      <c r="E3700" s="23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9">
        <f t="shared" si="229"/>
        <v>40.632352941176471</v>
      </c>
      <c r="Q3700" t="s">
        <v>8316</v>
      </c>
      <c r="R3700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23">
        <v>2500</v>
      </c>
      <c r="E3701" s="23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9">
        <f t="shared" si="229"/>
        <v>63</v>
      </c>
      <c r="Q3701" t="s">
        <v>8316</v>
      </c>
      <c r="R3701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23">
        <v>500</v>
      </c>
      <c r="E3702" s="23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9">
        <f t="shared" si="229"/>
        <v>33.666666666666664</v>
      </c>
      <c r="Q3702" t="s">
        <v>8316</v>
      </c>
      <c r="R3702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23">
        <v>1500</v>
      </c>
      <c r="E3703" s="2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9">
        <f t="shared" si="229"/>
        <v>38.589743589743591</v>
      </c>
      <c r="Q3703" t="s">
        <v>8316</v>
      </c>
      <c r="R3703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23">
        <v>3000</v>
      </c>
      <c r="E3704" s="23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9">
        <f t="shared" si="229"/>
        <v>155.95238095238096</v>
      </c>
      <c r="Q3704" t="s">
        <v>8316</v>
      </c>
      <c r="R3704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23">
        <v>1050</v>
      </c>
      <c r="E3705" s="23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9">
        <f t="shared" si="229"/>
        <v>43.2</v>
      </c>
      <c r="Q3705" t="s">
        <v>8316</v>
      </c>
      <c r="R3705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23">
        <v>300</v>
      </c>
      <c r="E3706" s="23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9">
        <f t="shared" si="229"/>
        <v>15.148518518518518</v>
      </c>
      <c r="Q3706" t="s">
        <v>8316</v>
      </c>
      <c r="R3706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23">
        <v>2827</v>
      </c>
      <c r="E3707" s="23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9">
        <f t="shared" si="229"/>
        <v>83.571428571428569</v>
      </c>
      <c r="Q3707" t="s">
        <v>8316</v>
      </c>
      <c r="R3707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23">
        <v>1500</v>
      </c>
      <c r="E3708" s="23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9">
        <f t="shared" si="229"/>
        <v>140</v>
      </c>
      <c r="Q3708" t="s">
        <v>8316</v>
      </c>
      <c r="R370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23">
        <v>1000</v>
      </c>
      <c r="E3709" s="23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9">
        <f t="shared" si="229"/>
        <v>80.869565217391298</v>
      </c>
      <c r="Q3709" t="s">
        <v>8316</v>
      </c>
      <c r="R3709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23">
        <v>700</v>
      </c>
      <c r="E3710" s="23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9">
        <f t="shared" si="229"/>
        <v>53.846153846153847</v>
      </c>
      <c r="Q3710" t="s">
        <v>8316</v>
      </c>
      <c r="R3710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23">
        <v>1000</v>
      </c>
      <c r="E3711" s="23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9">
        <f t="shared" si="229"/>
        <v>30.928571428571427</v>
      </c>
      <c r="Q3711" t="s">
        <v>8316</v>
      </c>
      <c r="R3711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23">
        <v>1300</v>
      </c>
      <c r="E3712" s="23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9">
        <f t="shared" si="229"/>
        <v>67.962962962962962</v>
      </c>
      <c r="Q3712" t="s">
        <v>8316</v>
      </c>
      <c r="R3712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23">
        <v>500</v>
      </c>
      <c r="E3713" s="2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9">
        <f t="shared" si="229"/>
        <v>27.142857142857142</v>
      </c>
      <c r="Q3713" t="s">
        <v>8316</v>
      </c>
      <c r="R3713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23">
        <v>7500</v>
      </c>
      <c r="E3714" s="23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9">
        <f t="shared" si="229"/>
        <v>110.86538461538461</v>
      </c>
      <c r="Q3714" t="s">
        <v>8316</v>
      </c>
      <c r="R3714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23">
        <v>2000</v>
      </c>
      <c r="E3715" s="23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9">
        <f t="shared" ref="P3715:P3778" si="233">(E3715/L3715)</f>
        <v>106.84210526315789</v>
      </c>
      <c r="Q3715" t="s">
        <v>8316</v>
      </c>
      <c r="R3715" t="s">
        <v>8317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23">
        <v>10000</v>
      </c>
      <c r="E3716" s="23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9">
        <f t="shared" si="233"/>
        <v>105.51546391752578</v>
      </c>
      <c r="Q3716" t="s">
        <v>8316</v>
      </c>
      <c r="R3716" t="s">
        <v>8317</v>
      </c>
      <c r="S3716" s="14">
        <f t="shared" si="234"/>
        <v>42118.556331018524</v>
      </c>
      <c r="T3716" s="14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23">
        <v>3500</v>
      </c>
      <c r="E3717" s="23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9">
        <f t="shared" si="233"/>
        <v>132.96296296296296</v>
      </c>
      <c r="Q3717" t="s">
        <v>8316</v>
      </c>
      <c r="R3717" t="s">
        <v>8317</v>
      </c>
      <c r="S3717" s="14">
        <f t="shared" si="234"/>
        <v>42036.995590277773</v>
      </c>
      <c r="T3717" s="14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23">
        <v>800</v>
      </c>
      <c r="E3718" s="23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9">
        <f t="shared" si="233"/>
        <v>51.916666666666664</v>
      </c>
      <c r="Q3718" t="s">
        <v>8316</v>
      </c>
      <c r="R3718" t="s">
        <v>8317</v>
      </c>
      <c r="S3718" s="14">
        <f t="shared" si="234"/>
        <v>42360.887835648144</v>
      </c>
      <c r="T3718" s="14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23">
        <v>4000</v>
      </c>
      <c r="E3719" s="23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9">
        <f t="shared" si="233"/>
        <v>310</v>
      </c>
      <c r="Q3719" t="s">
        <v>8316</v>
      </c>
      <c r="R3719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23">
        <v>500</v>
      </c>
      <c r="E3720" s="23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9">
        <f t="shared" si="233"/>
        <v>26.021739130434781</v>
      </c>
      <c r="Q3720" t="s">
        <v>8316</v>
      </c>
      <c r="R3720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23">
        <v>200</v>
      </c>
      <c r="E3721" s="23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9">
        <f t="shared" si="233"/>
        <v>105</v>
      </c>
      <c r="Q3721" t="s">
        <v>8316</v>
      </c>
      <c r="R3721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23">
        <v>3300</v>
      </c>
      <c r="E3722" s="23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9">
        <f t="shared" si="233"/>
        <v>86.224999999999994</v>
      </c>
      <c r="Q3722" t="s">
        <v>8316</v>
      </c>
      <c r="R3722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23">
        <v>5000</v>
      </c>
      <c r="E3723" s="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9">
        <f t="shared" si="233"/>
        <v>114.54545454545455</v>
      </c>
      <c r="Q3723" t="s">
        <v>8316</v>
      </c>
      <c r="R3723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23">
        <v>1500</v>
      </c>
      <c r="E3724" s="23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9">
        <f t="shared" si="233"/>
        <v>47.657142857142858</v>
      </c>
      <c r="Q3724" t="s">
        <v>8316</v>
      </c>
      <c r="R3724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23">
        <v>4500</v>
      </c>
      <c r="E3725" s="23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9">
        <f t="shared" si="233"/>
        <v>72.888888888888886</v>
      </c>
      <c r="Q3725" t="s">
        <v>8316</v>
      </c>
      <c r="R3725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23">
        <v>4300</v>
      </c>
      <c r="E3726" s="23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9">
        <f t="shared" si="233"/>
        <v>49.545505617977533</v>
      </c>
      <c r="Q3726" t="s">
        <v>8316</v>
      </c>
      <c r="R3726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23">
        <v>300</v>
      </c>
      <c r="E3727" s="23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9">
        <f t="shared" si="233"/>
        <v>25.4</v>
      </c>
      <c r="Q3727" t="s">
        <v>8316</v>
      </c>
      <c r="R3727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23">
        <v>850</v>
      </c>
      <c r="E3728" s="23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9">
        <f t="shared" si="233"/>
        <v>62.586956521739133</v>
      </c>
      <c r="Q3728" t="s">
        <v>8316</v>
      </c>
      <c r="R372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23">
        <v>2000</v>
      </c>
      <c r="E3729" s="23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9">
        <f t="shared" si="233"/>
        <v>61.060606060606062</v>
      </c>
      <c r="Q3729" t="s">
        <v>8316</v>
      </c>
      <c r="R3729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23">
        <v>20000</v>
      </c>
      <c r="E3730" s="23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9">
        <f t="shared" si="233"/>
        <v>60.064516129032256</v>
      </c>
      <c r="Q3730" t="s">
        <v>8316</v>
      </c>
      <c r="R3730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23">
        <v>5000</v>
      </c>
      <c r="E3731" s="23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9">
        <f t="shared" si="233"/>
        <v>72.400000000000006</v>
      </c>
      <c r="Q3731" t="s">
        <v>8316</v>
      </c>
      <c r="R3731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23">
        <v>1000</v>
      </c>
      <c r="E3732" s="23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9">
        <f t="shared" si="233"/>
        <v>100</v>
      </c>
      <c r="Q3732" t="s">
        <v>8316</v>
      </c>
      <c r="R3732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23">
        <v>5500</v>
      </c>
      <c r="E3733" s="2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9">
        <f t="shared" si="233"/>
        <v>51.666666666666664</v>
      </c>
      <c r="Q3733" t="s">
        <v>8316</v>
      </c>
      <c r="R3733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23">
        <v>850</v>
      </c>
      <c r="E3734" s="23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9">
        <f t="shared" si="233"/>
        <v>32.75</v>
      </c>
      <c r="Q3734" t="s">
        <v>8316</v>
      </c>
      <c r="R3734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23">
        <v>1500</v>
      </c>
      <c r="E3735" s="23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9" t="e">
        <f t="shared" si="233"/>
        <v>#DIV/0!</v>
      </c>
      <c r="Q3735" t="s">
        <v>8316</v>
      </c>
      <c r="R3735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23">
        <v>1500</v>
      </c>
      <c r="E3736" s="23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9">
        <f t="shared" si="233"/>
        <v>61</v>
      </c>
      <c r="Q3736" t="s">
        <v>8316</v>
      </c>
      <c r="R3736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23">
        <v>150</v>
      </c>
      <c r="E3737" s="23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9">
        <f t="shared" si="233"/>
        <v>10</v>
      </c>
      <c r="Q3737" t="s">
        <v>8316</v>
      </c>
      <c r="R3737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23">
        <v>1500</v>
      </c>
      <c r="E3738" s="23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9">
        <f t="shared" si="233"/>
        <v>10</v>
      </c>
      <c r="Q3738" t="s">
        <v>8316</v>
      </c>
      <c r="R373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23">
        <v>700</v>
      </c>
      <c r="E3739" s="23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9">
        <f t="shared" si="233"/>
        <v>37.5</v>
      </c>
      <c r="Q3739" t="s">
        <v>8316</v>
      </c>
      <c r="R3739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23">
        <v>1500</v>
      </c>
      <c r="E3740" s="23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9">
        <f t="shared" si="233"/>
        <v>45</v>
      </c>
      <c r="Q3740" t="s">
        <v>8316</v>
      </c>
      <c r="R3740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23">
        <v>4000</v>
      </c>
      <c r="E3741" s="23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9">
        <f t="shared" si="233"/>
        <v>100.625</v>
      </c>
      <c r="Q3741" t="s">
        <v>8316</v>
      </c>
      <c r="R3741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23">
        <v>2000</v>
      </c>
      <c r="E3742" s="23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9">
        <f t="shared" si="233"/>
        <v>25.571428571428573</v>
      </c>
      <c r="Q3742" t="s">
        <v>8316</v>
      </c>
      <c r="R3742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23">
        <v>20000</v>
      </c>
      <c r="E3743" s="2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9" t="e">
        <f t="shared" si="233"/>
        <v>#DIV/0!</v>
      </c>
      <c r="Q3743" t="s">
        <v>8316</v>
      </c>
      <c r="R3743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23">
        <v>5000</v>
      </c>
      <c r="E3744" s="23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9">
        <f t="shared" si="233"/>
        <v>25</v>
      </c>
      <c r="Q3744" t="s">
        <v>8316</v>
      </c>
      <c r="R3744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23">
        <v>2200</v>
      </c>
      <c r="E3745" s="23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9" t="e">
        <f t="shared" si="233"/>
        <v>#DIV/0!</v>
      </c>
      <c r="Q3745" t="s">
        <v>8316</v>
      </c>
      <c r="R3745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23">
        <v>1200</v>
      </c>
      <c r="E3746" s="23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9" t="e">
        <f t="shared" si="233"/>
        <v>#DIV/0!</v>
      </c>
      <c r="Q3746" t="s">
        <v>8316</v>
      </c>
      <c r="R3746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23">
        <v>100</v>
      </c>
      <c r="E3747" s="23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9">
        <f t="shared" si="233"/>
        <v>10</v>
      </c>
      <c r="Q3747" t="s">
        <v>8316</v>
      </c>
      <c r="R3747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23">
        <v>8500</v>
      </c>
      <c r="E3748" s="23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9">
        <f t="shared" si="233"/>
        <v>202</v>
      </c>
      <c r="Q3748" t="s">
        <v>8316</v>
      </c>
      <c r="R374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23">
        <v>2500</v>
      </c>
      <c r="E3749" s="23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9">
        <f t="shared" si="233"/>
        <v>25</v>
      </c>
      <c r="Q3749" t="s">
        <v>8316</v>
      </c>
      <c r="R3749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 s="23">
        <v>5000</v>
      </c>
      <c r="E3750" s="23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9">
        <f t="shared" si="233"/>
        <v>99.538461538461533</v>
      </c>
      <c r="Q3750" t="s">
        <v>8316</v>
      </c>
      <c r="R3750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23">
        <v>500</v>
      </c>
      <c r="E3751" s="23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9">
        <f t="shared" si="233"/>
        <v>75</v>
      </c>
      <c r="Q3751" t="s">
        <v>8316</v>
      </c>
      <c r="R3751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 s="23">
        <v>6000</v>
      </c>
      <c r="E3752" s="23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9">
        <f t="shared" si="233"/>
        <v>215.25</v>
      </c>
      <c r="Q3752" t="s">
        <v>8316</v>
      </c>
      <c r="R3752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 s="23">
        <v>1000</v>
      </c>
      <c r="E3753" s="2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9">
        <f t="shared" si="233"/>
        <v>120.54545454545455</v>
      </c>
      <c r="Q3753" t="s">
        <v>8316</v>
      </c>
      <c r="R3753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23">
        <v>500</v>
      </c>
      <c r="E3754" s="23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9">
        <f t="shared" si="233"/>
        <v>37.666666666666664</v>
      </c>
      <c r="Q3754" t="s">
        <v>8316</v>
      </c>
      <c r="R3754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 s="23">
        <v>5000</v>
      </c>
      <c r="E3755" s="23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9">
        <f t="shared" si="233"/>
        <v>172.23333333333332</v>
      </c>
      <c r="Q3755" t="s">
        <v>8316</v>
      </c>
      <c r="R3755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 s="23">
        <v>2500</v>
      </c>
      <c r="E3756" s="23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9">
        <f t="shared" si="233"/>
        <v>111.11111111111111</v>
      </c>
      <c r="Q3756" t="s">
        <v>8316</v>
      </c>
      <c r="R3756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23">
        <v>550</v>
      </c>
      <c r="E3757" s="23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9">
        <f t="shared" si="233"/>
        <v>25.464285714285715</v>
      </c>
      <c r="Q3757" t="s">
        <v>8316</v>
      </c>
      <c r="R3757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 s="23">
        <v>4500</v>
      </c>
      <c r="E3758" s="23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9">
        <f t="shared" si="233"/>
        <v>267.64705882352939</v>
      </c>
      <c r="Q3758" t="s">
        <v>8316</v>
      </c>
      <c r="R375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 s="23">
        <v>3500</v>
      </c>
      <c r="E3759" s="23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9">
        <f t="shared" si="233"/>
        <v>75.959999999999994</v>
      </c>
      <c r="Q3759" t="s">
        <v>8316</v>
      </c>
      <c r="R3759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23">
        <v>1500</v>
      </c>
      <c r="E3760" s="23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9">
        <f t="shared" si="233"/>
        <v>59.03846153846154</v>
      </c>
      <c r="Q3760" t="s">
        <v>8316</v>
      </c>
      <c r="R3760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23">
        <v>4000</v>
      </c>
      <c r="E3761" s="23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9">
        <f t="shared" si="233"/>
        <v>50.111022727272733</v>
      </c>
      <c r="Q3761" t="s">
        <v>8316</v>
      </c>
      <c r="R3761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 s="23">
        <v>5000</v>
      </c>
      <c r="E3762" s="23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9">
        <f t="shared" si="233"/>
        <v>55.502967032967035</v>
      </c>
      <c r="Q3762" t="s">
        <v>8316</v>
      </c>
      <c r="R3762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23">
        <v>500</v>
      </c>
      <c r="E3763" s="2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9">
        <f t="shared" si="233"/>
        <v>166.66666666666666</v>
      </c>
      <c r="Q3763" t="s">
        <v>8316</v>
      </c>
      <c r="R3763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23">
        <v>1250</v>
      </c>
      <c r="E3764" s="23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9">
        <f t="shared" si="233"/>
        <v>47.428571428571431</v>
      </c>
      <c r="Q3764" t="s">
        <v>8316</v>
      </c>
      <c r="R3764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23">
        <v>5000</v>
      </c>
      <c r="E3765" s="23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9">
        <f t="shared" si="233"/>
        <v>64.935064935064929</v>
      </c>
      <c r="Q3765" t="s">
        <v>8316</v>
      </c>
      <c r="R3765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23">
        <v>1500</v>
      </c>
      <c r="E3766" s="23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9">
        <f t="shared" si="233"/>
        <v>55.555555555555557</v>
      </c>
      <c r="Q3766" t="s">
        <v>8316</v>
      </c>
      <c r="R3766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 s="23">
        <v>7000</v>
      </c>
      <c r="E3767" s="23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9">
        <f t="shared" si="233"/>
        <v>74.224299065420567</v>
      </c>
      <c r="Q3767" t="s">
        <v>8316</v>
      </c>
      <c r="R3767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23">
        <v>10000</v>
      </c>
      <c r="E3768" s="23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9">
        <f t="shared" si="233"/>
        <v>106.9271875</v>
      </c>
      <c r="Q3768" t="s">
        <v>8316</v>
      </c>
      <c r="R376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 s="23">
        <v>2000</v>
      </c>
      <c r="E3769" s="23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9">
        <f t="shared" si="233"/>
        <v>41.696428571428569</v>
      </c>
      <c r="Q3769" t="s">
        <v>8316</v>
      </c>
      <c r="R3769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 s="23">
        <v>4000</v>
      </c>
      <c r="E3770" s="23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9">
        <f t="shared" si="233"/>
        <v>74.243275862068955</v>
      </c>
      <c r="Q3770" t="s">
        <v>8316</v>
      </c>
      <c r="R3770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 s="23">
        <v>1100</v>
      </c>
      <c r="E3771" s="23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9">
        <f t="shared" si="233"/>
        <v>73.333333333333329</v>
      </c>
      <c r="Q3771" t="s">
        <v>8316</v>
      </c>
      <c r="R3771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23">
        <v>2000</v>
      </c>
      <c r="E3772" s="23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9">
        <f t="shared" si="233"/>
        <v>100</v>
      </c>
      <c r="Q3772" t="s">
        <v>8316</v>
      </c>
      <c r="R3772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 s="23">
        <v>1000</v>
      </c>
      <c r="E3773" s="2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9">
        <f t="shared" si="233"/>
        <v>38.421052631578945</v>
      </c>
      <c r="Q3773" t="s">
        <v>8316</v>
      </c>
      <c r="R3773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23">
        <v>5000</v>
      </c>
      <c r="E3774" s="23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9">
        <f t="shared" si="233"/>
        <v>166.96969696969697</v>
      </c>
      <c r="Q3774" t="s">
        <v>8316</v>
      </c>
      <c r="R3774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 s="23">
        <v>5000</v>
      </c>
      <c r="E3775" s="23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9">
        <f t="shared" si="233"/>
        <v>94.912280701754383</v>
      </c>
      <c r="Q3775" t="s">
        <v>8316</v>
      </c>
      <c r="R3775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 s="23">
        <v>2500</v>
      </c>
      <c r="E3776" s="23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9">
        <f t="shared" si="233"/>
        <v>100</v>
      </c>
      <c r="Q3776" t="s">
        <v>8316</v>
      </c>
      <c r="R3776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 s="23">
        <v>2000</v>
      </c>
      <c r="E3777" s="23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9">
        <f t="shared" si="233"/>
        <v>143.21428571428572</v>
      </c>
      <c r="Q3777" t="s">
        <v>8316</v>
      </c>
      <c r="R3777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23">
        <v>8000</v>
      </c>
      <c r="E3778" s="23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9">
        <f t="shared" si="233"/>
        <v>90.819148936170208</v>
      </c>
      <c r="Q3778" t="s">
        <v>8316</v>
      </c>
      <c r="R377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 s="23">
        <v>2000</v>
      </c>
      <c r="E3779" s="23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9">
        <f t="shared" ref="P3779:P3842" si="237">(E3779/L3779)</f>
        <v>48.542372881355931</v>
      </c>
      <c r="Q3779" t="s">
        <v>8316</v>
      </c>
      <c r="R3779" t="s">
        <v>8358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 s="23">
        <v>2400</v>
      </c>
      <c r="E3780" s="23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9">
        <f t="shared" si="237"/>
        <v>70.027777777777771</v>
      </c>
      <c r="Q3780" t="s">
        <v>8316</v>
      </c>
      <c r="R3780" t="s">
        <v>8358</v>
      </c>
      <c r="S3780" s="14">
        <f t="shared" si="238"/>
        <v>41989.819212962961</v>
      </c>
      <c r="T3780" s="14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 s="23">
        <v>15000</v>
      </c>
      <c r="E3781" s="23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9">
        <f t="shared" si="237"/>
        <v>135.62608695652173</v>
      </c>
      <c r="Q3781" t="s">
        <v>8316</v>
      </c>
      <c r="R3781" t="s">
        <v>8358</v>
      </c>
      <c r="S3781" s="14">
        <f t="shared" si="238"/>
        <v>42425.735416666663</v>
      </c>
      <c r="T3781" s="14">
        <f t="shared" si="23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 s="23">
        <v>2500</v>
      </c>
      <c r="E3782" s="23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9">
        <f t="shared" si="237"/>
        <v>100</v>
      </c>
      <c r="Q3782" t="s">
        <v>8316</v>
      </c>
      <c r="R3782" t="s">
        <v>8358</v>
      </c>
      <c r="S3782" s="14">
        <f t="shared" si="238"/>
        <v>42166.219733796301</v>
      </c>
      <c r="T3782" s="14">
        <f t="shared" si="23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 s="23">
        <v>4500</v>
      </c>
      <c r="E3783" s="2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9">
        <f t="shared" si="237"/>
        <v>94.90384615384616</v>
      </c>
      <c r="Q3783" t="s">
        <v>8316</v>
      </c>
      <c r="R3783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23">
        <v>2000</v>
      </c>
      <c r="E3784" s="23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9">
        <f t="shared" si="237"/>
        <v>75.370370370370367</v>
      </c>
      <c r="Q3784" t="s">
        <v>8316</v>
      </c>
      <c r="R3784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 s="23">
        <v>1200</v>
      </c>
      <c r="E3785" s="23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9">
        <f t="shared" si="237"/>
        <v>64.458333333333329</v>
      </c>
      <c r="Q3785" t="s">
        <v>8316</v>
      </c>
      <c r="R3785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 s="23">
        <v>1000</v>
      </c>
      <c r="E3786" s="23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9">
        <f t="shared" si="237"/>
        <v>115</v>
      </c>
      <c r="Q3786" t="s">
        <v>8316</v>
      </c>
      <c r="R3786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23">
        <v>2000</v>
      </c>
      <c r="E3787" s="23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9">
        <f t="shared" si="237"/>
        <v>100.5</v>
      </c>
      <c r="Q3787" t="s">
        <v>8316</v>
      </c>
      <c r="R3787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 s="23">
        <v>6000</v>
      </c>
      <c r="E3788" s="23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9">
        <f t="shared" si="237"/>
        <v>93.774647887323937</v>
      </c>
      <c r="Q3788" t="s">
        <v>8316</v>
      </c>
      <c r="R378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 s="23">
        <v>350</v>
      </c>
      <c r="E3789" s="23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9">
        <f t="shared" si="237"/>
        <v>35.1</v>
      </c>
      <c r="Q3789" t="s">
        <v>8316</v>
      </c>
      <c r="R3789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23">
        <v>75000</v>
      </c>
      <c r="E3790" s="23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9">
        <f t="shared" si="237"/>
        <v>500</v>
      </c>
      <c r="Q3790" t="s">
        <v>8316</v>
      </c>
      <c r="R3790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23">
        <v>3550</v>
      </c>
      <c r="E3791" s="23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9">
        <f t="shared" si="237"/>
        <v>29</v>
      </c>
      <c r="Q3791" t="s">
        <v>8316</v>
      </c>
      <c r="R3791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23">
        <v>15000</v>
      </c>
      <c r="E3792" s="23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9" t="e">
        <f t="shared" si="237"/>
        <v>#DIV/0!</v>
      </c>
      <c r="Q3792" t="s">
        <v>8316</v>
      </c>
      <c r="R3792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23">
        <v>1500</v>
      </c>
      <c r="E3793" s="2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9" t="e">
        <f t="shared" si="237"/>
        <v>#DIV/0!</v>
      </c>
      <c r="Q3793" t="s">
        <v>8316</v>
      </c>
      <c r="R3793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23">
        <v>12500</v>
      </c>
      <c r="E3794" s="23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9">
        <f t="shared" si="237"/>
        <v>17.5</v>
      </c>
      <c r="Q3794" t="s">
        <v>8316</v>
      </c>
      <c r="R3794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23">
        <v>7000</v>
      </c>
      <c r="E3795" s="23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9">
        <f t="shared" si="237"/>
        <v>174</v>
      </c>
      <c r="Q3795" t="s">
        <v>8316</v>
      </c>
      <c r="R3795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23">
        <v>5000</v>
      </c>
      <c r="E3796" s="23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9">
        <f t="shared" si="237"/>
        <v>50</v>
      </c>
      <c r="Q3796" t="s">
        <v>8316</v>
      </c>
      <c r="R3796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23">
        <v>600</v>
      </c>
      <c r="E3797" s="23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9">
        <f t="shared" si="237"/>
        <v>5</v>
      </c>
      <c r="Q3797" t="s">
        <v>8316</v>
      </c>
      <c r="R3797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23">
        <v>22500</v>
      </c>
      <c r="E3798" s="23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9">
        <f t="shared" si="237"/>
        <v>1</v>
      </c>
      <c r="Q3798" t="s">
        <v>8316</v>
      </c>
      <c r="R379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23">
        <v>6000</v>
      </c>
      <c r="E3799" s="23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9">
        <f t="shared" si="237"/>
        <v>145.40540540540542</v>
      </c>
      <c r="Q3799" t="s">
        <v>8316</v>
      </c>
      <c r="R3799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23">
        <v>70000</v>
      </c>
      <c r="E3800" s="23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9">
        <f t="shared" si="237"/>
        <v>205</v>
      </c>
      <c r="Q3800" t="s">
        <v>8316</v>
      </c>
      <c r="R3800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23">
        <v>10000</v>
      </c>
      <c r="E3801" s="23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9">
        <f t="shared" si="237"/>
        <v>100.5</v>
      </c>
      <c r="Q3801" t="s">
        <v>8316</v>
      </c>
      <c r="R3801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23">
        <v>22000</v>
      </c>
      <c r="E3802" s="23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9">
        <f t="shared" si="237"/>
        <v>55.0625</v>
      </c>
      <c r="Q3802" t="s">
        <v>8316</v>
      </c>
      <c r="R3802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23">
        <v>5000</v>
      </c>
      <c r="E3803" s="2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9">
        <f t="shared" si="237"/>
        <v>47.333333333333336</v>
      </c>
      <c r="Q3803" t="s">
        <v>8316</v>
      </c>
      <c r="R3803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23">
        <v>3000</v>
      </c>
      <c r="E3804" s="23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9" t="e">
        <f t="shared" si="237"/>
        <v>#DIV/0!</v>
      </c>
      <c r="Q3804" t="s">
        <v>8316</v>
      </c>
      <c r="R3804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23">
        <v>12000</v>
      </c>
      <c r="E3805" s="23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9">
        <f t="shared" si="237"/>
        <v>58.95</v>
      </c>
      <c r="Q3805" t="s">
        <v>8316</v>
      </c>
      <c r="R3805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23">
        <v>8000</v>
      </c>
      <c r="E3806" s="23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9" t="e">
        <f t="shared" si="237"/>
        <v>#DIV/0!</v>
      </c>
      <c r="Q3806" t="s">
        <v>8316</v>
      </c>
      <c r="R3806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23">
        <v>150000</v>
      </c>
      <c r="E3807" s="23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9">
        <f t="shared" si="237"/>
        <v>1.5</v>
      </c>
      <c r="Q3807" t="s">
        <v>8316</v>
      </c>
      <c r="R3807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23">
        <v>7500</v>
      </c>
      <c r="E3808" s="23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9">
        <f t="shared" si="237"/>
        <v>5</v>
      </c>
      <c r="Q3808" t="s">
        <v>8316</v>
      </c>
      <c r="R380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23">
        <v>1500</v>
      </c>
      <c r="E3809" s="23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9">
        <f t="shared" si="237"/>
        <v>50.555555555555557</v>
      </c>
      <c r="Q3809" t="s">
        <v>8316</v>
      </c>
      <c r="R3809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23">
        <v>1000</v>
      </c>
      <c r="E3810" s="23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9">
        <f t="shared" si="237"/>
        <v>41.666666666666664</v>
      </c>
      <c r="Q3810" t="s">
        <v>8316</v>
      </c>
      <c r="R3810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23">
        <v>2000</v>
      </c>
      <c r="E3811" s="23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9">
        <f t="shared" si="237"/>
        <v>53.289473684210527</v>
      </c>
      <c r="Q3811" t="s">
        <v>8316</v>
      </c>
      <c r="R3811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23">
        <v>1500</v>
      </c>
      <c r="E3812" s="23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9">
        <f t="shared" si="237"/>
        <v>70.230769230769226</v>
      </c>
      <c r="Q3812" t="s">
        <v>8316</v>
      </c>
      <c r="R3812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23">
        <v>250</v>
      </c>
      <c r="E3813" s="2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9">
        <f t="shared" si="237"/>
        <v>43.421052631578945</v>
      </c>
      <c r="Q3813" t="s">
        <v>8316</v>
      </c>
      <c r="R3813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23">
        <v>2000</v>
      </c>
      <c r="E3814" s="23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9">
        <f t="shared" si="237"/>
        <v>199.18181818181819</v>
      </c>
      <c r="Q3814" t="s">
        <v>8316</v>
      </c>
      <c r="R3814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23">
        <v>2100</v>
      </c>
      <c r="E3815" s="23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9">
        <f t="shared" si="237"/>
        <v>78.518148148148143</v>
      </c>
      <c r="Q3815" t="s">
        <v>8316</v>
      </c>
      <c r="R3815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23">
        <v>1500</v>
      </c>
      <c r="E3816" s="23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9">
        <f t="shared" si="237"/>
        <v>61.823529411764703</v>
      </c>
      <c r="Q3816" t="s">
        <v>8316</v>
      </c>
      <c r="R3816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23">
        <v>1000</v>
      </c>
      <c r="E3817" s="23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9">
        <f t="shared" si="237"/>
        <v>50.000500000000002</v>
      </c>
      <c r="Q3817" t="s">
        <v>8316</v>
      </c>
      <c r="R3817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23">
        <v>1500</v>
      </c>
      <c r="E3818" s="23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9">
        <f t="shared" si="237"/>
        <v>48.339729729729726</v>
      </c>
      <c r="Q3818" t="s">
        <v>8316</v>
      </c>
      <c r="R381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23">
        <v>2000</v>
      </c>
      <c r="E3819" s="23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9">
        <f t="shared" si="237"/>
        <v>107.25</v>
      </c>
      <c r="Q3819" t="s">
        <v>8316</v>
      </c>
      <c r="R3819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23">
        <v>250</v>
      </c>
      <c r="E3820" s="23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9">
        <f t="shared" si="237"/>
        <v>57</v>
      </c>
      <c r="Q3820" t="s">
        <v>8316</v>
      </c>
      <c r="R3820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23">
        <v>1000</v>
      </c>
      <c r="E3821" s="23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9">
        <f t="shared" si="237"/>
        <v>40.92307692307692</v>
      </c>
      <c r="Q3821" t="s">
        <v>8316</v>
      </c>
      <c r="R3821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23">
        <v>300</v>
      </c>
      <c r="E3822" s="23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9">
        <f t="shared" si="237"/>
        <v>21.5</v>
      </c>
      <c r="Q3822" t="s">
        <v>8316</v>
      </c>
      <c r="R3822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23">
        <v>3500</v>
      </c>
      <c r="E3823" s="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9">
        <f t="shared" si="237"/>
        <v>79.543478260869563</v>
      </c>
      <c r="Q3823" t="s">
        <v>8316</v>
      </c>
      <c r="R3823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23">
        <v>5000</v>
      </c>
      <c r="E3824" s="23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9">
        <f t="shared" si="237"/>
        <v>72.381578947368425</v>
      </c>
      <c r="Q3824" t="s">
        <v>8316</v>
      </c>
      <c r="R3824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23">
        <v>2500</v>
      </c>
      <c r="E3825" s="23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9">
        <f t="shared" si="237"/>
        <v>64.634146341463421</v>
      </c>
      <c r="Q3825" t="s">
        <v>8316</v>
      </c>
      <c r="R3825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23">
        <v>250</v>
      </c>
      <c r="E3826" s="23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9">
        <f t="shared" si="237"/>
        <v>38.571428571428569</v>
      </c>
      <c r="Q3826" t="s">
        <v>8316</v>
      </c>
      <c r="R3826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23">
        <v>5000</v>
      </c>
      <c r="E3827" s="23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9">
        <f t="shared" si="237"/>
        <v>107.57142857142857</v>
      </c>
      <c r="Q3827" t="s">
        <v>8316</v>
      </c>
      <c r="R3827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23">
        <v>600</v>
      </c>
      <c r="E3828" s="23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9">
        <f t="shared" si="237"/>
        <v>27.5</v>
      </c>
      <c r="Q3828" t="s">
        <v>8316</v>
      </c>
      <c r="R382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23">
        <v>3000</v>
      </c>
      <c r="E3829" s="23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9">
        <f t="shared" si="237"/>
        <v>70.461538461538467</v>
      </c>
      <c r="Q3829" t="s">
        <v>8316</v>
      </c>
      <c r="R3829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23">
        <v>5000</v>
      </c>
      <c r="E3830" s="23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9">
        <f t="shared" si="237"/>
        <v>178.57142857142858</v>
      </c>
      <c r="Q3830" t="s">
        <v>8316</v>
      </c>
      <c r="R3830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23">
        <v>500</v>
      </c>
      <c r="E3831" s="23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9">
        <f t="shared" si="237"/>
        <v>62.625</v>
      </c>
      <c r="Q3831" t="s">
        <v>8316</v>
      </c>
      <c r="R3831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23">
        <v>100</v>
      </c>
      <c r="E3832" s="23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9">
        <f t="shared" si="237"/>
        <v>75</v>
      </c>
      <c r="Q3832" t="s">
        <v>8316</v>
      </c>
      <c r="R3832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23">
        <v>500</v>
      </c>
      <c r="E3833" s="2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9">
        <f t="shared" si="237"/>
        <v>58.901111111111113</v>
      </c>
      <c r="Q3833" t="s">
        <v>8316</v>
      </c>
      <c r="R3833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23">
        <v>1200</v>
      </c>
      <c r="E3834" s="23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9">
        <f t="shared" si="237"/>
        <v>139.55555555555554</v>
      </c>
      <c r="Q3834" t="s">
        <v>8316</v>
      </c>
      <c r="R3834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23">
        <v>1200</v>
      </c>
      <c r="E3835" s="23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9">
        <f t="shared" si="237"/>
        <v>70</v>
      </c>
      <c r="Q3835" t="s">
        <v>8316</v>
      </c>
      <c r="R3835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23">
        <v>3000</v>
      </c>
      <c r="E3836" s="23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9">
        <f t="shared" si="237"/>
        <v>57.385964912280699</v>
      </c>
      <c r="Q3836" t="s">
        <v>8316</v>
      </c>
      <c r="R3836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23">
        <v>200</v>
      </c>
      <c r="E3837" s="23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9">
        <f t="shared" si="237"/>
        <v>40</v>
      </c>
      <c r="Q3837" t="s">
        <v>8316</v>
      </c>
      <c r="R3837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23">
        <v>800</v>
      </c>
      <c r="E3838" s="23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9">
        <f t="shared" si="237"/>
        <v>64.285714285714292</v>
      </c>
      <c r="Q3838" t="s">
        <v>8316</v>
      </c>
      <c r="R383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23">
        <v>2000</v>
      </c>
      <c r="E3839" s="23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9">
        <f t="shared" si="237"/>
        <v>120.11764705882354</v>
      </c>
      <c r="Q3839" t="s">
        <v>8316</v>
      </c>
      <c r="R3839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23">
        <v>100000</v>
      </c>
      <c r="E3840" s="23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9">
        <f t="shared" si="237"/>
        <v>1008.24</v>
      </c>
      <c r="Q3840" t="s">
        <v>8316</v>
      </c>
      <c r="R3840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23">
        <v>2000</v>
      </c>
      <c r="E3841" s="23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9">
        <f t="shared" si="237"/>
        <v>63.28125</v>
      </c>
      <c r="Q3841" t="s">
        <v>8316</v>
      </c>
      <c r="R3841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23">
        <v>1</v>
      </c>
      <c r="E3842" s="23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9">
        <f t="shared" si="237"/>
        <v>21.666666666666668</v>
      </c>
      <c r="Q3842" t="s">
        <v>8316</v>
      </c>
      <c r="R3842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23">
        <v>10000</v>
      </c>
      <c r="E3843" s="2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9">
        <f t="shared" ref="P3843:P3906" si="241">(E3843/L3843)</f>
        <v>25.647058823529413</v>
      </c>
      <c r="Q3843" t="s">
        <v>8316</v>
      </c>
      <c r="R3843" t="s">
        <v>8317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23">
        <v>5000</v>
      </c>
      <c r="E3844" s="23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9">
        <f t="shared" si="241"/>
        <v>47.695652173913047</v>
      </c>
      <c r="Q3844" t="s">
        <v>8316</v>
      </c>
      <c r="R3844" t="s">
        <v>8317</v>
      </c>
      <c r="S3844" s="14">
        <f t="shared" si="242"/>
        <v>41740.493657407409</v>
      </c>
      <c r="T3844" s="14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23">
        <v>5000</v>
      </c>
      <c r="E3845" s="23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9">
        <f t="shared" si="241"/>
        <v>56.05263157894737</v>
      </c>
      <c r="Q3845" t="s">
        <v>8316</v>
      </c>
      <c r="R3845" t="s">
        <v>8317</v>
      </c>
      <c r="S3845" s="14">
        <f t="shared" si="242"/>
        <v>41766.072500000002</v>
      </c>
      <c r="T3845" s="14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23">
        <v>9800</v>
      </c>
      <c r="E3846" s="23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9">
        <f t="shared" si="241"/>
        <v>81.319999999999993</v>
      </c>
      <c r="Q3846" t="s">
        <v>8316</v>
      </c>
      <c r="R3846" t="s">
        <v>8317</v>
      </c>
      <c r="S3846" s="14">
        <f t="shared" si="242"/>
        <v>41766.617291666669</v>
      </c>
      <c r="T3846" s="14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23">
        <v>40000</v>
      </c>
      <c r="E3847" s="23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9">
        <f t="shared" si="241"/>
        <v>70.166666666666671</v>
      </c>
      <c r="Q3847" t="s">
        <v>8316</v>
      </c>
      <c r="R3847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23">
        <v>7000</v>
      </c>
      <c r="E3848" s="23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9">
        <f t="shared" si="241"/>
        <v>23.625</v>
      </c>
      <c r="Q3848" t="s">
        <v>8316</v>
      </c>
      <c r="R384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23">
        <v>10500</v>
      </c>
      <c r="E3849" s="23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9">
        <f t="shared" si="241"/>
        <v>188.55555555555554</v>
      </c>
      <c r="Q3849" t="s">
        <v>8316</v>
      </c>
      <c r="R3849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23">
        <v>13000</v>
      </c>
      <c r="E3850" s="23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9">
        <f t="shared" si="241"/>
        <v>49.511627906976742</v>
      </c>
      <c r="Q3850" t="s">
        <v>8316</v>
      </c>
      <c r="R3850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23">
        <v>30000</v>
      </c>
      <c r="E3851" s="23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9">
        <f t="shared" si="241"/>
        <v>75.464285714285708</v>
      </c>
      <c r="Q3851" t="s">
        <v>8316</v>
      </c>
      <c r="R3851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23">
        <v>1000</v>
      </c>
      <c r="E3852" s="23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9">
        <f t="shared" si="241"/>
        <v>9.5</v>
      </c>
      <c r="Q3852" t="s">
        <v>8316</v>
      </c>
      <c r="R3852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23">
        <v>2500</v>
      </c>
      <c r="E3853" s="2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9">
        <f t="shared" si="241"/>
        <v>35.5</v>
      </c>
      <c r="Q3853" t="s">
        <v>8316</v>
      </c>
      <c r="R3853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23">
        <v>10000</v>
      </c>
      <c r="E3854" s="23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9">
        <f t="shared" si="241"/>
        <v>10</v>
      </c>
      <c r="Q3854" t="s">
        <v>8316</v>
      </c>
      <c r="R3854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23">
        <v>100000</v>
      </c>
      <c r="E3855" s="23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9">
        <f t="shared" si="241"/>
        <v>13</v>
      </c>
      <c r="Q3855" t="s">
        <v>8316</v>
      </c>
      <c r="R3855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23">
        <v>11000</v>
      </c>
      <c r="E3856" s="23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9">
        <f t="shared" si="241"/>
        <v>89.4</v>
      </c>
      <c r="Q3856" t="s">
        <v>8316</v>
      </c>
      <c r="R3856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23">
        <v>1000</v>
      </c>
      <c r="E3857" s="23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9">
        <f t="shared" si="241"/>
        <v>25</v>
      </c>
      <c r="Q3857" t="s">
        <v>8316</v>
      </c>
      <c r="R3857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23">
        <v>5000</v>
      </c>
      <c r="E3858" s="23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9">
        <f t="shared" si="241"/>
        <v>1</v>
      </c>
      <c r="Q3858" t="s">
        <v>8316</v>
      </c>
      <c r="R385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23">
        <v>5000</v>
      </c>
      <c r="E3859" s="23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9">
        <f t="shared" si="241"/>
        <v>65</v>
      </c>
      <c r="Q3859" t="s">
        <v>8316</v>
      </c>
      <c r="R3859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23">
        <v>500</v>
      </c>
      <c r="E3860" s="23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9">
        <f t="shared" si="241"/>
        <v>10</v>
      </c>
      <c r="Q3860" t="s">
        <v>8316</v>
      </c>
      <c r="R3860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23">
        <v>2500</v>
      </c>
      <c r="E3861" s="23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9">
        <f t="shared" si="241"/>
        <v>1</v>
      </c>
      <c r="Q3861" t="s">
        <v>8316</v>
      </c>
      <c r="R3861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23">
        <v>6000</v>
      </c>
      <c r="E3862" s="23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9">
        <f t="shared" si="241"/>
        <v>81.538461538461533</v>
      </c>
      <c r="Q3862" t="s">
        <v>8316</v>
      </c>
      <c r="R3862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23">
        <v>2000</v>
      </c>
      <c r="E3863" s="2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9">
        <f t="shared" si="241"/>
        <v>100</v>
      </c>
      <c r="Q3863" t="s">
        <v>8316</v>
      </c>
      <c r="R3863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23">
        <v>7500</v>
      </c>
      <c r="E3864" s="23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9">
        <f t="shared" si="241"/>
        <v>1</v>
      </c>
      <c r="Q3864" t="s">
        <v>8316</v>
      </c>
      <c r="R3864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23">
        <v>6000</v>
      </c>
      <c r="E3865" s="23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9" t="e">
        <f t="shared" si="241"/>
        <v>#DIV/0!</v>
      </c>
      <c r="Q3865" t="s">
        <v>8316</v>
      </c>
      <c r="R3865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23">
        <v>5000</v>
      </c>
      <c r="E3866" s="23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9">
        <f t="shared" si="241"/>
        <v>20</v>
      </c>
      <c r="Q3866" t="s">
        <v>8316</v>
      </c>
      <c r="R3866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23">
        <v>2413</v>
      </c>
      <c r="E3867" s="23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9">
        <f t="shared" si="241"/>
        <v>46.428571428571431</v>
      </c>
      <c r="Q3867" t="s">
        <v>8316</v>
      </c>
      <c r="R3867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23">
        <v>2000</v>
      </c>
      <c r="E3868" s="23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9">
        <f t="shared" si="241"/>
        <v>5.5</v>
      </c>
      <c r="Q3868" t="s">
        <v>8316</v>
      </c>
      <c r="R386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23">
        <v>2000</v>
      </c>
      <c r="E3869" s="23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9">
        <f t="shared" si="241"/>
        <v>50.2</v>
      </c>
      <c r="Q3869" t="s">
        <v>8316</v>
      </c>
      <c r="R3869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23">
        <v>5000</v>
      </c>
      <c r="E3870" s="23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9">
        <f t="shared" si="241"/>
        <v>10</v>
      </c>
      <c r="Q3870" t="s">
        <v>8316</v>
      </c>
      <c r="R3870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 s="23">
        <v>13111</v>
      </c>
      <c r="E3871" s="23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9">
        <f t="shared" si="241"/>
        <v>30.133333333333333</v>
      </c>
      <c r="Q3871" t="s">
        <v>8316</v>
      </c>
      <c r="R3871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 s="23">
        <v>10000</v>
      </c>
      <c r="E3872" s="23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9">
        <f t="shared" si="241"/>
        <v>150</v>
      </c>
      <c r="Q3872" t="s">
        <v>8316</v>
      </c>
      <c r="R3872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 s="23">
        <v>1500</v>
      </c>
      <c r="E3873" s="2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9">
        <f t="shared" si="241"/>
        <v>13.333333333333334</v>
      </c>
      <c r="Q3873" t="s">
        <v>8316</v>
      </c>
      <c r="R3873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 s="23">
        <v>15000</v>
      </c>
      <c r="E3874" s="23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9" t="e">
        <f t="shared" si="241"/>
        <v>#DIV/0!</v>
      </c>
      <c r="Q3874" t="s">
        <v>8316</v>
      </c>
      <c r="R3874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 s="23">
        <v>5500</v>
      </c>
      <c r="E3875" s="23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9" t="e">
        <f t="shared" si="241"/>
        <v>#DIV/0!</v>
      </c>
      <c r="Q3875" t="s">
        <v>8316</v>
      </c>
      <c r="R3875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 s="23">
        <v>620</v>
      </c>
      <c r="E3876" s="23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9" t="e">
        <f t="shared" si="241"/>
        <v>#DIV/0!</v>
      </c>
      <c r="Q3876" t="s">
        <v>8316</v>
      </c>
      <c r="R3876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 s="23">
        <v>30000</v>
      </c>
      <c r="E3877" s="23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9" t="e">
        <f t="shared" si="241"/>
        <v>#DIV/0!</v>
      </c>
      <c r="Q3877" t="s">
        <v>8316</v>
      </c>
      <c r="R3877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23">
        <v>3900</v>
      </c>
      <c r="E3878" s="23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9">
        <f t="shared" si="241"/>
        <v>44.760869565217391</v>
      </c>
      <c r="Q3878" t="s">
        <v>8316</v>
      </c>
      <c r="R387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 s="23">
        <v>25000</v>
      </c>
      <c r="E3879" s="23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9">
        <f t="shared" si="241"/>
        <v>88.642857142857139</v>
      </c>
      <c r="Q3879" t="s">
        <v>8316</v>
      </c>
      <c r="R3879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 s="23">
        <v>18000</v>
      </c>
      <c r="E3880" s="23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9">
        <f t="shared" si="241"/>
        <v>10</v>
      </c>
      <c r="Q3880" t="s">
        <v>8316</v>
      </c>
      <c r="R3880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23">
        <v>15000</v>
      </c>
      <c r="E3881" s="23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9" t="e">
        <f t="shared" si="241"/>
        <v>#DIV/0!</v>
      </c>
      <c r="Q3881" t="s">
        <v>8316</v>
      </c>
      <c r="R3881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23">
        <v>7500</v>
      </c>
      <c r="E3882" s="23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9">
        <f t="shared" si="241"/>
        <v>57.647058823529413</v>
      </c>
      <c r="Q3882" t="s">
        <v>8316</v>
      </c>
      <c r="R3882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 s="23">
        <v>500</v>
      </c>
      <c r="E3883" s="2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9">
        <f t="shared" si="241"/>
        <v>25</v>
      </c>
      <c r="Q3883" t="s">
        <v>8316</v>
      </c>
      <c r="R3883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 s="23">
        <v>30000</v>
      </c>
      <c r="E3884" s="23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9" t="e">
        <f t="shared" si="241"/>
        <v>#DIV/0!</v>
      </c>
      <c r="Q3884" t="s">
        <v>8316</v>
      </c>
      <c r="R3884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23">
        <v>15000</v>
      </c>
      <c r="E3885" s="23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9" t="e">
        <f t="shared" si="241"/>
        <v>#DIV/0!</v>
      </c>
      <c r="Q3885" t="s">
        <v>8316</v>
      </c>
      <c r="R3885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 s="23">
        <v>10000</v>
      </c>
      <c r="E3886" s="23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9" t="e">
        <f t="shared" si="241"/>
        <v>#DIV/0!</v>
      </c>
      <c r="Q3886" t="s">
        <v>8316</v>
      </c>
      <c r="R3886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 s="23">
        <v>375000</v>
      </c>
      <c r="E3887" s="23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9" t="e">
        <f t="shared" si="241"/>
        <v>#DIV/0!</v>
      </c>
      <c r="Q3887" t="s">
        <v>8316</v>
      </c>
      <c r="R3887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 s="23">
        <v>10000</v>
      </c>
      <c r="E3888" s="23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9" t="e">
        <f t="shared" si="241"/>
        <v>#DIV/0!</v>
      </c>
      <c r="Q3888" t="s">
        <v>8316</v>
      </c>
      <c r="R388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23">
        <v>2000</v>
      </c>
      <c r="E3889" s="23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9">
        <f t="shared" si="241"/>
        <v>17.5</v>
      </c>
      <c r="Q3889" t="s">
        <v>8316</v>
      </c>
      <c r="R3889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23">
        <v>2000</v>
      </c>
      <c r="E3890" s="23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9">
        <f t="shared" si="241"/>
        <v>38.714285714285715</v>
      </c>
      <c r="Q3890" t="s">
        <v>8316</v>
      </c>
      <c r="R3890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23">
        <v>8000</v>
      </c>
      <c r="E3891" s="23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9">
        <f t="shared" si="241"/>
        <v>13.111111111111111</v>
      </c>
      <c r="Q3891" t="s">
        <v>8316</v>
      </c>
      <c r="R3891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23">
        <v>15000</v>
      </c>
      <c r="E3892" s="23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9">
        <f t="shared" si="241"/>
        <v>315.5</v>
      </c>
      <c r="Q3892" t="s">
        <v>8316</v>
      </c>
      <c r="R3892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23">
        <v>800</v>
      </c>
      <c r="E3893" s="2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9">
        <f t="shared" si="241"/>
        <v>37.142857142857146</v>
      </c>
      <c r="Q3893" t="s">
        <v>8316</v>
      </c>
      <c r="R3893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23">
        <v>1000</v>
      </c>
      <c r="E3894" s="23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9" t="e">
        <f t="shared" si="241"/>
        <v>#DIV/0!</v>
      </c>
      <c r="Q3894" t="s">
        <v>8316</v>
      </c>
      <c r="R3894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23">
        <v>50000</v>
      </c>
      <c r="E3895" s="23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9">
        <f t="shared" si="241"/>
        <v>128.27380952380952</v>
      </c>
      <c r="Q3895" t="s">
        <v>8316</v>
      </c>
      <c r="R3895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23">
        <v>15000</v>
      </c>
      <c r="E3896" s="23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9">
        <f t="shared" si="241"/>
        <v>47.272727272727273</v>
      </c>
      <c r="Q3896" t="s">
        <v>8316</v>
      </c>
      <c r="R3896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23">
        <v>1000</v>
      </c>
      <c r="E3897" s="23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9">
        <f t="shared" si="241"/>
        <v>50</v>
      </c>
      <c r="Q3897" t="s">
        <v>8316</v>
      </c>
      <c r="R3897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23">
        <v>1600</v>
      </c>
      <c r="E3898" s="23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9">
        <f t="shared" si="241"/>
        <v>42.5</v>
      </c>
      <c r="Q3898" t="s">
        <v>8316</v>
      </c>
      <c r="R389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23">
        <v>2500</v>
      </c>
      <c r="E3899" s="23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9">
        <f t="shared" si="241"/>
        <v>44</v>
      </c>
      <c r="Q3899" t="s">
        <v>8316</v>
      </c>
      <c r="R3899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23">
        <v>2500</v>
      </c>
      <c r="E3900" s="23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9">
        <f t="shared" si="241"/>
        <v>50.875</v>
      </c>
      <c r="Q3900" t="s">
        <v>8316</v>
      </c>
      <c r="R3900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23">
        <v>10000</v>
      </c>
      <c r="E3901" s="23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9">
        <f t="shared" si="241"/>
        <v>62.5</v>
      </c>
      <c r="Q3901" t="s">
        <v>8316</v>
      </c>
      <c r="R3901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23">
        <v>2500</v>
      </c>
      <c r="E3902" s="23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9">
        <f t="shared" si="241"/>
        <v>27</v>
      </c>
      <c r="Q3902" t="s">
        <v>8316</v>
      </c>
      <c r="R3902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23">
        <v>3000</v>
      </c>
      <c r="E3903" s="2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9">
        <f t="shared" si="241"/>
        <v>25</v>
      </c>
      <c r="Q3903" t="s">
        <v>8316</v>
      </c>
      <c r="R3903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23">
        <v>3000</v>
      </c>
      <c r="E3904" s="23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9">
        <f t="shared" si="241"/>
        <v>47.258064516129032</v>
      </c>
      <c r="Q3904" t="s">
        <v>8316</v>
      </c>
      <c r="R3904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23">
        <v>1500</v>
      </c>
      <c r="E3905" s="23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9" t="e">
        <f t="shared" si="241"/>
        <v>#DIV/0!</v>
      </c>
      <c r="Q3905" t="s">
        <v>8316</v>
      </c>
      <c r="R3905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23">
        <v>10000</v>
      </c>
      <c r="E3906" s="23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9">
        <f t="shared" si="241"/>
        <v>1.5</v>
      </c>
      <c r="Q3906" t="s">
        <v>8316</v>
      </c>
      <c r="R3906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23">
        <v>1500</v>
      </c>
      <c r="E3907" s="23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9">
        <f t="shared" ref="P3907:P3970" si="245">(E3907/L3907)</f>
        <v>24.714285714285715</v>
      </c>
      <c r="Q3907" t="s">
        <v>8316</v>
      </c>
      <c r="R3907" t="s">
        <v>8317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23">
        <v>1500</v>
      </c>
      <c r="E3908" s="23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9">
        <f t="shared" si="245"/>
        <v>63.125</v>
      </c>
      <c r="Q3908" t="s">
        <v>8316</v>
      </c>
      <c r="R3908" t="s">
        <v>8317</v>
      </c>
      <c r="S3908" s="14">
        <f t="shared" si="246"/>
        <v>42143.917743055557</v>
      </c>
      <c r="T3908" s="14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23">
        <v>1000</v>
      </c>
      <c r="E3909" s="23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9">
        <f t="shared" si="245"/>
        <v>38.25</v>
      </c>
      <c r="Q3909" t="s">
        <v>8316</v>
      </c>
      <c r="R3909" t="s">
        <v>8317</v>
      </c>
      <c r="S3909" s="14">
        <f t="shared" si="246"/>
        <v>41906.819513888891</v>
      </c>
      <c r="T3909" s="14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23">
        <v>750</v>
      </c>
      <c r="E3910" s="23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9">
        <f t="shared" si="245"/>
        <v>16.25</v>
      </c>
      <c r="Q3910" t="s">
        <v>8316</v>
      </c>
      <c r="R3910" t="s">
        <v>8317</v>
      </c>
      <c r="S3910" s="14">
        <f t="shared" si="246"/>
        <v>41834.135370370372</v>
      </c>
      <c r="T3910" s="14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23">
        <v>60000</v>
      </c>
      <c r="E3911" s="23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9">
        <f t="shared" si="245"/>
        <v>33.75</v>
      </c>
      <c r="Q3911" t="s">
        <v>8316</v>
      </c>
      <c r="R3911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23">
        <v>6000</v>
      </c>
      <c r="E3912" s="23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9">
        <f t="shared" si="245"/>
        <v>61.666666666666664</v>
      </c>
      <c r="Q3912" t="s">
        <v>8316</v>
      </c>
      <c r="R3912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23">
        <v>8000</v>
      </c>
      <c r="E3913" s="2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9">
        <f t="shared" si="245"/>
        <v>83.138888888888886</v>
      </c>
      <c r="Q3913" t="s">
        <v>8316</v>
      </c>
      <c r="R3913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23">
        <v>15000</v>
      </c>
      <c r="E3914" s="23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9">
        <f t="shared" si="245"/>
        <v>1</v>
      </c>
      <c r="Q3914" t="s">
        <v>8316</v>
      </c>
      <c r="R3914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23">
        <v>10000</v>
      </c>
      <c r="E3915" s="23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9">
        <f t="shared" si="245"/>
        <v>142.85714285714286</v>
      </c>
      <c r="Q3915" t="s">
        <v>8316</v>
      </c>
      <c r="R3915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23">
        <v>2500</v>
      </c>
      <c r="E3916" s="23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9">
        <f t="shared" si="245"/>
        <v>33.666666666666664</v>
      </c>
      <c r="Q3916" t="s">
        <v>8316</v>
      </c>
      <c r="R3916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23">
        <v>1500</v>
      </c>
      <c r="E3917" s="23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9">
        <f t="shared" si="245"/>
        <v>5</v>
      </c>
      <c r="Q3917" t="s">
        <v>8316</v>
      </c>
      <c r="R3917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23">
        <v>2000</v>
      </c>
      <c r="E3918" s="23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9" t="e">
        <f t="shared" si="245"/>
        <v>#DIV/0!</v>
      </c>
      <c r="Q3918" t="s">
        <v>8316</v>
      </c>
      <c r="R391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23">
        <v>3500</v>
      </c>
      <c r="E3919" s="23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9">
        <f t="shared" si="245"/>
        <v>10</v>
      </c>
      <c r="Q3919" t="s">
        <v>8316</v>
      </c>
      <c r="R3919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23">
        <v>60000</v>
      </c>
      <c r="E3920" s="23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9">
        <f t="shared" si="245"/>
        <v>40</v>
      </c>
      <c r="Q3920" t="s">
        <v>8316</v>
      </c>
      <c r="R3920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23">
        <v>5000</v>
      </c>
      <c r="E3921" s="23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9">
        <f t="shared" si="245"/>
        <v>30</v>
      </c>
      <c r="Q3921" t="s">
        <v>8316</v>
      </c>
      <c r="R3921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23">
        <v>2500</v>
      </c>
      <c r="E3922" s="23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9">
        <f t="shared" si="245"/>
        <v>45</v>
      </c>
      <c r="Q3922" t="s">
        <v>8316</v>
      </c>
      <c r="R3922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23">
        <v>3000</v>
      </c>
      <c r="E3923" s="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9" t="e">
        <f t="shared" si="245"/>
        <v>#DIV/0!</v>
      </c>
      <c r="Q3923" t="s">
        <v>8316</v>
      </c>
      <c r="R3923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23">
        <v>750</v>
      </c>
      <c r="E3924" s="23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9">
        <f t="shared" si="245"/>
        <v>10.166666666666666</v>
      </c>
      <c r="Q3924" t="s">
        <v>8316</v>
      </c>
      <c r="R3924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23">
        <v>11500</v>
      </c>
      <c r="E3925" s="23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9">
        <f t="shared" si="245"/>
        <v>81.411764705882348</v>
      </c>
      <c r="Q3925" t="s">
        <v>8316</v>
      </c>
      <c r="R3925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23">
        <v>15000</v>
      </c>
      <c r="E3926" s="23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9">
        <f t="shared" si="245"/>
        <v>57.25</v>
      </c>
      <c r="Q3926" t="s">
        <v>8316</v>
      </c>
      <c r="R3926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23">
        <v>150</v>
      </c>
      <c r="E3927" s="23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9">
        <f t="shared" si="245"/>
        <v>5</v>
      </c>
      <c r="Q3927" t="s">
        <v>8316</v>
      </c>
      <c r="R3927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23">
        <v>5000</v>
      </c>
      <c r="E3928" s="23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9">
        <f t="shared" si="245"/>
        <v>15</v>
      </c>
      <c r="Q3928" t="s">
        <v>8316</v>
      </c>
      <c r="R392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23">
        <v>2500</v>
      </c>
      <c r="E3929" s="23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9">
        <f t="shared" si="245"/>
        <v>12.5</v>
      </c>
      <c r="Q3929" t="s">
        <v>8316</v>
      </c>
      <c r="R3929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23">
        <v>5000</v>
      </c>
      <c r="E3930" s="23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9">
        <f t="shared" si="245"/>
        <v>93</v>
      </c>
      <c r="Q3930" t="s">
        <v>8316</v>
      </c>
      <c r="R3930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23">
        <v>20000</v>
      </c>
      <c r="E3931" s="23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9">
        <f t="shared" si="245"/>
        <v>32.357142857142854</v>
      </c>
      <c r="Q3931" t="s">
        <v>8316</v>
      </c>
      <c r="R3931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23">
        <v>10000</v>
      </c>
      <c r="E3932" s="23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9" t="e">
        <f t="shared" si="245"/>
        <v>#DIV/0!</v>
      </c>
      <c r="Q3932" t="s">
        <v>8316</v>
      </c>
      <c r="R3932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23">
        <v>8000</v>
      </c>
      <c r="E3933" s="2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9" t="e">
        <f t="shared" si="245"/>
        <v>#DIV/0!</v>
      </c>
      <c r="Q3933" t="s">
        <v>8316</v>
      </c>
      <c r="R3933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23">
        <v>12000</v>
      </c>
      <c r="E3934" s="23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9">
        <f t="shared" si="245"/>
        <v>1</v>
      </c>
      <c r="Q3934" t="s">
        <v>8316</v>
      </c>
      <c r="R3934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23">
        <v>7000</v>
      </c>
      <c r="E3935" s="23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9">
        <f t="shared" si="245"/>
        <v>91.833333333333329</v>
      </c>
      <c r="Q3935" t="s">
        <v>8316</v>
      </c>
      <c r="R3935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23">
        <v>5000</v>
      </c>
      <c r="E3936" s="23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9">
        <f t="shared" si="245"/>
        <v>45.833333333333336</v>
      </c>
      <c r="Q3936" t="s">
        <v>8316</v>
      </c>
      <c r="R3936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23">
        <v>3000</v>
      </c>
      <c r="E3937" s="23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9">
        <f t="shared" si="245"/>
        <v>57.173913043478258</v>
      </c>
      <c r="Q3937" t="s">
        <v>8316</v>
      </c>
      <c r="R3937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23">
        <v>20000</v>
      </c>
      <c r="E3938" s="23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9" t="e">
        <f t="shared" si="245"/>
        <v>#DIV/0!</v>
      </c>
      <c r="Q3938" t="s">
        <v>8316</v>
      </c>
      <c r="R393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23">
        <v>2885</v>
      </c>
      <c r="E3939" s="23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9">
        <f t="shared" si="245"/>
        <v>248.5</v>
      </c>
      <c r="Q3939" t="s">
        <v>8316</v>
      </c>
      <c r="R3939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23">
        <v>3255</v>
      </c>
      <c r="E3940" s="23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9">
        <f t="shared" si="245"/>
        <v>79.400000000000006</v>
      </c>
      <c r="Q3940" t="s">
        <v>8316</v>
      </c>
      <c r="R3940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23">
        <v>5000</v>
      </c>
      <c r="E3941" s="23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9">
        <f t="shared" si="245"/>
        <v>5</v>
      </c>
      <c r="Q3941" t="s">
        <v>8316</v>
      </c>
      <c r="R3941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23">
        <v>5000</v>
      </c>
      <c r="E3942" s="23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9">
        <f t="shared" si="245"/>
        <v>5.5</v>
      </c>
      <c r="Q3942" t="s">
        <v>8316</v>
      </c>
      <c r="R3942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23">
        <v>5500</v>
      </c>
      <c r="E3943" s="2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9">
        <f t="shared" si="245"/>
        <v>25</v>
      </c>
      <c r="Q3943" t="s">
        <v>8316</v>
      </c>
      <c r="R3943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23">
        <v>1200</v>
      </c>
      <c r="E3944" s="23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9" t="e">
        <f t="shared" si="245"/>
        <v>#DIV/0!</v>
      </c>
      <c r="Q3944" t="s">
        <v>8316</v>
      </c>
      <c r="R3944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23">
        <v>5000</v>
      </c>
      <c r="E3945" s="23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9">
        <f t="shared" si="245"/>
        <v>137.07692307692307</v>
      </c>
      <c r="Q3945" t="s">
        <v>8316</v>
      </c>
      <c r="R3945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23">
        <v>5000</v>
      </c>
      <c r="E3946" s="23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9" t="e">
        <f t="shared" si="245"/>
        <v>#DIV/0!</v>
      </c>
      <c r="Q3946" t="s">
        <v>8316</v>
      </c>
      <c r="R3946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23">
        <v>2000</v>
      </c>
      <c r="E3947" s="23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9">
        <f t="shared" si="245"/>
        <v>5</v>
      </c>
      <c r="Q3947" t="s">
        <v>8316</v>
      </c>
      <c r="R3947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23">
        <v>6000</v>
      </c>
      <c r="E3948" s="23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9">
        <f t="shared" si="245"/>
        <v>39</v>
      </c>
      <c r="Q3948" t="s">
        <v>8316</v>
      </c>
      <c r="R394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23">
        <v>3000</v>
      </c>
      <c r="E3949" s="23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9">
        <f t="shared" si="245"/>
        <v>50.5</v>
      </c>
      <c r="Q3949" t="s">
        <v>8316</v>
      </c>
      <c r="R3949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23">
        <v>30000</v>
      </c>
      <c r="E3950" s="23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9" t="e">
        <f t="shared" si="245"/>
        <v>#DIV/0!</v>
      </c>
      <c r="Q3950" t="s">
        <v>8316</v>
      </c>
      <c r="R3950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23">
        <v>10000</v>
      </c>
      <c r="E3951" s="23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9">
        <f t="shared" si="245"/>
        <v>49.28125</v>
      </c>
      <c r="Q3951" t="s">
        <v>8316</v>
      </c>
      <c r="R3951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23">
        <v>4000</v>
      </c>
      <c r="E3952" s="23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9">
        <f t="shared" si="245"/>
        <v>25</v>
      </c>
      <c r="Q3952" t="s">
        <v>8316</v>
      </c>
      <c r="R3952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23">
        <v>200000</v>
      </c>
      <c r="E3953" s="2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9">
        <f t="shared" si="245"/>
        <v>1</v>
      </c>
      <c r="Q3953" t="s">
        <v>8316</v>
      </c>
      <c r="R3953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23">
        <v>26000</v>
      </c>
      <c r="E3954" s="23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9">
        <f t="shared" si="245"/>
        <v>25</v>
      </c>
      <c r="Q3954" t="s">
        <v>8316</v>
      </c>
      <c r="R3954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23">
        <v>17600</v>
      </c>
      <c r="E3955" s="23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9" t="e">
        <f t="shared" si="245"/>
        <v>#DIV/0!</v>
      </c>
      <c r="Q3955" t="s">
        <v>8316</v>
      </c>
      <c r="R3955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23">
        <v>25000</v>
      </c>
      <c r="E3956" s="23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9" t="e">
        <f t="shared" si="245"/>
        <v>#DIV/0!</v>
      </c>
      <c r="Q3956" t="s">
        <v>8316</v>
      </c>
      <c r="R3956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23">
        <v>1750</v>
      </c>
      <c r="E3957" s="23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9">
        <f t="shared" si="245"/>
        <v>53.125</v>
      </c>
      <c r="Q3957" t="s">
        <v>8316</v>
      </c>
      <c r="R3957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23">
        <v>5500</v>
      </c>
      <c r="E3958" s="23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9" t="e">
        <f t="shared" si="245"/>
        <v>#DIV/0!</v>
      </c>
      <c r="Q3958" t="s">
        <v>8316</v>
      </c>
      <c r="R395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23">
        <v>28000</v>
      </c>
      <c r="E3959" s="23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9">
        <f t="shared" si="245"/>
        <v>7</v>
      </c>
      <c r="Q3959" t="s">
        <v>8316</v>
      </c>
      <c r="R3959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23">
        <v>2000</v>
      </c>
      <c r="E3960" s="23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9">
        <f t="shared" si="245"/>
        <v>40.0625</v>
      </c>
      <c r="Q3960" t="s">
        <v>8316</v>
      </c>
      <c r="R3960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23">
        <v>1200</v>
      </c>
      <c r="E3961" s="23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9">
        <f t="shared" si="245"/>
        <v>24.333333333333332</v>
      </c>
      <c r="Q3961" t="s">
        <v>8316</v>
      </c>
      <c r="R3961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23">
        <v>3000</v>
      </c>
      <c r="E3962" s="23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9">
        <f t="shared" si="245"/>
        <v>11.25</v>
      </c>
      <c r="Q3962" t="s">
        <v>8316</v>
      </c>
      <c r="R3962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23">
        <v>5000</v>
      </c>
      <c r="E3963" s="2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9">
        <f t="shared" si="245"/>
        <v>10.5</v>
      </c>
      <c r="Q3963" t="s">
        <v>8316</v>
      </c>
      <c r="R3963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23">
        <v>1400</v>
      </c>
      <c r="E3964" s="23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9">
        <f t="shared" si="245"/>
        <v>15</v>
      </c>
      <c r="Q3964" t="s">
        <v>8316</v>
      </c>
      <c r="R3964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23">
        <v>10000</v>
      </c>
      <c r="E3965" s="23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9" t="e">
        <f t="shared" si="245"/>
        <v>#DIV/0!</v>
      </c>
      <c r="Q3965" t="s">
        <v>8316</v>
      </c>
      <c r="R3965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23">
        <v>2000</v>
      </c>
      <c r="E3966" s="23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9">
        <f t="shared" si="245"/>
        <v>42</v>
      </c>
      <c r="Q3966" t="s">
        <v>8316</v>
      </c>
      <c r="R3966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23">
        <v>2000</v>
      </c>
      <c r="E3967" s="23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9">
        <f t="shared" si="245"/>
        <v>71.25</v>
      </c>
      <c r="Q3967" t="s">
        <v>8316</v>
      </c>
      <c r="R3967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23">
        <v>7500</v>
      </c>
      <c r="E3968" s="23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9">
        <f t="shared" si="245"/>
        <v>22.5</v>
      </c>
      <c r="Q3968" t="s">
        <v>8316</v>
      </c>
      <c r="R396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23">
        <v>1700</v>
      </c>
      <c r="E3969" s="23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9">
        <f t="shared" si="245"/>
        <v>41</v>
      </c>
      <c r="Q3969" t="s">
        <v>8316</v>
      </c>
      <c r="R3969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23">
        <v>5000</v>
      </c>
      <c r="E3970" s="23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9">
        <f t="shared" si="245"/>
        <v>47.909090909090907</v>
      </c>
      <c r="Q3970" t="s">
        <v>8316</v>
      </c>
      <c r="R3970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23">
        <v>2825</v>
      </c>
      <c r="E3971" s="23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9">
        <f t="shared" ref="P3971:P4034" si="249">(E3971/L3971)</f>
        <v>35.166666666666664</v>
      </c>
      <c r="Q3971" t="s">
        <v>8316</v>
      </c>
      <c r="R3971" t="s">
        <v>8317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23">
        <v>15000</v>
      </c>
      <c r="E3972" s="23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9">
        <f t="shared" si="249"/>
        <v>5.5</v>
      </c>
      <c r="Q3972" t="s">
        <v>8316</v>
      </c>
      <c r="R3972" t="s">
        <v>8317</v>
      </c>
      <c r="S3972" s="14">
        <f t="shared" si="250"/>
        <v>42447.863553240735</v>
      </c>
      <c r="T3972" s="14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23">
        <v>14000</v>
      </c>
      <c r="E3973" s="2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9">
        <f t="shared" si="249"/>
        <v>22.666666666666668</v>
      </c>
      <c r="Q3973" t="s">
        <v>8316</v>
      </c>
      <c r="R3973" t="s">
        <v>8317</v>
      </c>
      <c r="S3973" s="14">
        <f t="shared" si="250"/>
        <v>41811.536180555559</v>
      </c>
      <c r="T3973" s="14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23">
        <v>1000</v>
      </c>
      <c r="E3974" s="23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9">
        <f t="shared" si="249"/>
        <v>26.375</v>
      </c>
      <c r="Q3974" t="s">
        <v>8316</v>
      </c>
      <c r="R3974" t="s">
        <v>8317</v>
      </c>
      <c r="S3974" s="14">
        <f t="shared" si="250"/>
        <v>41981.067523148144</v>
      </c>
      <c r="T3974" s="14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23">
        <v>5000</v>
      </c>
      <c r="E3975" s="23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9">
        <f t="shared" si="249"/>
        <v>105.54054054054055</v>
      </c>
      <c r="Q3975" t="s">
        <v>8316</v>
      </c>
      <c r="R3975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23">
        <v>1000</v>
      </c>
      <c r="E3976" s="23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9">
        <f t="shared" si="249"/>
        <v>29.09090909090909</v>
      </c>
      <c r="Q3976" t="s">
        <v>8316</v>
      </c>
      <c r="R3976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23">
        <v>678</v>
      </c>
      <c r="E3977" s="23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9" t="e">
        <f t="shared" si="249"/>
        <v>#DIV/0!</v>
      </c>
      <c r="Q3977" t="s">
        <v>8316</v>
      </c>
      <c r="R3977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23">
        <v>1300</v>
      </c>
      <c r="E3978" s="23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9">
        <f t="shared" si="249"/>
        <v>62</v>
      </c>
      <c r="Q3978" t="s">
        <v>8316</v>
      </c>
      <c r="R397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23">
        <v>90000</v>
      </c>
      <c r="E3979" s="23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9">
        <f t="shared" si="249"/>
        <v>217.5</v>
      </c>
      <c r="Q3979" t="s">
        <v>8316</v>
      </c>
      <c r="R3979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23">
        <v>2000</v>
      </c>
      <c r="E3980" s="23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9">
        <f t="shared" si="249"/>
        <v>26.75</v>
      </c>
      <c r="Q3980" t="s">
        <v>8316</v>
      </c>
      <c r="R3980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23">
        <v>6000</v>
      </c>
      <c r="E3981" s="23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9">
        <f t="shared" si="249"/>
        <v>18.333333333333332</v>
      </c>
      <c r="Q3981" t="s">
        <v>8316</v>
      </c>
      <c r="R3981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23">
        <v>2500</v>
      </c>
      <c r="E3982" s="23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9">
        <f t="shared" si="249"/>
        <v>64.285714285714292</v>
      </c>
      <c r="Q3982" t="s">
        <v>8316</v>
      </c>
      <c r="R3982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23">
        <v>30000</v>
      </c>
      <c r="E3983" s="2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9">
        <f t="shared" si="249"/>
        <v>175</v>
      </c>
      <c r="Q3983" t="s">
        <v>8316</v>
      </c>
      <c r="R3983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23">
        <v>850</v>
      </c>
      <c r="E3984" s="23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9">
        <f t="shared" si="249"/>
        <v>34</v>
      </c>
      <c r="Q3984" t="s">
        <v>8316</v>
      </c>
      <c r="R3984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23">
        <v>11140</v>
      </c>
      <c r="E3985" s="23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9">
        <f t="shared" si="249"/>
        <v>84.282608695652172</v>
      </c>
      <c r="Q3985" t="s">
        <v>8316</v>
      </c>
      <c r="R3985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23">
        <v>1500</v>
      </c>
      <c r="E3986" s="23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9">
        <f t="shared" si="249"/>
        <v>9.5</v>
      </c>
      <c r="Q3986" t="s">
        <v>8316</v>
      </c>
      <c r="R3986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23">
        <v>2000</v>
      </c>
      <c r="E3987" s="23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9">
        <f t="shared" si="249"/>
        <v>33.736842105263158</v>
      </c>
      <c r="Q3987" t="s">
        <v>8316</v>
      </c>
      <c r="R3987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23">
        <v>5000</v>
      </c>
      <c r="E3988" s="23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9">
        <f t="shared" si="249"/>
        <v>37.53846153846154</v>
      </c>
      <c r="Q3988" t="s">
        <v>8316</v>
      </c>
      <c r="R398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23">
        <v>400</v>
      </c>
      <c r="E3989" s="23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9">
        <f t="shared" si="249"/>
        <v>11.615384615384615</v>
      </c>
      <c r="Q3989" t="s">
        <v>8316</v>
      </c>
      <c r="R3989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23">
        <v>1500</v>
      </c>
      <c r="E3990" s="23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9">
        <f t="shared" si="249"/>
        <v>8</v>
      </c>
      <c r="Q3990" t="s">
        <v>8316</v>
      </c>
      <c r="R3990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23">
        <v>3000</v>
      </c>
      <c r="E3991" s="23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9" t="e">
        <f t="shared" si="249"/>
        <v>#DIV/0!</v>
      </c>
      <c r="Q3991" t="s">
        <v>8316</v>
      </c>
      <c r="R3991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23">
        <v>1650</v>
      </c>
      <c r="E3992" s="23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9">
        <f t="shared" si="249"/>
        <v>23</v>
      </c>
      <c r="Q3992" t="s">
        <v>8316</v>
      </c>
      <c r="R3992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23">
        <v>500</v>
      </c>
      <c r="E3993" s="2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9">
        <f t="shared" si="249"/>
        <v>100</v>
      </c>
      <c r="Q3993" t="s">
        <v>8316</v>
      </c>
      <c r="R3993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23">
        <v>10000</v>
      </c>
      <c r="E3994" s="23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9">
        <f t="shared" si="249"/>
        <v>60.111111111111114</v>
      </c>
      <c r="Q3994" t="s">
        <v>8316</v>
      </c>
      <c r="R3994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23">
        <v>50000</v>
      </c>
      <c r="E3995" s="23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9">
        <f t="shared" si="249"/>
        <v>3</v>
      </c>
      <c r="Q3995" t="s">
        <v>8316</v>
      </c>
      <c r="R3995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23">
        <v>2000</v>
      </c>
      <c r="E3996" s="23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9">
        <f t="shared" si="249"/>
        <v>5</v>
      </c>
      <c r="Q3996" t="s">
        <v>8316</v>
      </c>
      <c r="R3996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23">
        <v>200</v>
      </c>
      <c r="E3997" s="23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9">
        <f t="shared" si="249"/>
        <v>17.5</v>
      </c>
      <c r="Q3997" t="s">
        <v>8316</v>
      </c>
      <c r="R3997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23">
        <v>3000</v>
      </c>
      <c r="E3998" s="23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9">
        <f t="shared" si="249"/>
        <v>29.235294117647058</v>
      </c>
      <c r="Q3998" t="s">
        <v>8316</v>
      </c>
      <c r="R399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23">
        <v>3000</v>
      </c>
      <c r="E3999" s="23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9" t="e">
        <f t="shared" si="249"/>
        <v>#DIV/0!</v>
      </c>
      <c r="Q3999" t="s">
        <v>8316</v>
      </c>
      <c r="R3999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23">
        <v>1250</v>
      </c>
      <c r="E4000" s="23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9">
        <f t="shared" si="249"/>
        <v>59.583333333333336</v>
      </c>
      <c r="Q4000" t="s">
        <v>8316</v>
      </c>
      <c r="R4000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23">
        <v>7000</v>
      </c>
      <c r="E4001" s="23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9">
        <f t="shared" si="249"/>
        <v>82.571428571428569</v>
      </c>
      <c r="Q4001" t="s">
        <v>8316</v>
      </c>
      <c r="R4001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23">
        <v>8000</v>
      </c>
      <c r="E4002" s="23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9">
        <f t="shared" si="249"/>
        <v>10</v>
      </c>
      <c r="Q4002" t="s">
        <v>8316</v>
      </c>
      <c r="R4002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23">
        <v>1200</v>
      </c>
      <c r="E4003" s="2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9">
        <f t="shared" si="249"/>
        <v>32.357142857142854</v>
      </c>
      <c r="Q4003" t="s">
        <v>8316</v>
      </c>
      <c r="R4003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23">
        <v>1250</v>
      </c>
      <c r="E4004" s="23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9">
        <f t="shared" si="249"/>
        <v>5.75</v>
      </c>
      <c r="Q4004" t="s">
        <v>8316</v>
      </c>
      <c r="R4004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23">
        <v>2000</v>
      </c>
      <c r="E4005" s="23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9">
        <f t="shared" si="249"/>
        <v>100.5</v>
      </c>
      <c r="Q4005" t="s">
        <v>8316</v>
      </c>
      <c r="R4005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23">
        <v>500</v>
      </c>
      <c r="E4006" s="23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9">
        <f t="shared" si="249"/>
        <v>1</v>
      </c>
      <c r="Q4006" t="s">
        <v>8316</v>
      </c>
      <c r="R4006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23">
        <v>3000</v>
      </c>
      <c r="E4007" s="23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9">
        <f t="shared" si="249"/>
        <v>20</v>
      </c>
      <c r="Q4007" t="s">
        <v>8316</v>
      </c>
      <c r="R4007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23">
        <v>30000</v>
      </c>
      <c r="E4008" s="23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9">
        <f t="shared" si="249"/>
        <v>2</v>
      </c>
      <c r="Q4008" t="s">
        <v>8316</v>
      </c>
      <c r="R400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23">
        <v>2000</v>
      </c>
      <c r="E4009" s="23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9">
        <f t="shared" si="249"/>
        <v>5</v>
      </c>
      <c r="Q4009" t="s">
        <v>8316</v>
      </c>
      <c r="R4009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23">
        <v>1000</v>
      </c>
      <c r="E4010" s="23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9">
        <f t="shared" si="249"/>
        <v>15</v>
      </c>
      <c r="Q4010" t="s">
        <v>8316</v>
      </c>
      <c r="R4010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23">
        <v>1930</v>
      </c>
      <c r="E4011" s="23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9">
        <f t="shared" si="249"/>
        <v>25</v>
      </c>
      <c r="Q4011" t="s">
        <v>8316</v>
      </c>
      <c r="R4011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23">
        <v>7200</v>
      </c>
      <c r="E4012" s="23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9">
        <f t="shared" si="249"/>
        <v>45.842105263157897</v>
      </c>
      <c r="Q4012" t="s">
        <v>8316</v>
      </c>
      <c r="R4012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23">
        <v>250</v>
      </c>
      <c r="E4013" s="2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9">
        <f t="shared" si="249"/>
        <v>4.75</v>
      </c>
      <c r="Q4013" t="s">
        <v>8316</v>
      </c>
      <c r="R4013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23">
        <v>575</v>
      </c>
      <c r="E4014" s="23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9" t="e">
        <f t="shared" si="249"/>
        <v>#DIV/0!</v>
      </c>
      <c r="Q4014" t="s">
        <v>8316</v>
      </c>
      <c r="R4014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23">
        <v>2000</v>
      </c>
      <c r="E4015" s="23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9">
        <f t="shared" si="249"/>
        <v>13</v>
      </c>
      <c r="Q4015" t="s">
        <v>8316</v>
      </c>
      <c r="R4015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23">
        <v>9000</v>
      </c>
      <c r="E4016" s="23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9" t="e">
        <f t="shared" si="249"/>
        <v>#DIV/0!</v>
      </c>
      <c r="Q4016" t="s">
        <v>8316</v>
      </c>
      <c r="R4016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23">
        <v>7000</v>
      </c>
      <c r="E4017" s="23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9">
        <f t="shared" si="249"/>
        <v>1</v>
      </c>
      <c r="Q4017" t="s">
        <v>8316</v>
      </c>
      <c r="R4017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23">
        <v>500</v>
      </c>
      <c r="E4018" s="23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9">
        <f t="shared" si="249"/>
        <v>10</v>
      </c>
      <c r="Q4018" t="s">
        <v>8316</v>
      </c>
      <c r="R401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23">
        <v>10000</v>
      </c>
      <c r="E4019" s="23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9">
        <f t="shared" si="249"/>
        <v>52.5</v>
      </c>
      <c r="Q4019" t="s">
        <v>8316</v>
      </c>
      <c r="R4019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23">
        <v>1500</v>
      </c>
      <c r="E4020" s="23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9">
        <f t="shared" si="249"/>
        <v>32.5</v>
      </c>
      <c r="Q4020" t="s">
        <v>8316</v>
      </c>
      <c r="R4020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23">
        <v>3500</v>
      </c>
      <c r="E4021" s="23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9">
        <f t="shared" si="249"/>
        <v>7.25</v>
      </c>
      <c r="Q4021" t="s">
        <v>8316</v>
      </c>
      <c r="R4021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23">
        <v>600</v>
      </c>
      <c r="E4022" s="23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9">
        <f t="shared" si="249"/>
        <v>33.333333333333336</v>
      </c>
      <c r="Q4022" t="s">
        <v>8316</v>
      </c>
      <c r="R4022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23">
        <v>15000</v>
      </c>
      <c r="E4023" s="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9">
        <f t="shared" si="249"/>
        <v>62.5</v>
      </c>
      <c r="Q4023" t="s">
        <v>8316</v>
      </c>
      <c r="R4023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23">
        <v>18000</v>
      </c>
      <c r="E4024" s="23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9">
        <f t="shared" si="249"/>
        <v>63.558375634517766</v>
      </c>
      <c r="Q4024" t="s">
        <v>8316</v>
      </c>
      <c r="R4024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23">
        <v>7000</v>
      </c>
      <c r="E4025" s="23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9" t="e">
        <f t="shared" si="249"/>
        <v>#DIV/0!</v>
      </c>
      <c r="Q4025" t="s">
        <v>8316</v>
      </c>
      <c r="R4025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23">
        <v>800</v>
      </c>
      <c r="E4026" s="23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9">
        <f t="shared" si="249"/>
        <v>10</v>
      </c>
      <c r="Q4026" t="s">
        <v>8316</v>
      </c>
      <c r="R4026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23">
        <v>5000</v>
      </c>
      <c r="E4027" s="23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9">
        <f t="shared" si="249"/>
        <v>62.5</v>
      </c>
      <c r="Q4027" t="s">
        <v>8316</v>
      </c>
      <c r="R4027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23">
        <v>4000</v>
      </c>
      <c r="E4028" s="23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9" t="e">
        <f t="shared" si="249"/>
        <v>#DIV/0!</v>
      </c>
      <c r="Q4028" t="s">
        <v>8316</v>
      </c>
      <c r="R402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23">
        <v>3000</v>
      </c>
      <c r="E4029" s="23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9">
        <f t="shared" si="249"/>
        <v>30.714285714285715</v>
      </c>
      <c r="Q4029" t="s">
        <v>8316</v>
      </c>
      <c r="R4029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23">
        <v>2000</v>
      </c>
      <c r="E4030" s="23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9">
        <f t="shared" si="249"/>
        <v>51</v>
      </c>
      <c r="Q4030" t="s">
        <v>8316</v>
      </c>
      <c r="R4030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23">
        <v>20000</v>
      </c>
      <c r="E4031" s="23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9" t="e">
        <f t="shared" si="249"/>
        <v>#DIV/0!</v>
      </c>
      <c r="Q4031" t="s">
        <v>8316</v>
      </c>
      <c r="R4031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23">
        <v>2500</v>
      </c>
      <c r="E4032" s="23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9">
        <f t="shared" si="249"/>
        <v>66.666666666666671</v>
      </c>
      <c r="Q4032" t="s">
        <v>8316</v>
      </c>
      <c r="R4032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23">
        <v>5000</v>
      </c>
      <c r="E4033" s="2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9" t="e">
        <f t="shared" si="249"/>
        <v>#DIV/0!</v>
      </c>
      <c r="Q4033" t="s">
        <v>8316</v>
      </c>
      <c r="R4033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23">
        <v>6048</v>
      </c>
      <c r="E4034" s="23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9">
        <f t="shared" si="249"/>
        <v>59</v>
      </c>
      <c r="Q4034" t="s">
        <v>8316</v>
      </c>
      <c r="R4034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23">
        <v>23900</v>
      </c>
      <c r="E4035" s="23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9">
        <f t="shared" ref="P4035:P4098" si="253">(E4035/L4035)</f>
        <v>65.340319148936175</v>
      </c>
      <c r="Q4035" t="s">
        <v>8316</v>
      </c>
      <c r="R4035" t="s">
        <v>8317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23">
        <v>13500</v>
      </c>
      <c r="E4036" s="23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9">
        <f t="shared" si="253"/>
        <v>100</v>
      </c>
      <c r="Q4036" t="s">
        <v>8316</v>
      </c>
      <c r="R4036" t="s">
        <v>8317</v>
      </c>
      <c r="S4036" s="14">
        <f t="shared" si="254"/>
        <v>42067.947337962964</v>
      </c>
      <c r="T4036" s="14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23">
        <v>10000</v>
      </c>
      <c r="E4037" s="23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9">
        <f t="shared" si="253"/>
        <v>147.4</v>
      </c>
      <c r="Q4037" t="s">
        <v>8316</v>
      </c>
      <c r="R4037" t="s">
        <v>8317</v>
      </c>
      <c r="S4037" s="14">
        <f t="shared" si="254"/>
        <v>41903.882951388885</v>
      </c>
      <c r="T4037" s="14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23">
        <v>6000</v>
      </c>
      <c r="E4038" s="23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9">
        <f t="shared" si="253"/>
        <v>166.05882352941177</v>
      </c>
      <c r="Q4038" t="s">
        <v>8316</v>
      </c>
      <c r="R4038" t="s">
        <v>8317</v>
      </c>
      <c r="S4038" s="14">
        <f t="shared" si="254"/>
        <v>41804.937083333331</v>
      </c>
      <c r="T4038" s="14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23">
        <v>700</v>
      </c>
      <c r="E4039" s="23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9">
        <f t="shared" si="253"/>
        <v>40</v>
      </c>
      <c r="Q4039" t="s">
        <v>8316</v>
      </c>
      <c r="R4039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23">
        <v>2500</v>
      </c>
      <c r="E4040" s="23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9">
        <f t="shared" si="253"/>
        <v>75.25</v>
      </c>
      <c r="Q4040" t="s">
        <v>8316</v>
      </c>
      <c r="R4040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23">
        <v>500</v>
      </c>
      <c r="E4041" s="23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9">
        <f t="shared" si="253"/>
        <v>60</v>
      </c>
      <c r="Q4041" t="s">
        <v>8316</v>
      </c>
      <c r="R4041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23">
        <v>8000</v>
      </c>
      <c r="E4042" s="23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9">
        <f t="shared" si="253"/>
        <v>1250</v>
      </c>
      <c r="Q4042" t="s">
        <v>8316</v>
      </c>
      <c r="R4042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23">
        <v>5000</v>
      </c>
      <c r="E4043" s="2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9">
        <f t="shared" si="253"/>
        <v>10.5</v>
      </c>
      <c r="Q4043" t="s">
        <v>8316</v>
      </c>
      <c r="R4043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23">
        <v>10000</v>
      </c>
      <c r="E4044" s="23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9">
        <f t="shared" si="253"/>
        <v>7</v>
      </c>
      <c r="Q4044" t="s">
        <v>8316</v>
      </c>
      <c r="R4044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23">
        <v>300</v>
      </c>
      <c r="E4045" s="23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9" t="e">
        <f t="shared" si="253"/>
        <v>#DIV/0!</v>
      </c>
      <c r="Q4045" t="s">
        <v>8316</v>
      </c>
      <c r="R4045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23">
        <v>600</v>
      </c>
      <c r="E4046" s="23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9">
        <f t="shared" si="253"/>
        <v>56.25</v>
      </c>
      <c r="Q4046" t="s">
        <v>8316</v>
      </c>
      <c r="R4046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23">
        <v>5000</v>
      </c>
      <c r="E4047" s="23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9">
        <f t="shared" si="253"/>
        <v>1</v>
      </c>
      <c r="Q4047" t="s">
        <v>8316</v>
      </c>
      <c r="R4047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23">
        <v>5600</v>
      </c>
      <c r="E4048" s="23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9">
        <f t="shared" si="253"/>
        <v>38.333333333333336</v>
      </c>
      <c r="Q4048" t="s">
        <v>8316</v>
      </c>
      <c r="R404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23">
        <v>5000</v>
      </c>
      <c r="E4049" s="23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9">
        <f t="shared" si="253"/>
        <v>27.5</v>
      </c>
      <c r="Q4049" t="s">
        <v>8316</v>
      </c>
      <c r="R4049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23">
        <v>17000</v>
      </c>
      <c r="E4050" s="23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9">
        <f t="shared" si="253"/>
        <v>32.978021978021978</v>
      </c>
      <c r="Q4050" t="s">
        <v>8316</v>
      </c>
      <c r="R4050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23">
        <v>20000</v>
      </c>
      <c r="E4051" s="23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9">
        <f t="shared" si="253"/>
        <v>16</v>
      </c>
      <c r="Q4051" t="s">
        <v>8316</v>
      </c>
      <c r="R4051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23">
        <v>1500</v>
      </c>
      <c r="E4052" s="23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9">
        <f t="shared" si="253"/>
        <v>1</v>
      </c>
      <c r="Q4052" t="s">
        <v>8316</v>
      </c>
      <c r="R4052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23">
        <v>500</v>
      </c>
      <c r="E4053" s="2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9" t="e">
        <f t="shared" si="253"/>
        <v>#DIV/0!</v>
      </c>
      <c r="Q4053" t="s">
        <v>8316</v>
      </c>
      <c r="R4053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23">
        <v>3000</v>
      </c>
      <c r="E4054" s="23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9">
        <f t="shared" si="253"/>
        <v>86.615384615384613</v>
      </c>
      <c r="Q4054" t="s">
        <v>8316</v>
      </c>
      <c r="R4054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23">
        <v>500</v>
      </c>
      <c r="E4055" s="23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9">
        <f t="shared" si="253"/>
        <v>55</v>
      </c>
      <c r="Q4055" t="s">
        <v>8316</v>
      </c>
      <c r="R4055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23">
        <v>8880</v>
      </c>
      <c r="E4056" s="23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9" t="e">
        <f t="shared" si="253"/>
        <v>#DIV/0!</v>
      </c>
      <c r="Q4056" t="s">
        <v>8316</v>
      </c>
      <c r="R4056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23">
        <v>5000</v>
      </c>
      <c r="E4057" s="23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9">
        <f t="shared" si="253"/>
        <v>41.952380952380949</v>
      </c>
      <c r="Q4057" t="s">
        <v>8316</v>
      </c>
      <c r="R4057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23">
        <v>1500</v>
      </c>
      <c r="E4058" s="23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9">
        <f t="shared" si="253"/>
        <v>88.333333333333329</v>
      </c>
      <c r="Q4058" t="s">
        <v>8316</v>
      </c>
      <c r="R405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23">
        <v>3500</v>
      </c>
      <c r="E4059" s="23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9">
        <f t="shared" si="253"/>
        <v>129.16666666666666</v>
      </c>
      <c r="Q4059" t="s">
        <v>8316</v>
      </c>
      <c r="R4059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23">
        <v>3750</v>
      </c>
      <c r="E4060" s="23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9">
        <f t="shared" si="253"/>
        <v>23.75</v>
      </c>
      <c r="Q4060" t="s">
        <v>8316</v>
      </c>
      <c r="R4060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23">
        <v>10000</v>
      </c>
      <c r="E4061" s="23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9">
        <f t="shared" si="253"/>
        <v>35.714285714285715</v>
      </c>
      <c r="Q4061" t="s">
        <v>8316</v>
      </c>
      <c r="R4061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23">
        <v>10000</v>
      </c>
      <c r="E4062" s="23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9">
        <f t="shared" si="253"/>
        <v>57</v>
      </c>
      <c r="Q4062" t="s">
        <v>8316</v>
      </c>
      <c r="R4062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23">
        <v>525</v>
      </c>
      <c r="E4063" s="2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9" t="e">
        <f t="shared" si="253"/>
        <v>#DIV/0!</v>
      </c>
      <c r="Q4063" t="s">
        <v>8316</v>
      </c>
      <c r="R4063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23">
        <v>20000</v>
      </c>
      <c r="E4064" s="23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9">
        <f t="shared" si="253"/>
        <v>163.33333333333334</v>
      </c>
      <c r="Q4064" t="s">
        <v>8316</v>
      </c>
      <c r="R4064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23">
        <v>9500</v>
      </c>
      <c r="E4065" s="23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9">
        <f t="shared" si="253"/>
        <v>15</v>
      </c>
      <c r="Q4065" t="s">
        <v>8316</v>
      </c>
      <c r="R4065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23">
        <v>2000</v>
      </c>
      <c r="E4066" s="23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9">
        <f t="shared" si="253"/>
        <v>64.166666666666671</v>
      </c>
      <c r="Q4066" t="s">
        <v>8316</v>
      </c>
      <c r="R4066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23">
        <v>4000</v>
      </c>
      <c r="E4067" s="23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9">
        <f t="shared" si="253"/>
        <v>6.75</v>
      </c>
      <c r="Q4067" t="s">
        <v>8316</v>
      </c>
      <c r="R4067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23">
        <v>15000</v>
      </c>
      <c r="E4068" s="23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9">
        <f t="shared" si="253"/>
        <v>25</v>
      </c>
      <c r="Q4068" t="s">
        <v>8316</v>
      </c>
      <c r="R406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23">
        <v>5000</v>
      </c>
      <c r="E4069" s="23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9">
        <f t="shared" si="253"/>
        <v>179.11764705882354</v>
      </c>
      <c r="Q4069" t="s">
        <v>8316</v>
      </c>
      <c r="R4069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23">
        <v>3495</v>
      </c>
      <c r="E4070" s="23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9">
        <f t="shared" si="253"/>
        <v>34.950000000000003</v>
      </c>
      <c r="Q4070" t="s">
        <v>8316</v>
      </c>
      <c r="R4070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23">
        <v>1250</v>
      </c>
      <c r="E4071" s="23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9">
        <f t="shared" si="253"/>
        <v>33.07692307692308</v>
      </c>
      <c r="Q4071" t="s">
        <v>8316</v>
      </c>
      <c r="R4071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23">
        <v>1000</v>
      </c>
      <c r="E4072" s="23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9">
        <f t="shared" si="253"/>
        <v>27.5</v>
      </c>
      <c r="Q4072" t="s">
        <v>8316</v>
      </c>
      <c r="R4072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23">
        <v>20000</v>
      </c>
      <c r="E4073" s="2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9" t="e">
        <f t="shared" si="253"/>
        <v>#DIV/0!</v>
      </c>
      <c r="Q4073" t="s">
        <v>8316</v>
      </c>
      <c r="R4073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23">
        <v>1000</v>
      </c>
      <c r="E4074" s="23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9">
        <f t="shared" si="253"/>
        <v>2</v>
      </c>
      <c r="Q4074" t="s">
        <v>8316</v>
      </c>
      <c r="R4074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23">
        <v>3500</v>
      </c>
      <c r="E4075" s="23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9">
        <f t="shared" si="253"/>
        <v>18.5</v>
      </c>
      <c r="Q4075" t="s">
        <v>8316</v>
      </c>
      <c r="R4075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23">
        <v>2750</v>
      </c>
      <c r="E4076" s="23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9">
        <f t="shared" si="253"/>
        <v>35</v>
      </c>
      <c r="Q4076" t="s">
        <v>8316</v>
      </c>
      <c r="R4076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23">
        <v>2000</v>
      </c>
      <c r="E4077" s="23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9">
        <f t="shared" si="253"/>
        <v>44.307692307692307</v>
      </c>
      <c r="Q4077" t="s">
        <v>8316</v>
      </c>
      <c r="R4077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23">
        <v>700</v>
      </c>
      <c r="E4078" s="23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9" t="e">
        <f t="shared" si="253"/>
        <v>#DIV/0!</v>
      </c>
      <c r="Q4078" t="s">
        <v>8316</v>
      </c>
      <c r="R407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23">
        <v>15000</v>
      </c>
      <c r="E4079" s="23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9">
        <f t="shared" si="253"/>
        <v>222.5</v>
      </c>
      <c r="Q4079" t="s">
        <v>8316</v>
      </c>
      <c r="R4079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23">
        <v>250</v>
      </c>
      <c r="E4080" s="23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9" t="e">
        <f t="shared" si="253"/>
        <v>#DIV/0!</v>
      </c>
      <c r="Q4080" t="s">
        <v>8316</v>
      </c>
      <c r="R4080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23">
        <v>3000</v>
      </c>
      <c r="E4081" s="23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9">
        <f t="shared" si="253"/>
        <v>5</v>
      </c>
      <c r="Q4081" t="s">
        <v>8316</v>
      </c>
      <c r="R4081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23">
        <v>3000</v>
      </c>
      <c r="E4082" s="23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9" t="e">
        <f t="shared" si="253"/>
        <v>#DIV/0!</v>
      </c>
      <c r="Q4082" t="s">
        <v>8316</v>
      </c>
      <c r="R4082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23">
        <v>2224</v>
      </c>
      <c r="E4083" s="2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9">
        <f t="shared" si="253"/>
        <v>29.166666666666668</v>
      </c>
      <c r="Q4083" t="s">
        <v>8316</v>
      </c>
      <c r="R4083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23">
        <v>150</v>
      </c>
      <c r="E4084" s="23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9">
        <f t="shared" si="253"/>
        <v>1.5</v>
      </c>
      <c r="Q4084" t="s">
        <v>8316</v>
      </c>
      <c r="R4084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23">
        <v>3500</v>
      </c>
      <c r="E4085" s="23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9">
        <f t="shared" si="253"/>
        <v>126.5</v>
      </c>
      <c r="Q4085" t="s">
        <v>8316</v>
      </c>
      <c r="R4085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23">
        <v>3000</v>
      </c>
      <c r="E4086" s="23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9">
        <f t="shared" si="253"/>
        <v>10</v>
      </c>
      <c r="Q4086" t="s">
        <v>8316</v>
      </c>
      <c r="R4086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23">
        <v>3500</v>
      </c>
      <c r="E4087" s="23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9">
        <f t="shared" si="253"/>
        <v>10</v>
      </c>
      <c r="Q4087" t="s">
        <v>8316</v>
      </c>
      <c r="R4087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23">
        <v>1000</v>
      </c>
      <c r="E4088" s="23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9">
        <f t="shared" si="253"/>
        <v>9.4</v>
      </c>
      <c r="Q4088" t="s">
        <v>8316</v>
      </c>
      <c r="R408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23">
        <v>9600</v>
      </c>
      <c r="E4089" s="23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9" t="e">
        <f t="shared" si="253"/>
        <v>#DIV/0!</v>
      </c>
      <c r="Q4089" t="s">
        <v>8316</v>
      </c>
      <c r="R4089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23">
        <v>2000</v>
      </c>
      <c r="E4090" s="23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9">
        <f t="shared" si="253"/>
        <v>72</v>
      </c>
      <c r="Q4090" t="s">
        <v>8316</v>
      </c>
      <c r="R4090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23">
        <v>5000</v>
      </c>
      <c r="E4091" s="23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9">
        <f t="shared" si="253"/>
        <v>30</v>
      </c>
      <c r="Q4091" t="s">
        <v>8316</v>
      </c>
      <c r="R4091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23">
        <v>1000</v>
      </c>
      <c r="E4092" s="23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9">
        <f t="shared" si="253"/>
        <v>10.666666666666666</v>
      </c>
      <c r="Q4092" t="s">
        <v>8316</v>
      </c>
      <c r="R4092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23">
        <v>1600</v>
      </c>
      <c r="E4093" s="2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9">
        <f t="shared" si="253"/>
        <v>25.5</v>
      </c>
      <c r="Q4093" t="s">
        <v>8316</v>
      </c>
      <c r="R4093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23">
        <v>110000</v>
      </c>
      <c r="E4094" s="23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9">
        <f t="shared" si="253"/>
        <v>20</v>
      </c>
      <c r="Q4094" t="s">
        <v>8316</v>
      </c>
      <c r="R4094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23">
        <v>2500</v>
      </c>
      <c r="E4095" s="23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9">
        <f t="shared" si="253"/>
        <v>15</v>
      </c>
      <c r="Q4095" t="s">
        <v>8316</v>
      </c>
      <c r="R4095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23">
        <v>2000</v>
      </c>
      <c r="E4096" s="23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9">
        <f t="shared" si="253"/>
        <v>91.25</v>
      </c>
      <c r="Q4096" t="s">
        <v>8316</v>
      </c>
      <c r="R4096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23">
        <v>30000</v>
      </c>
      <c r="E4097" s="23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9">
        <f t="shared" si="253"/>
        <v>800</v>
      </c>
      <c r="Q4097" t="s">
        <v>8316</v>
      </c>
      <c r="R4097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23">
        <v>3500</v>
      </c>
      <c r="E4098" s="23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9">
        <f t="shared" si="253"/>
        <v>80</v>
      </c>
      <c r="Q4098" t="s">
        <v>8316</v>
      </c>
      <c r="R409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23">
        <v>10000</v>
      </c>
      <c r="E4099" s="23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9" t="e">
        <f t="shared" ref="P4099:P4115" si="257">(E4099/L4099)</f>
        <v>#DIV/0!</v>
      </c>
      <c r="Q4099" t="s">
        <v>8316</v>
      </c>
      <c r="R4099" t="s">
        <v>8317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23">
        <v>75000</v>
      </c>
      <c r="E4100" s="23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9" t="e">
        <f t="shared" si="257"/>
        <v>#DIV/0!</v>
      </c>
      <c r="Q4100" t="s">
        <v>8316</v>
      </c>
      <c r="R4100" t="s">
        <v>8317</v>
      </c>
      <c r="S4100" s="14">
        <f t="shared" si="258"/>
        <v>42495.722187499996</v>
      </c>
      <c r="T4100" s="14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23">
        <v>4500</v>
      </c>
      <c r="E4101" s="23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9">
        <f t="shared" si="257"/>
        <v>50</v>
      </c>
      <c r="Q4101" t="s">
        <v>8316</v>
      </c>
      <c r="R4101" t="s">
        <v>8317</v>
      </c>
      <c r="S4101" s="14">
        <f t="shared" si="258"/>
        <v>42570.850381944445</v>
      </c>
      <c r="T4101" s="14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23">
        <v>270</v>
      </c>
      <c r="E4102" s="23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9" t="e">
        <f t="shared" si="257"/>
        <v>#DIV/0!</v>
      </c>
      <c r="Q4102" t="s">
        <v>8316</v>
      </c>
      <c r="R4102" t="s">
        <v>8317</v>
      </c>
      <c r="S4102" s="14">
        <f t="shared" si="258"/>
        <v>41927.124884259261</v>
      </c>
      <c r="T4102" s="14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23">
        <v>600</v>
      </c>
      <c r="E4103" s="2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9" t="e">
        <f t="shared" si="257"/>
        <v>#DIV/0!</v>
      </c>
      <c r="Q4103" t="s">
        <v>8316</v>
      </c>
      <c r="R4103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23">
        <v>500</v>
      </c>
      <c r="E4104" s="23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9">
        <f t="shared" si="257"/>
        <v>22.833333333333332</v>
      </c>
      <c r="Q4104" t="s">
        <v>8316</v>
      </c>
      <c r="R4104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23">
        <v>1000</v>
      </c>
      <c r="E4105" s="23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9">
        <f t="shared" si="257"/>
        <v>16.666666666666668</v>
      </c>
      <c r="Q4105" t="s">
        <v>8316</v>
      </c>
      <c r="R4105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23">
        <v>3000</v>
      </c>
      <c r="E4106" s="23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9">
        <f t="shared" si="257"/>
        <v>45.785714285714285</v>
      </c>
      <c r="Q4106" t="s">
        <v>8316</v>
      </c>
      <c r="R4106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23">
        <v>33000</v>
      </c>
      <c r="E4107" s="23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9">
        <f t="shared" si="257"/>
        <v>383.33333333333331</v>
      </c>
      <c r="Q4107" t="s">
        <v>8316</v>
      </c>
      <c r="R4107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23">
        <v>5000</v>
      </c>
      <c r="E4108" s="23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9">
        <f t="shared" si="257"/>
        <v>106.96969696969697</v>
      </c>
      <c r="Q4108" t="s">
        <v>8316</v>
      </c>
      <c r="R410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23">
        <v>2000</v>
      </c>
      <c r="E4109" s="23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9">
        <f t="shared" si="257"/>
        <v>10.25</v>
      </c>
      <c r="Q4109" t="s">
        <v>8316</v>
      </c>
      <c r="R4109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23">
        <v>3000</v>
      </c>
      <c r="E4110" s="23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9">
        <f t="shared" si="257"/>
        <v>59</v>
      </c>
      <c r="Q4110" t="s">
        <v>8316</v>
      </c>
      <c r="R4110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23">
        <v>500</v>
      </c>
      <c r="E4111" s="23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9" t="e">
        <f t="shared" si="257"/>
        <v>#DIV/0!</v>
      </c>
      <c r="Q4111" t="s">
        <v>8316</v>
      </c>
      <c r="R4111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23">
        <v>300</v>
      </c>
      <c r="E4112" s="23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9">
        <f t="shared" si="257"/>
        <v>14.333333333333334</v>
      </c>
      <c r="Q4112" t="s">
        <v>8316</v>
      </c>
      <c r="R4112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23">
        <v>3000</v>
      </c>
      <c r="E4113" s="2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9">
        <f t="shared" si="257"/>
        <v>15.666666666666666</v>
      </c>
      <c r="Q4113" t="s">
        <v>8316</v>
      </c>
      <c r="R4113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23">
        <v>2500</v>
      </c>
      <c r="E4114" s="23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9">
        <f t="shared" si="257"/>
        <v>1</v>
      </c>
      <c r="Q4114" t="s">
        <v>8316</v>
      </c>
      <c r="R4114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23">
        <v>1500</v>
      </c>
      <c r="E4115" s="23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9">
        <f t="shared" si="257"/>
        <v>1</v>
      </c>
      <c r="Q4115" t="s">
        <v>8316</v>
      </c>
      <c r="R4115" t="s">
        <v>8317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5745A166-62E9-4FEE-AC54-91949B104997}"/>
  <conditionalFormatting sqref="F1:F1048576">
    <cfRule type="cellIs" dxfId="11" priority="3" operator="equal">
      <formula>"live"</formula>
    </cfRule>
    <cfRule type="cellIs" dxfId="10" priority="4" operator="equal">
      <formula>"canceled"</formula>
    </cfRule>
    <cfRule type="cellIs" dxfId="9" priority="5" operator="equal">
      <formula>"failed"</formula>
    </cfRule>
    <cfRule type="cellIs" dxfId="8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983A0-4FEC-4250-83D9-CAD9B385DB57}">
  <sheetPr codeName="Sheet1"/>
  <dimension ref="A1:I32"/>
  <sheetViews>
    <sheetView workbookViewId="0">
      <selection activeCell="F16" sqref="F16"/>
    </sheetView>
  </sheetViews>
  <sheetFormatPr defaultRowHeight="14.25" x14ac:dyDescent="0.45"/>
  <cols>
    <col min="1" max="1" width="15.73046875" bestFit="1" customWidth="1"/>
    <col min="2" max="2" width="17.1328125" bestFit="1" customWidth="1"/>
    <col min="3" max="3" width="5.3984375" bestFit="1" customWidth="1"/>
    <col min="4" max="4" width="8.06640625" bestFit="1" customWidth="1"/>
    <col min="5" max="5" width="3.6640625" bestFit="1" customWidth="1"/>
    <col min="6" max="6" width="10.33203125" bestFit="1" customWidth="1"/>
  </cols>
  <sheetData>
    <row r="1" spans="1:6" x14ac:dyDescent="0.45">
      <c r="A1" s="10" t="s">
        <v>8223</v>
      </c>
      <c r="B1" s="11" t="s" vm="1">
        <v>8364</v>
      </c>
    </row>
    <row r="3" spans="1:6" x14ac:dyDescent="0.45">
      <c r="A3" s="10" t="s">
        <v>8402</v>
      </c>
      <c r="B3" s="10" t="s">
        <v>8363</v>
      </c>
      <c r="C3" s="11"/>
      <c r="D3" s="11"/>
      <c r="E3" s="11"/>
      <c r="F3" s="11"/>
    </row>
    <row r="4" spans="1:6" x14ac:dyDescent="0.45">
      <c r="A4" s="10" t="s">
        <v>8360</v>
      </c>
      <c r="B4" s="11" t="s">
        <v>8219</v>
      </c>
      <c r="C4" s="11" t="s">
        <v>8221</v>
      </c>
      <c r="D4" s="11" t="s">
        <v>8220</v>
      </c>
      <c r="E4" s="11" t="s">
        <v>8222</v>
      </c>
      <c r="F4" s="11" t="s">
        <v>8361</v>
      </c>
    </row>
    <row r="5" spans="1:6" x14ac:dyDescent="0.45">
      <c r="A5" s="11" t="s">
        <v>8309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45">
      <c r="A6" s="11" t="s">
        <v>8335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45">
      <c r="A7" s="11" t="s">
        <v>8332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45">
      <c r="A8" s="11" t="s">
        <v>8330</v>
      </c>
      <c r="B8" s="12"/>
      <c r="C8" s="12"/>
      <c r="D8" s="12">
        <v>24</v>
      </c>
      <c r="E8" s="12"/>
      <c r="F8" s="12">
        <v>24</v>
      </c>
    </row>
    <row r="9" spans="1:6" x14ac:dyDescent="0.45">
      <c r="A9" s="11" t="s">
        <v>8324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45">
      <c r="A10" s="11" t="s">
        <v>8337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45">
      <c r="A11" s="11" t="s">
        <v>8321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45">
      <c r="A12" s="11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45">
      <c r="A13" s="11" t="s">
        <v>8316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45">
      <c r="A14" s="11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  <row r="19" spans="7:9" x14ac:dyDescent="0.45">
      <c r="G19" s="6"/>
      <c r="I19" s="6"/>
    </row>
    <row r="20" spans="7:9" x14ac:dyDescent="0.45">
      <c r="G20" s="6"/>
      <c r="I20" s="6"/>
    </row>
    <row r="21" spans="7:9" x14ac:dyDescent="0.45">
      <c r="G21" s="6"/>
      <c r="I21" s="6"/>
    </row>
    <row r="22" spans="7:9" x14ac:dyDescent="0.45">
      <c r="G22" s="6"/>
      <c r="I22" s="6"/>
    </row>
    <row r="23" spans="7:9" x14ac:dyDescent="0.45">
      <c r="G23" s="6"/>
      <c r="I23" s="6"/>
    </row>
    <row r="24" spans="7:9" x14ac:dyDescent="0.45">
      <c r="G24" s="6"/>
      <c r="I24" s="6"/>
    </row>
    <row r="25" spans="7:9" x14ac:dyDescent="0.45">
      <c r="G25" s="6"/>
      <c r="I25" s="6"/>
    </row>
    <row r="26" spans="7:9" x14ac:dyDescent="0.45">
      <c r="G26" s="6"/>
      <c r="I26" s="6"/>
    </row>
    <row r="27" spans="7:9" x14ac:dyDescent="0.45">
      <c r="G27" s="6"/>
      <c r="I27" s="6"/>
    </row>
    <row r="28" spans="7:9" x14ac:dyDescent="0.45">
      <c r="G28" s="6"/>
      <c r="H28" s="6"/>
      <c r="I28" s="6"/>
    </row>
    <row r="29" spans="7:9" x14ac:dyDescent="0.45">
      <c r="G29" s="6"/>
      <c r="H29" s="6"/>
    </row>
    <row r="30" spans="7:9" x14ac:dyDescent="0.45">
      <c r="G30" s="6"/>
      <c r="H30" s="6"/>
    </row>
    <row r="31" spans="7:9" x14ac:dyDescent="0.45">
      <c r="G31" s="6"/>
      <c r="H31" s="6"/>
    </row>
    <row r="32" spans="7:9" x14ac:dyDescent="0.45">
      <c r="G32" s="6"/>
      <c r="H32" s="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82FD-BFDA-442C-8291-C671D8D731D7}">
  <sheetPr codeName="Sheet2"/>
  <dimension ref="A2:O48"/>
  <sheetViews>
    <sheetView topLeftCell="B24" zoomScale="90" zoomScaleNormal="90" workbookViewId="0">
      <selection activeCell="E30" sqref="E30"/>
    </sheetView>
  </sheetViews>
  <sheetFormatPr defaultRowHeight="14.25" x14ac:dyDescent="0.45"/>
  <cols>
    <col min="1" max="2" width="15.6640625" bestFit="1" customWidth="1"/>
    <col min="3" max="3" width="5.59765625" bestFit="1" customWidth="1"/>
    <col min="4" max="4" width="8.3984375" bestFit="1" customWidth="1"/>
    <col min="5" max="5" width="4" bestFit="1" customWidth="1"/>
    <col min="6" max="6" width="11.9296875" bestFit="1" customWidth="1"/>
    <col min="7" max="7" width="18.19921875" bestFit="1" customWidth="1"/>
    <col min="8" max="9" width="11.73046875" bestFit="1" customWidth="1"/>
    <col min="10" max="10" width="2.73046875" bestFit="1" customWidth="1"/>
    <col min="11" max="11" width="11.73046875" bestFit="1" customWidth="1"/>
    <col min="12" max="12" width="2.73046875" bestFit="1" customWidth="1"/>
    <col min="13" max="21" width="11.73046875" bestFit="1" customWidth="1"/>
    <col min="22" max="22" width="4.73046875" bestFit="1" customWidth="1"/>
    <col min="23" max="24" width="11.73046875" bestFit="1" customWidth="1"/>
    <col min="25" max="25" width="5.73046875" bestFit="1" customWidth="1"/>
    <col min="26" max="31" width="11.73046875" bestFit="1" customWidth="1"/>
    <col min="32" max="32" width="10.73046875" bestFit="1" customWidth="1"/>
    <col min="33" max="35" width="11.73046875" bestFit="1" customWidth="1"/>
    <col min="36" max="36" width="4.73046875" bestFit="1" customWidth="1"/>
    <col min="37" max="43" width="11.73046875" bestFit="1" customWidth="1"/>
    <col min="44" max="44" width="10.73046875" bestFit="1" customWidth="1"/>
    <col min="45" max="45" width="9.73046875" bestFit="1" customWidth="1"/>
    <col min="46" max="46" width="11.73046875" bestFit="1" customWidth="1"/>
    <col min="47" max="47" width="10.73046875" bestFit="1" customWidth="1"/>
    <col min="48" max="48" width="9.73046875" bestFit="1" customWidth="1"/>
    <col min="49" max="49" width="2.73046875" bestFit="1" customWidth="1"/>
    <col min="50" max="51" width="11.73046875" bestFit="1" customWidth="1"/>
    <col min="52" max="52" width="10.73046875" bestFit="1" customWidth="1"/>
    <col min="53" max="55" width="11.73046875" bestFit="1" customWidth="1"/>
    <col min="56" max="56" width="4.73046875" bestFit="1" customWidth="1"/>
    <col min="57" max="73" width="11.73046875" bestFit="1" customWidth="1"/>
    <col min="74" max="74" width="6.73046875" bestFit="1" customWidth="1"/>
    <col min="75" max="75" width="10.73046875" bestFit="1" customWidth="1"/>
    <col min="76" max="79" width="11.73046875" bestFit="1" customWidth="1"/>
    <col min="80" max="80" width="10.73046875" bestFit="1" customWidth="1"/>
    <col min="81" max="87" width="11.73046875" bestFit="1" customWidth="1"/>
    <col min="88" max="88" width="6.73046875" bestFit="1" customWidth="1"/>
    <col min="89" max="89" width="7.73046875" bestFit="1" customWidth="1"/>
    <col min="90" max="97" width="11.73046875" bestFit="1" customWidth="1"/>
    <col min="98" max="98" width="4.73046875" bestFit="1" customWidth="1"/>
    <col min="99" max="104" width="11.73046875" bestFit="1" customWidth="1"/>
    <col min="105" max="105" width="5.73046875" bestFit="1" customWidth="1"/>
    <col min="106" max="109" width="11.73046875" bestFit="1" customWidth="1"/>
    <col min="110" max="110" width="4.73046875" bestFit="1" customWidth="1"/>
    <col min="111" max="113" width="11.73046875" bestFit="1" customWidth="1"/>
    <col min="114" max="114" width="5.73046875" bestFit="1" customWidth="1"/>
    <col min="115" max="115" width="11.73046875" bestFit="1" customWidth="1"/>
    <col min="116" max="116" width="4.73046875" bestFit="1" customWidth="1"/>
    <col min="117" max="118" width="11.73046875" bestFit="1" customWidth="1"/>
    <col min="119" max="119" width="7.73046875" bestFit="1" customWidth="1"/>
    <col min="120" max="120" width="5.73046875" bestFit="1" customWidth="1"/>
    <col min="121" max="126" width="11.73046875" bestFit="1" customWidth="1"/>
    <col min="127" max="127" width="7.73046875" bestFit="1" customWidth="1"/>
    <col min="128" max="135" width="11.73046875" bestFit="1" customWidth="1"/>
    <col min="136" max="136" width="6.73046875" bestFit="1" customWidth="1"/>
    <col min="137" max="141" width="11.73046875" bestFit="1" customWidth="1"/>
    <col min="142" max="142" width="4.73046875" bestFit="1" customWidth="1"/>
    <col min="143" max="143" width="5.73046875" bestFit="1" customWidth="1"/>
    <col min="144" max="152" width="11.73046875" bestFit="1" customWidth="1"/>
    <col min="153" max="153" width="5.73046875" bestFit="1" customWidth="1"/>
    <col min="154" max="156" width="11.73046875" bestFit="1" customWidth="1"/>
    <col min="157" max="157" width="2.73046875" bestFit="1" customWidth="1"/>
    <col min="158" max="158" width="6.73046875" bestFit="1" customWidth="1"/>
    <col min="159" max="159" width="5.73046875" bestFit="1" customWidth="1"/>
    <col min="160" max="167" width="11.73046875" bestFit="1" customWidth="1"/>
    <col min="168" max="168" width="5.73046875" bestFit="1" customWidth="1"/>
    <col min="169" max="182" width="11.73046875" bestFit="1" customWidth="1"/>
    <col min="183" max="183" width="2.73046875" bestFit="1" customWidth="1"/>
    <col min="184" max="184" width="5.73046875" bestFit="1" customWidth="1"/>
    <col min="185" max="190" width="11.73046875" bestFit="1" customWidth="1"/>
    <col min="191" max="191" width="7.73046875" bestFit="1" customWidth="1"/>
    <col min="192" max="203" width="11.73046875" bestFit="1" customWidth="1"/>
    <col min="204" max="204" width="5.73046875" bestFit="1" customWidth="1"/>
    <col min="205" max="205" width="11.73046875" bestFit="1" customWidth="1"/>
    <col min="206" max="206" width="5.73046875" bestFit="1" customWidth="1"/>
    <col min="207" max="207" width="4.73046875" bestFit="1" customWidth="1"/>
    <col min="208" max="208" width="11.73046875" bestFit="1" customWidth="1"/>
    <col min="209" max="209" width="5.73046875" bestFit="1" customWidth="1"/>
    <col min="210" max="210" width="10.73046875" bestFit="1" customWidth="1"/>
    <col min="211" max="227" width="11.73046875" bestFit="1" customWidth="1"/>
    <col min="228" max="228" width="4.73046875" bestFit="1" customWidth="1"/>
    <col min="229" max="230" width="11.73046875" bestFit="1" customWidth="1"/>
    <col min="231" max="231" width="6.73046875" bestFit="1" customWidth="1"/>
    <col min="232" max="235" width="11.73046875" bestFit="1" customWidth="1"/>
    <col min="236" max="236" width="10.73046875" bestFit="1" customWidth="1"/>
    <col min="237" max="237" width="11.73046875" bestFit="1" customWidth="1"/>
    <col min="238" max="238" width="10.73046875" bestFit="1" customWidth="1"/>
    <col min="239" max="240" width="11.73046875" bestFit="1" customWidth="1"/>
    <col min="241" max="241" width="10.73046875" bestFit="1" customWidth="1"/>
    <col min="242" max="242" width="9.73046875" bestFit="1" customWidth="1"/>
    <col min="243" max="243" width="2.73046875" bestFit="1" customWidth="1"/>
    <col min="244" max="244" width="11.73046875" bestFit="1" customWidth="1"/>
    <col min="245" max="245" width="4.73046875" bestFit="1" customWidth="1"/>
    <col min="246" max="253" width="11.73046875" bestFit="1" customWidth="1"/>
    <col min="254" max="255" width="7.73046875" bestFit="1" customWidth="1"/>
    <col min="256" max="268" width="11.73046875" bestFit="1" customWidth="1"/>
    <col min="269" max="269" width="10.73046875" bestFit="1" customWidth="1"/>
    <col min="270" max="270" width="2.73046875" bestFit="1" customWidth="1"/>
    <col min="271" max="281" width="11.73046875" bestFit="1" customWidth="1"/>
    <col min="282" max="282" width="6.73046875" bestFit="1" customWidth="1"/>
    <col min="283" max="284" width="11.73046875" bestFit="1" customWidth="1"/>
    <col min="285" max="285" width="10.73046875" bestFit="1" customWidth="1"/>
    <col min="286" max="286" width="5.73046875" bestFit="1" customWidth="1"/>
    <col min="287" max="292" width="11.73046875" bestFit="1" customWidth="1"/>
    <col min="293" max="293" width="10.73046875" bestFit="1" customWidth="1"/>
    <col min="294" max="305" width="11.73046875" bestFit="1" customWidth="1"/>
    <col min="306" max="306" width="6.73046875" bestFit="1" customWidth="1"/>
    <col min="307" max="314" width="11.73046875" bestFit="1" customWidth="1"/>
    <col min="315" max="315" width="5.73046875" bestFit="1" customWidth="1"/>
    <col min="316" max="322" width="11.73046875" bestFit="1" customWidth="1"/>
    <col min="323" max="323" width="5.73046875" bestFit="1" customWidth="1"/>
    <col min="324" max="326" width="11.73046875" bestFit="1" customWidth="1"/>
    <col min="327" max="327" width="4.73046875" bestFit="1" customWidth="1"/>
    <col min="328" max="337" width="11.73046875" bestFit="1" customWidth="1"/>
    <col min="338" max="338" width="10.73046875" bestFit="1" customWidth="1"/>
    <col min="339" max="359" width="11.73046875" bestFit="1" customWidth="1"/>
    <col min="360" max="360" width="6.73046875" bestFit="1" customWidth="1"/>
    <col min="361" max="361" width="10.73046875" bestFit="1" customWidth="1"/>
    <col min="362" max="362" width="11.73046875" bestFit="1" customWidth="1"/>
    <col min="363" max="363" width="10.73046875" bestFit="1" customWidth="1"/>
    <col min="364" max="371" width="11.73046875" bestFit="1" customWidth="1"/>
    <col min="372" max="372" width="2.73046875" bestFit="1" customWidth="1"/>
    <col min="373" max="373" width="11.73046875" bestFit="1" customWidth="1"/>
    <col min="374" max="374" width="9.73046875" bestFit="1" customWidth="1"/>
    <col min="375" max="375" width="11.73046875" bestFit="1" customWidth="1"/>
    <col min="376" max="376" width="8.73046875" bestFit="1" customWidth="1"/>
    <col min="377" max="377" width="10.73046875" bestFit="1" customWidth="1"/>
    <col min="378" max="378" width="11.73046875" bestFit="1" customWidth="1"/>
    <col min="379" max="379" width="9.73046875" bestFit="1" customWidth="1"/>
    <col min="380" max="393" width="11.73046875" bestFit="1" customWidth="1"/>
    <col min="394" max="394" width="4.73046875" bestFit="1" customWidth="1"/>
    <col min="395" max="396" width="11.73046875" bestFit="1" customWidth="1"/>
    <col min="397" max="397" width="4.73046875" bestFit="1" customWidth="1"/>
    <col min="398" max="398" width="7.73046875" bestFit="1" customWidth="1"/>
    <col min="399" max="414" width="11.73046875" bestFit="1" customWidth="1"/>
    <col min="415" max="415" width="5.73046875" bestFit="1" customWidth="1"/>
    <col min="416" max="416" width="10.73046875" bestFit="1" customWidth="1"/>
    <col min="417" max="454" width="11.73046875" bestFit="1" customWidth="1"/>
    <col min="455" max="455" width="10.73046875" bestFit="1" customWidth="1"/>
    <col min="456" max="465" width="11.73046875" bestFit="1" customWidth="1"/>
    <col min="466" max="466" width="6.73046875" bestFit="1" customWidth="1"/>
    <col min="467" max="473" width="11.73046875" bestFit="1" customWidth="1"/>
    <col min="474" max="474" width="8.73046875" bestFit="1" customWidth="1"/>
    <col min="475" max="482" width="11.73046875" bestFit="1" customWidth="1"/>
    <col min="483" max="483" width="6.73046875" bestFit="1" customWidth="1"/>
    <col min="484" max="485" width="11.73046875" bestFit="1" customWidth="1"/>
    <col min="486" max="486" width="10.73046875" bestFit="1" customWidth="1"/>
    <col min="487" max="513" width="11.73046875" bestFit="1" customWidth="1"/>
    <col min="514" max="514" width="10.73046875" bestFit="1" customWidth="1"/>
    <col min="515" max="515" width="11.73046875" bestFit="1" customWidth="1"/>
    <col min="516" max="516" width="5.73046875" bestFit="1" customWidth="1"/>
    <col min="517" max="523" width="11.73046875" bestFit="1" customWidth="1"/>
    <col min="524" max="524" width="10.73046875" bestFit="1" customWidth="1"/>
    <col min="525" max="526" width="11.73046875" bestFit="1" customWidth="1"/>
    <col min="527" max="527" width="5.73046875" bestFit="1" customWidth="1"/>
    <col min="528" max="528" width="7.73046875" bestFit="1" customWidth="1"/>
    <col min="529" max="530" width="11.73046875" bestFit="1" customWidth="1"/>
    <col min="531" max="531" width="5.73046875" bestFit="1" customWidth="1"/>
    <col min="532" max="532" width="11.73046875" bestFit="1" customWidth="1"/>
    <col min="533" max="533" width="6.73046875" bestFit="1" customWidth="1"/>
    <col min="534" max="537" width="11.73046875" bestFit="1" customWidth="1"/>
    <col min="538" max="538" width="5.73046875" bestFit="1" customWidth="1"/>
    <col min="539" max="548" width="11.73046875" bestFit="1" customWidth="1"/>
    <col min="549" max="549" width="5.73046875" bestFit="1" customWidth="1"/>
    <col min="550" max="550" width="11.73046875" bestFit="1" customWidth="1"/>
    <col min="551" max="551" width="10.73046875" bestFit="1" customWidth="1"/>
    <col min="552" max="553" width="11.73046875" bestFit="1" customWidth="1"/>
    <col min="554" max="554" width="10.73046875" bestFit="1" customWidth="1"/>
    <col min="555" max="561" width="11.73046875" bestFit="1" customWidth="1"/>
    <col min="562" max="562" width="10.73046875" bestFit="1" customWidth="1"/>
    <col min="563" max="566" width="11.73046875" bestFit="1" customWidth="1"/>
    <col min="567" max="567" width="9.73046875" bestFit="1" customWidth="1"/>
    <col min="568" max="572" width="11.73046875" bestFit="1" customWidth="1"/>
    <col min="573" max="573" width="5.73046875" bestFit="1" customWidth="1"/>
    <col min="574" max="584" width="11.73046875" bestFit="1" customWidth="1"/>
    <col min="585" max="585" width="4.73046875" bestFit="1" customWidth="1"/>
    <col min="586" max="586" width="9.73046875" bestFit="1" customWidth="1"/>
    <col min="587" max="590" width="11.73046875" bestFit="1" customWidth="1"/>
    <col min="591" max="591" width="10.73046875" bestFit="1" customWidth="1"/>
    <col min="592" max="596" width="11.73046875" bestFit="1" customWidth="1"/>
    <col min="597" max="597" width="6.73046875" bestFit="1" customWidth="1"/>
    <col min="598" max="602" width="11.73046875" bestFit="1" customWidth="1"/>
    <col min="603" max="603" width="10.73046875" bestFit="1" customWidth="1"/>
    <col min="604" max="604" width="11.73046875" bestFit="1" customWidth="1"/>
    <col min="605" max="605" width="8.73046875" bestFit="1" customWidth="1"/>
    <col min="606" max="612" width="11.73046875" bestFit="1" customWidth="1"/>
    <col min="613" max="613" width="5.73046875" bestFit="1" customWidth="1"/>
    <col min="614" max="626" width="11.73046875" bestFit="1" customWidth="1"/>
    <col min="627" max="627" width="6.73046875" bestFit="1" customWidth="1"/>
    <col min="628" max="639" width="11.73046875" bestFit="1" customWidth="1"/>
    <col min="640" max="641" width="10.73046875" bestFit="1" customWidth="1"/>
    <col min="642" max="650" width="11.73046875" bestFit="1" customWidth="1"/>
    <col min="651" max="651" width="5.73046875" bestFit="1" customWidth="1"/>
    <col min="652" max="656" width="11.73046875" bestFit="1" customWidth="1"/>
    <col min="657" max="657" width="4.73046875" bestFit="1" customWidth="1"/>
    <col min="658" max="660" width="11.73046875" bestFit="1" customWidth="1"/>
    <col min="661" max="661" width="10.73046875" bestFit="1" customWidth="1"/>
    <col min="662" max="669" width="11.73046875" bestFit="1" customWidth="1"/>
    <col min="670" max="670" width="10.73046875" bestFit="1" customWidth="1"/>
    <col min="671" max="671" width="3.796875" bestFit="1" customWidth="1"/>
    <col min="672" max="672" width="11.73046875" bestFit="1" customWidth="1"/>
    <col min="673" max="673" width="7.73046875" bestFit="1" customWidth="1"/>
    <col min="674" max="674" width="11.73046875" bestFit="1" customWidth="1"/>
    <col min="675" max="676" width="6.73046875" bestFit="1" customWidth="1"/>
    <col min="677" max="680" width="11.73046875" bestFit="1" customWidth="1"/>
    <col min="681" max="681" width="5.73046875" bestFit="1" customWidth="1"/>
    <col min="682" max="682" width="11.73046875" bestFit="1" customWidth="1"/>
    <col min="683" max="683" width="10.73046875" bestFit="1" customWidth="1"/>
    <col min="684" max="687" width="11.73046875" bestFit="1" customWidth="1"/>
    <col min="688" max="688" width="10.73046875" bestFit="1" customWidth="1"/>
    <col min="689" max="689" width="5.73046875" bestFit="1" customWidth="1"/>
    <col min="690" max="694" width="11.73046875" bestFit="1" customWidth="1"/>
    <col min="695" max="695" width="6.73046875" bestFit="1" customWidth="1"/>
    <col min="696" max="697" width="11.73046875" bestFit="1" customWidth="1"/>
    <col min="698" max="698" width="5.73046875" bestFit="1" customWidth="1"/>
    <col min="699" max="712" width="11.73046875" bestFit="1" customWidth="1"/>
    <col min="713" max="713" width="8.73046875" bestFit="1" customWidth="1"/>
    <col min="714" max="725" width="11.73046875" bestFit="1" customWidth="1"/>
    <col min="726" max="727" width="10.73046875" bestFit="1" customWidth="1"/>
    <col min="728" max="733" width="11.73046875" bestFit="1" customWidth="1"/>
    <col min="734" max="734" width="6.73046875" bestFit="1" customWidth="1"/>
    <col min="735" max="739" width="11.73046875" bestFit="1" customWidth="1"/>
    <col min="740" max="740" width="5.73046875" bestFit="1" customWidth="1"/>
    <col min="741" max="747" width="11.73046875" bestFit="1" customWidth="1"/>
    <col min="748" max="748" width="8.73046875" bestFit="1" customWidth="1"/>
    <col min="749" max="758" width="11.73046875" bestFit="1" customWidth="1"/>
    <col min="759" max="759" width="8.73046875" bestFit="1" customWidth="1"/>
    <col min="760" max="779" width="11.73046875" bestFit="1" customWidth="1"/>
    <col min="780" max="780" width="10.73046875" bestFit="1" customWidth="1"/>
    <col min="781" max="788" width="11.73046875" bestFit="1" customWidth="1"/>
    <col min="789" max="789" width="8.73046875" bestFit="1" customWidth="1"/>
    <col min="790" max="797" width="11.73046875" bestFit="1" customWidth="1"/>
    <col min="798" max="798" width="3.796875" bestFit="1" customWidth="1"/>
    <col min="799" max="800" width="11.73046875" bestFit="1" customWidth="1"/>
    <col min="801" max="801" width="7.73046875" bestFit="1" customWidth="1"/>
    <col min="802" max="817" width="11.73046875" bestFit="1" customWidth="1"/>
    <col min="818" max="818" width="3.796875" bestFit="1" customWidth="1"/>
    <col min="819" max="827" width="11.73046875" bestFit="1" customWidth="1"/>
    <col min="828" max="828" width="10.73046875" bestFit="1" customWidth="1"/>
    <col min="829" max="843" width="11.73046875" bestFit="1" customWidth="1"/>
    <col min="844" max="844" width="7.73046875" bestFit="1" customWidth="1"/>
    <col min="845" max="852" width="11.73046875" bestFit="1" customWidth="1"/>
    <col min="853" max="853" width="3.796875" bestFit="1" customWidth="1"/>
    <col min="854" max="855" width="11.73046875" bestFit="1" customWidth="1"/>
    <col min="856" max="856" width="5.73046875" bestFit="1" customWidth="1"/>
    <col min="857" max="872" width="11.73046875" bestFit="1" customWidth="1"/>
    <col min="873" max="873" width="5.73046875" bestFit="1" customWidth="1"/>
    <col min="874" max="883" width="11.73046875" bestFit="1" customWidth="1"/>
    <col min="884" max="884" width="10.73046875" bestFit="1" customWidth="1"/>
    <col min="885" max="888" width="11.73046875" bestFit="1" customWidth="1"/>
    <col min="889" max="889" width="3.796875" bestFit="1" customWidth="1"/>
    <col min="890" max="890" width="6.73046875" bestFit="1" customWidth="1"/>
    <col min="891" max="892" width="11.73046875" bestFit="1" customWidth="1"/>
    <col min="893" max="893" width="6.73046875" bestFit="1" customWidth="1"/>
    <col min="894" max="896" width="11.73046875" bestFit="1" customWidth="1"/>
    <col min="897" max="897" width="10.73046875" bestFit="1" customWidth="1"/>
    <col min="898" max="930" width="11.73046875" bestFit="1" customWidth="1"/>
    <col min="931" max="931" width="6.73046875" bestFit="1" customWidth="1"/>
    <col min="932" max="945" width="11.73046875" bestFit="1" customWidth="1"/>
    <col min="946" max="946" width="6.73046875" bestFit="1" customWidth="1"/>
    <col min="947" max="954" width="11.73046875" bestFit="1" customWidth="1"/>
    <col min="955" max="955" width="8.73046875" bestFit="1" customWidth="1"/>
    <col min="956" max="956" width="3.796875" bestFit="1" customWidth="1"/>
    <col min="957" max="957" width="11.73046875" bestFit="1" customWidth="1"/>
    <col min="958" max="958" width="10.73046875" bestFit="1" customWidth="1"/>
    <col min="959" max="967" width="11.73046875" bestFit="1" customWidth="1"/>
    <col min="968" max="968" width="13.59765625" bestFit="1" customWidth="1"/>
    <col min="969" max="969" width="10.53125" bestFit="1" customWidth="1"/>
  </cols>
  <sheetData>
    <row r="2" spans="1:6" x14ac:dyDescent="0.45">
      <c r="A2" s="15" t="s">
        <v>8223</v>
      </c>
      <c r="B2" t="s">
        <v>8367</v>
      </c>
    </row>
    <row r="3" spans="1:6" x14ac:dyDescent="0.45">
      <c r="A3" s="15" t="s">
        <v>8308</v>
      </c>
      <c r="B3" t="s">
        <v>8367</v>
      </c>
    </row>
    <row r="5" spans="1:6" x14ac:dyDescent="0.45">
      <c r="A5" s="15" t="s">
        <v>8362</v>
      </c>
      <c r="B5" s="15" t="s">
        <v>8363</v>
      </c>
    </row>
    <row r="6" spans="1:6" x14ac:dyDescent="0.45">
      <c r="A6" s="15" t="s">
        <v>8360</v>
      </c>
      <c r="B6" t="s">
        <v>8219</v>
      </c>
      <c r="C6" t="s">
        <v>8221</v>
      </c>
      <c r="D6" t="s">
        <v>8220</v>
      </c>
      <c r="E6" t="s">
        <v>8222</v>
      </c>
      <c r="F6" s="25" t="s">
        <v>8361</v>
      </c>
    </row>
    <row r="7" spans="1:6" x14ac:dyDescent="0.45">
      <c r="A7" s="16" t="s">
        <v>8315</v>
      </c>
      <c r="B7" s="17"/>
      <c r="C7" s="17">
        <v>100</v>
      </c>
      <c r="D7" s="17"/>
      <c r="E7" s="17"/>
      <c r="F7" s="17">
        <v>100</v>
      </c>
    </row>
    <row r="8" spans="1:6" x14ac:dyDescent="0.45">
      <c r="A8" s="16" t="s">
        <v>8343</v>
      </c>
      <c r="B8" s="17"/>
      <c r="C8" s="17"/>
      <c r="D8" s="17">
        <v>20</v>
      </c>
      <c r="E8" s="17"/>
      <c r="F8" s="17">
        <v>20</v>
      </c>
    </row>
    <row r="9" spans="1:6" x14ac:dyDescent="0.45">
      <c r="A9" s="16" t="s">
        <v>8331</v>
      </c>
      <c r="B9" s="17"/>
      <c r="C9" s="17"/>
      <c r="D9" s="17">
        <v>24</v>
      </c>
      <c r="E9" s="17"/>
      <c r="F9" s="17">
        <v>24</v>
      </c>
    </row>
    <row r="10" spans="1:6" x14ac:dyDescent="0.45">
      <c r="A10" s="16" t="s">
        <v>8357</v>
      </c>
      <c r="B10" s="17"/>
      <c r="C10" s="17">
        <v>40</v>
      </c>
      <c r="D10" s="17"/>
      <c r="E10" s="17"/>
      <c r="F10" s="17">
        <v>40</v>
      </c>
    </row>
    <row r="11" spans="1:6" x14ac:dyDescent="0.45">
      <c r="A11" s="16" t="s">
        <v>8353</v>
      </c>
      <c r="B11" s="17">
        <v>40</v>
      </c>
      <c r="C11" s="17"/>
      <c r="D11" s="17"/>
      <c r="E11" s="17"/>
      <c r="F11" s="17">
        <v>40</v>
      </c>
    </row>
    <row r="12" spans="1:6" x14ac:dyDescent="0.45">
      <c r="A12" s="16" t="s">
        <v>8314</v>
      </c>
      <c r="B12" s="17">
        <v>180</v>
      </c>
      <c r="C12" s="17"/>
      <c r="D12" s="17"/>
      <c r="E12" s="17"/>
      <c r="F12" s="17">
        <v>180</v>
      </c>
    </row>
    <row r="13" spans="1:6" x14ac:dyDescent="0.45">
      <c r="A13" s="16" t="s">
        <v>8313</v>
      </c>
      <c r="B13" s="17"/>
      <c r="C13" s="17">
        <v>80</v>
      </c>
      <c r="D13" s="17"/>
      <c r="E13" s="17"/>
      <c r="F13" s="17">
        <v>80</v>
      </c>
    </row>
    <row r="14" spans="1:6" x14ac:dyDescent="0.45">
      <c r="A14" s="16" t="s">
        <v>8329</v>
      </c>
      <c r="B14" s="17">
        <v>40</v>
      </c>
      <c r="C14" s="17"/>
      <c r="D14" s="17"/>
      <c r="E14" s="17"/>
      <c r="F14" s="17">
        <v>40</v>
      </c>
    </row>
    <row r="15" spans="1:6" x14ac:dyDescent="0.45">
      <c r="A15" s="16" t="s">
        <v>8346</v>
      </c>
      <c r="B15" s="17"/>
      <c r="C15" s="17">
        <v>40</v>
      </c>
      <c r="D15" s="17"/>
      <c r="E15" s="17">
        <v>20</v>
      </c>
      <c r="F15" s="17">
        <v>60</v>
      </c>
    </row>
    <row r="16" spans="1:6" x14ac:dyDescent="0.45">
      <c r="A16" s="16" t="s">
        <v>8323</v>
      </c>
      <c r="B16" s="17"/>
      <c r="C16" s="17">
        <v>40</v>
      </c>
      <c r="D16" s="17"/>
      <c r="E16" s="17"/>
      <c r="F16" s="17">
        <v>40</v>
      </c>
    </row>
    <row r="17" spans="1:15" x14ac:dyDescent="0.45">
      <c r="A17" s="16" t="s">
        <v>8336</v>
      </c>
      <c r="B17" s="17"/>
      <c r="C17" s="17">
        <v>120</v>
      </c>
      <c r="D17" s="17">
        <v>20</v>
      </c>
      <c r="E17" s="17"/>
      <c r="F17" s="17">
        <v>140</v>
      </c>
    </row>
    <row r="18" spans="1:15" x14ac:dyDescent="0.45">
      <c r="A18" s="16" t="s">
        <v>8347</v>
      </c>
      <c r="B18" s="17"/>
      <c r="C18" s="17">
        <v>20</v>
      </c>
      <c r="D18" s="17"/>
      <c r="E18" s="17"/>
      <c r="F18" s="17">
        <v>20</v>
      </c>
    </row>
    <row r="19" spans="1:15" x14ac:dyDescent="0.45">
      <c r="A19" s="16" t="s">
        <v>8348</v>
      </c>
      <c r="B19" s="17">
        <v>140</v>
      </c>
      <c r="C19" s="17"/>
      <c r="D19" s="17"/>
      <c r="E19" s="17"/>
      <c r="F19" s="17">
        <v>140</v>
      </c>
    </row>
    <row r="20" spans="1:15" x14ac:dyDescent="0.45">
      <c r="A20" s="16" t="s">
        <v>8328</v>
      </c>
      <c r="B20" s="17">
        <v>140</v>
      </c>
      <c r="C20" s="17">
        <v>20</v>
      </c>
      <c r="D20" s="17"/>
      <c r="E20" s="17"/>
      <c r="F20" s="17">
        <v>160</v>
      </c>
    </row>
    <row r="21" spans="1:15" x14ac:dyDescent="0.45">
      <c r="A21" s="16" t="s">
        <v>8327</v>
      </c>
      <c r="B21" s="17"/>
      <c r="C21" s="17">
        <v>60</v>
      </c>
      <c r="D21" s="17"/>
      <c r="E21" s="17"/>
      <c r="F21" s="17">
        <v>60</v>
      </c>
      <c r="N21" s="6"/>
      <c r="O21" s="6"/>
    </row>
    <row r="22" spans="1:15" x14ac:dyDescent="0.45">
      <c r="A22" s="16" t="s">
        <v>8355</v>
      </c>
      <c r="B22" s="17">
        <v>9</v>
      </c>
      <c r="C22" s="17">
        <v>11</v>
      </c>
      <c r="D22" s="17"/>
      <c r="E22" s="17"/>
      <c r="F22" s="17">
        <v>20</v>
      </c>
    </row>
    <row r="23" spans="1:15" x14ac:dyDescent="0.45">
      <c r="A23" s="16" t="s">
        <v>8326</v>
      </c>
      <c r="B23" s="17">
        <v>20</v>
      </c>
      <c r="C23" s="17"/>
      <c r="D23" s="17"/>
      <c r="E23" s="17"/>
      <c r="F23" s="17">
        <v>20</v>
      </c>
    </row>
    <row r="24" spans="1:15" x14ac:dyDescent="0.45">
      <c r="A24" s="16" t="s">
        <v>8334</v>
      </c>
      <c r="B24" s="17"/>
      <c r="C24" s="17">
        <v>40</v>
      </c>
      <c r="D24" s="17"/>
      <c r="E24" s="17"/>
      <c r="F24" s="17">
        <v>40</v>
      </c>
    </row>
    <row r="25" spans="1:15" x14ac:dyDescent="0.45">
      <c r="A25" s="16" t="s">
        <v>8358</v>
      </c>
      <c r="B25" s="17">
        <v>60</v>
      </c>
      <c r="C25" s="17">
        <v>60</v>
      </c>
      <c r="D25" s="17">
        <v>20</v>
      </c>
      <c r="E25" s="17"/>
      <c r="F25" s="17">
        <v>140</v>
      </c>
    </row>
    <row r="26" spans="1:15" x14ac:dyDescent="0.45">
      <c r="A26" s="16" t="s">
        <v>8342</v>
      </c>
      <c r="B26" s="17"/>
      <c r="C26" s="17">
        <v>20</v>
      </c>
      <c r="D26" s="17"/>
      <c r="E26" s="17"/>
      <c r="F26" s="17">
        <v>20</v>
      </c>
    </row>
    <row r="27" spans="1:15" x14ac:dyDescent="0.45">
      <c r="A27" s="16" t="s">
        <v>8322</v>
      </c>
      <c r="B27" s="17">
        <v>60</v>
      </c>
      <c r="C27" s="17"/>
      <c r="D27" s="17"/>
      <c r="E27" s="17"/>
      <c r="F27" s="17">
        <v>60</v>
      </c>
    </row>
    <row r="28" spans="1:15" x14ac:dyDescent="0.45">
      <c r="A28" s="16" t="s">
        <v>8349</v>
      </c>
      <c r="B28" s="17"/>
      <c r="C28" s="17">
        <v>20</v>
      </c>
      <c r="D28" s="17"/>
      <c r="E28" s="17"/>
      <c r="F28" s="17">
        <v>20</v>
      </c>
    </row>
    <row r="29" spans="1:15" x14ac:dyDescent="0.45">
      <c r="A29" s="16" t="s">
        <v>8338</v>
      </c>
      <c r="B29" s="17">
        <v>103</v>
      </c>
      <c r="C29" s="17">
        <v>57</v>
      </c>
      <c r="D29" s="17"/>
      <c r="E29" s="17"/>
      <c r="F29" s="17">
        <v>160</v>
      </c>
    </row>
    <row r="30" spans="1:15" x14ac:dyDescent="0.45">
      <c r="A30" s="16" t="s">
        <v>8344</v>
      </c>
      <c r="B30" s="17"/>
      <c r="C30" s="17">
        <v>20</v>
      </c>
      <c r="D30" s="17"/>
      <c r="E30" s="17"/>
      <c r="F30" s="17">
        <v>20</v>
      </c>
    </row>
    <row r="31" spans="1:15" x14ac:dyDescent="0.45">
      <c r="A31" s="16" t="s">
        <v>8317</v>
      </c>
      <c r="B31" s="17">
        <v>694</v>
      </c>
      <c r="C31" s="17">
        <v>353</v>
      </c>
      <c r="D31" s="17"/>
      <c r="E31" s="17">
        <v>19</v>
      </c>
      <c r="F31" s="17">
        <v>1066</v>
      </c>
    </row>
    <row r="32" spans="1:15" x14ac:dyDescent="0.45">
      <c r="A32" s="16" t="s">
        <v>8345</v>
      </c>
      <c r="B32" s="17">
        <v>40</v>
      </c>
      <c r="C32" s="17"/>
      <c r="D32" s="17"/>
      <c r="E32" s="17"/>
      <c r="F32" s="17">
        <v>40</v>
      </c>
    </row>
    <row r="33" spans="1:6" x14ac:dyDescent="0.45">
      <c r="A33" s="16" t="s">
        <v>8341</v>
      </c>
      <c r="B33" s="17">
        <v>20</v>
      </c>
      <c r="C33" s="17"/>
      <c r="D33" s="17"/>
      <c r="E33" s="17"/>
      <c r="F33" s="17">
        <v>20</v>
      </c>
    </row>
    <row r="34" spans="1:6" x14ac:dyDescent="0.45">
      <c r="A34" s="16" t="s">
        <v>8352</v>
      </c>
      <c r="B34" s="17"/>
      <c r="C34" s="17">
        <v>20</v>
      </c>
      <c r="D34" s="17"/>
      <c r="E34" s="17"/>
      <c r="F34" s="17">
        <v>20</v>
      </c>
    </row>
    <row r="35" spans="1:6" x14ac:dyDescent="0.45">
      <c r="A35" s="16" t="s">
        <v>8325</v>
      </c>
      <c r="B35" s="17">
        <v>260</v>
      </c>
      <c r="C35" s="17"/>
      <c r="D35" s="17"/>
      <c r="E35" s="17"/>
      <c r="F35" s="17">
        <v>260</v>
      </c>
    </row>
    <row r="36" spans="1:6" x14ac:dyDescent="0.45">
      <c r="A36" s="16" t="s">
        <v>8312</v>
      </c>
      <c r="B36" s="17"/>
      <c r="C36" s="17"/>
      <c r="D36" s="17">
        <v>40</v>
      </c>
      <c r="E36" s="17"/>
      <c r="F36" s="17">
        <v>40</v>
      </c>
    </row>
    <row r="37" spans="1:6" x14ac:dyDescent="0.45">
      <c r="A37" s="16" t="s">
        <v>8311</v>
      </c>
      <c r="B37" s="17">
        <v>60</v>
      </c>
      <c r="C37" s="17"/>
      <c r="D37" s="17"/>
      <c r="E37" s="17"/>
      <c r="F37" s="17">
        <v>60</v>
      </c>
    </row>
    <row r="38" spans="1:6" x14ac:dyDescent="0.45">
      <c r="A38" s="16" t="s">
        <v>8351</v>
      </c>
      <c r="B38" s="17">
        <v>34</v>
      </c>
      <c r="C38" s="17"/>
      <c r="D38" s="17"/>
      <c r="E38" s="17">
        <v>6</v>
      </c>
      <c r="F38" s="17">
        <v>40</v>
      </c>
    </row>
    <row r="39" spans="1:6" x14ac:dyDescent="0.45">
      <c r="A39" s="16" t="s">
        <v>8354</v>
      </c>
      <c r="B39" s="17">
        <v>40</v>
      </c>
      <c r="C39" s="17">
        <v>2</v>
      </c>
      <c r="D39" s="17">
        <v>18</v>
      </c>
      <c r="E39" s="17"/>
      <c r="F39" s="17">
        <v>60</v>
      </c>
    </row>
    <row r="40" spans="1:6" x14ac:dyDescent="0.45">
      <c r="A40" s="16" t="s">
        <v>8356</v>
      </c>
      <c r="B40" s="17">
        <v>85</v>
      </c>
      <c r="C40" s="17">
        <v>80</v>
      </c>
      <c r="D40" s="17">
        <v>17</v>
      </c>
      <c r="E40" s="17">
        <v>5</v>
      </c>
      <c r="F40" s="17">
        <v>187</v>
      </c>
    </row>
    <row r="41" spans="1:6" x14ac:dyDescent="0.45">
      <c r="A41" s="16" t="s">
        <v>8350</v>
      </c>
      <c r="B41" s="17">
        <v>80</v>
      </c>
      <c r="C41" s="17"/>
      <c r="D41" s="17"/>
      <c r="E41" s="17"/>
      <c r="F41" s="17">
        <v>80</v>
      </c>
    </row>
    <row r="42" spans="1:6" x14ac:dyDescent="0.45">
      <c r="A42" s="16" t="s">
        <v>8310</v>
      </c>
      <c r="B42" s="17">
        <v>60</v>
      </c>
      <c r="C42" s="17"/>
      <c r="D42" s="17"/>
      <c r="E42" s="17"/>
      <c r="F42" s="17">
        <v>60</v>
      </c>
    </row>
    <row r="43" spans="1:6" x14ac:dyDescent="0.45">
      <c r="A43" s="16" t="s">
        <v>8340</v>
      </c>
      <c r="B43" s="17"/>
      <c r="C43" s="17">
        <v>47</v>
      </c>
      <c r="D43" s="17">
        <v>10</v>
      </c>
      <c r="E43" s="17"/>
      <c r="F43" s="17">
        <v>57</v>
      </c>
    </row>
    <row r="44" spans="1:6" x14ac:dyDescent="0.45">
      <c r="A44" s="16" t="s">
        <v>8333</v>
      </c>
      <c r="B44" s="17"/>
      <c r="C44" s="17">
        <v>100</v>
      </c>
      <c r="D44" s="17"/>
      <c r="E44" s="17"/>
      <c r="F44" s="17">
        <v>100</v>
      </c>
    </row>
    <row r="45" spans="1:6" x14ac:dyDescent="0.45">
      <c r="A45" s="16" t="s">
        <v>8320</v>
      </c>
      <c r="B45" s="17">
        <v>20</v>
      </c>
      <c r="C45" s="17">
        <v>120</v>
      </c>
      <c r="D45" s="17">
        <v>60</v>
      </c>
      <c r="E45" s="17"/>
      <c r="F45" s="17">
        <v>200</v>
      </c>
    </row>
    <row r="46" spans="1:6" x14ac:dyDescent="0.45">
      <c r="A46" s="16" t="s">
        <v>8319</v>
      </c>
      <c r="B46" s="17"/>
      <c r="C46" s="17">
        <v>60</v>
      </c>
      <c r="D46" s="17">
        <v>100</v>
      </c>
      <c r="E46" s="17"/>
      <c r="F46" s="17">
        <v>160</v>
      </c>
    </row>
    <row r="47" spans="1:6" x14ac:dyDescent="0.45">
      <c r="A47" s="16" t="s">
        <v>8339</v>
      </c>
      <c r="B47" s="17"/>
      <c r="C47" s="17"/>
      <c r="D47" s="17">
        <v>20</v>
      </c>
      <c r="E47" s="17"/>
      <c r="F47" s="17">
        <v>20</v>
      </c>
    </row>
    <row r="48" spans="1:6" x14ac:dyDescent="0.45">
      <c r="A48" s="16" t="s">
        <v>8361</v>
      </c>
      <c r="B48" s="17">
        <v>2185</v>
      </c>
      <c r="C48" s="17">
        <v>1530</v>
      </c>
      <c r="D48" s="17">
        <v>349</v>
      </c>
      <c r="E48" s="17">
        <v>50</v>
      </c>
      <c r="F48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DEA69-8ECC-401C-9C49-56158773E730}">
  <sheetPr codeName="Sheet6"/>
  <dimension ref="A1:H13"/>
  <sheetViews>
    <sheetView topLeftCell="A10" workbookViewId="0">
      <selection activeCell="G3" sqref="G3"/>
    </sheetView>
  </sheetViews>
  <sheetFormatPr defaultRowHeight="14.25" x14ac:dyDescent="0.45"/>
  <cols>
    <col min="1" max="1" width="25.59765625" bestFit="1" customWidth="1"/>
    <col min="2" max="3" width="33.33203125" bestFit="1" customWidth="1"/>
    <col min="4" max="4" width="15.33203125" bestFit="1" customWidth="1"/>
    <col min="5" max="5" width="11.6640625" bestFit="1" customWidth="1"/>
    <col min="6" max="6" width="18.73046875" bestFit="1" customWidth="1"/>
    <col min="7" max="7" width="29.86328125" bestFit="1" customWidth="1"/>
    <col min="8" max="8" width="32.9296875" bestFit="1" customWidth="1"/>
  </cols>
  <sheetData>
    <row r="1" spans="1:8" x14ac:dyDescent="0.45">
      <c r="A1" s="11" t="s">
        <v>8371</v>
      </c>
      <c r="B1" s="11" t="s">
        <v>8372</v>
      </c>
      <c r="C1" s="11" t="s">
        <v>8373</v>
      </c>
      <c r="D1" s="11" t="s">
        <v>8374</v>
      </c>
      <c r="E1" s="11" t="s">
        <v>8375</v>
      </c>
      <c r="F1" s="11" t="s">
        <v>8376</v>
      </c>
      <c r="G1" s="11" t="s">
        <v>8377</v>
      </c>
      <c r="H1" s="11" t="s">
        <v>8378</v>
      </c>
    </row>
    <row r="2" spans="1:8" x14ac:dyDescent="0.45">
      <c r="A2" s="11" t="s">
        <v>8379</v>
      </c>
      <c r="B2" s="11">
        <f>COUNTIFS(Data!$F:$F,"=successful",Data!$D:$D,"&lt;1000")</f>
        <v>322</v>
      </c>
      <c r="C2" s="11">
        <f>COUNTIFS(Data!$F:$F,"=failed",Data!$D:$D,"&lt;1000")</f>
        <v>113</v>
      </c>
      <c r="D2" s="11">
        <f>COUNTIFS(Data!$F:$F,"=Canceled",Data!$D:$D,"&lt;1000")</f>
        <v>18</v>
      </c>
      <c r="E2" s="11">
        <f>SUM(B2:D2)</f>
        <v>453</v>
      </c>
      <c r="F2" s="19">
        <f>B2/$E$2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45">
      <c r="A3" s="11" t="s">
        <v>8380</v>
      </c>
      <c r="B3" s="11">
        <f>COUNTIFS(Data!$F:$F,"=successful",Data!$D:$D,"&gt;999",Data!$D:$D,"&lt;5000")</f>
        <v>932</v>
      </c>
      <c r="C3" s="11">
        <f>COUNTIFS(Data!$F:$F,"=failed",Data!$D:$D,"&gt;999",Data!$D:$D,"&lt;5000")</f>
        <v>420</v>
      </c>
      <c r="D3" s="11">
        <f>COUNTIFS(Data!$F:$F,"=Canceled",Data!$D:$D,"&gt;999",Data!$D:$D,"&lt;5000")</f>
        <v>60</v>
      </c>
      <c r="E3" s="11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45">
      <c r="A4" s="11" t="s">
        <v>8381</v>
      </c>
      <c r="B4" s="11">
        <f>COUNTIFS(Data!$F:$F,"=successful",Data!$D:$D,"&gt;4999",Data!$D:$D,"&lt;10000")</f>
        <v>381</v>
      </c>
      <c r="C4" s="11">
        <f>COUNTIFS(Data!$F:$F,"=failed",Data!$D:$D,"&gt;4999",Data!$D:$D,"&lt;10000")</f>
        <v>283</v>
      </c>
      <c r="D4" s="11">
        <f>COUNTIFS(Data!$F:$F,"=Canceled",Data!$D:$D,"&gt;4999",Data!$D:$D,"&lt;10000")</f>
        <v>52</v>
      </c>
      <c r="E4" s="11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45">
      <c r="A5" s="11" t="s">
        <v>8382</v>
      </c>
      <c r="B5" s="11">
        <f>COUNTIFS(Data!$F:$F,"=successful",Data!$D:$D,"&gt;9999",Data!$D:$D,"&lt;15000")</f>
        <v>168</v>
      </c>
      <c r="C5" s="11">
        <f>COUNTIFS(Data!$F:$F,"=failed",Data!$D:$D,"&gt;9999",Data!$D:$D,"&lt;15000")</f>
        <v>144</v>
      </c>
      <c r="D5" s="11">
        <f>COUNTIFS(Data!$F:$F,"=Canceled",Data!$D:$D,"&gt;9999",Data!$D:$D,"&lt;15000")</f>
        <v>40</v>
      </c>
      <c r="E5" s="11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45">
      <c r="A6" s="11" t="s">
        <v>8383</v>
      </c>
      <c r="B6" s="11">
        <f>COUNTIFS(Data!$F:$F,"=successful",Data!$D:$D,"&gt;14999",Data!$D:$D,"&lt;20000")</f>
        <v>94</v>
      </c>
      <c r="C6" s="11">
        <f>COUNTIFS(Data!$F:$F,"=failed",Data!$D:$D,"&gt;14999",Data!$D:$D,"&lt;20000")</f>
        <v>90</v>
      </c>
      <c r="D6" s="11">
        <f>COUNTIFS(Data!$F:$F,"=Canceled",Data!$D:$D,"&gt;14999",Data!$D:$D,"&lt;20000")</f>
        <v>17</v>
      </c>
      <c r="E6" s="11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45">
      <c r="A7" s="11" t="s">
        <v>8384</v>
      </c>
      <c r="B7" s="11">
        <f>COUNTIFS(Data!$F:$F,"=successful",Data!$D:$D,"&gt;19999",Data!$D:$D,"&lt;25000")</f>
        <v>62</v>
      </c>
      <c r="C7" s="11">
        <f>COUNTIFS(Data!$F:$F,"=failed",Data!$D:$D,"&gt;19999",Data!$D:$D,"&lt;25000")</f>
        <v>72</v>
      </c>
      <c r="D7" s="11">
        <f>COUNTIFS(Data!$F:$F,"=Canceled",Data!$D:$D,"&gt;19999",Data!$D:$D,"&lt;25000")</f>
        <v>14</v>
      </c>
      <c r="E7" s="11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45">
      <c r="A8" s="11" t="s">
        <v>8385</v>
      </c>
      <c r="B8" s="11">
        <f>COUNTIFS(Data!$F:$F,"=successful",Data!$D:$D,"&gt;24999",Data!$D:$D,"&lt;30000")</f>
        <v>55</v>
      </c>
      <c r="C8" s="11">
        <f>COUNTIFS(Data!$F:$F,"=failed",Data!$D:$D,"&gt;24999",Data!$D:$D,"&lt;30000")</f>
        <v>64</v>
      </c>
      <c r="D8" s="11">
        <f>COUNTIFS(Data!$F:$F,"=Canceled",Data!$D:$D,"&gt;24999",Data!$D:$D,"&lt;30000")</f>
        <v>18</v>
      </c>
      <c r="E8" s="11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45">
      <c r="A9" s="11" t="s">
        <v>8386</v>
      </c>
      <c r="B9" s="11">
        <f>COUNTIFS(Data!$F:$F,"=successful",Data!$D:$D,"&gt;29999",Data!$D:$D,"&lt;35000")</f>
        <v>32</v>
      </c>
      <c r="C9" s="11">
        <f>COUNTIFS(Data!$F:$F,"=failed",Data!$D:$D,"&gt;29999",Data!$D:$D,"&lt;35000")</f>
        <v>37</v>
      </c>
      <c r="D9" s="11">
        <f>COUNTIFS(Data!$F:$F,"=Canceled",Data!$D:$D,"&gt;29999",Data!$D:$D,"&lt;35000")</f>
        <v>13</v>
      </c>
      <c r="E9" s="11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45">
      <c r="A10" s="11" t="s">
        <v>8387</v>
      </c>
      <c r="B10" s="11">
        <f>COUNTIFS(Data!$F:$F,"=successful",Data!$D:$D,"&gt;34999",Data!$D:$D,"&lt;40000")</f>
        <v>26</v>
      </c>
      <c r="C10" s="11">
        <f>COUNTIFS(Data!$F:$F,"=failed",Data!$D:$D,"&gt;34999",Data!$D:$D,"&lt;40000")</f>
        <v>22</v>
      </c>
      <c r="D10" s="11">
        <f>COUNTIFS(Data!$F:$F,"=Canceled",Data!$D:$D,"&gt;34999",Data!$D:$D,"&lt;40000")</f>
        <v>7</v>
      </c>
      <c r="E10" s="11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45">
      <c r="A11" s="11" t="s">
        <v>8388</v>
      </c>
      <c r="B11" s="11">
        <f>COUNTIFS(Data!$F:$F,"=successful",Data!$D:$D,"&gt;39999",Data!$D:$D,"&lt;45000")</f>
        <v>21</v>
      </c>
      <c r="C11" s="11">
        <f>COUNTIFS(Data!$F:$F,"=failed",Data!$D:$D,"&gt;39999",Data!$D:$D,"&lt;45000")</f>
        <v>16</v>
      </c>
      <c r="D11" s="11">
        <f>COUNTIFS(Data!$F:$F,"=Canceled",Data!$D:$D,"&gt;39999",Data!$D:$D,"&lt;45000")</f>
        <v>6</v>
      </c>
      <c r="E11" s="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45">
      <c r="A12" s="11" t="s">
        <v>8389</v>
      </c>
      <c r="B12" s="11">
        <f>COUNTIFS(Data!$F:$F,"=successful",Data!$D:$D,"&gt;44999",Data!$D:$D,"&lt;50000")</f>
        <v>6</v>
      </c>
      <c r="C12" s="11">
        <f>COUNTIFS(Data!$F:$F,"=failed",Data!$D:$D,"&gt;44999",Data!$D:$D,"&lt;50000")</f>
        <v>11</v>
      </c>
      <c r="D12" s="11">
        <f>COUNTIFS(Data!$F:$F,"=Canceled",Data!$D:$D,"&gt;44999",Data!$D:$D,"&lt;50000")</f>
        <v>4</v>
      </c>
      <c r="E12" s="11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45">
      <c r="A13" s="11" t="s">
        <v>8390</v>
      </c>
      <c r="B13" s="11">
        <f>COUNTIFS(Data!$F:$F,"=successful",Data!$D:$D,"&gt;49999")</f>
        <v>86</v>
      </c>
      <c r="C13" s="11">
        <f>COUNTIFS(Data!$F:$F,"=failed",Data!$D:$D,"&gt;49999")</f>
        <v>258</v>
      </c>
      <c r="D13" s="11">
        <f>COUNTIFS(Data!$F:$F,"=Canceled",Data!$D:$D,"&gt;49999")</f>
        <v>100</v>
      </c>
      <c r="E13" s="11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5E758-4607-409B-AA1D-186B1608D8E0}">
  <sheetPr codeName="Sheet3"/>
  <dimension ref="A1:G51"/>
  <sheetViews>
    <sheetView topLeftCell="A3" workbookViewId="0">
      <selection activeCell="E56" sqref="E56"/>
    </sheetView>
  </sheetViews>
  <sheetFormatPr defaultRowHeight="14.25" x14ac:dyDescent="0.45"/>
  <cols>
    <col min="1" max="1" width="15.4648437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10.19921875" bestFit="1" customWidth="1"/>
    <col min="6" max="6" width="10.33203125" bestFit="1" customWidth="1"/>
  </cols>
  <sheetData>
    <row r="1" spans="1:5" x14ac:dyDescent="0.45">
      <c r="A1" s="15" t="s">
        <v>8308</v>
      </c>
      <c r="B1" t="s">
        <v>8367</v>
      </c>
    </row>
    <row r="2" spans="1:5" x14ac:dyDescent="0.45">
      <c r="A2" s="15" t="s">
        <v>8369</v>
      </c>
      <c r="B2" t="s">
        <v>8367</v>
      </c>
    </row>
    <row r="4" spans="1:5" x14ac:dyDescent="0.45">
      <c r="A4" s="15" t="s">
        <v>8370</v>
      </c>
      <c r="B4" s="15" t="s">
        <v>8363</v>
      </c>
    </row>
    <row r="5" spans="1:5" x14ac:dyDescent="0.45">
      <c r="A5" s="1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45">
      <c r="A6" s="18" t="s">
        <v>8403</v>
      </c>
      <c r="B6" s="17">
        <v>182</v>
      </c>
      <c r="C6" s="17">
        <v>149</v>
      </c>
      <c r="D6" s="17">
        <v>34</v>
      </c>
      <c r="E6" s="17">
        <v>365</v>
      </c>
    </row>
    <row r="7" spans="1:5" x14ac:dyDescent="0.45">
      <c r="A7" s="18" t="s">
        <v>8404</v>
      </c>
      <c r="B7" s="17">
        <v>202</v>
      </c>
      <c r="C7" s="17">
        <v>106</v>
      </c>
      <c r="D7" s="17">
        <v>27</v>
      </c>
      <c r="E7" s="17">
        <v>335</v>
      </c>
    </row>
    <row r="8" spans="1:5" x14ac:dyDescent="0.45">
      <c r="A8" s="18" t="s">
        <v>8405</v>
      </c>
      <c r="B8" s="17">
        <v>180</v>
      </c>
      <c r="C8" s="17">
        <v>108</v>
      </c>
      <c r="D8" s="17">
        <v>28</v>
      </c>
      <c r="E8" s="17">
        <v>316</v>
      </c>
    </row>
    <row r="9" spans="1:5" x14ac:dyDescent="0.45">
      <c r="A9" s="18" t="s">
        <v>8406</v>
      </c>
      <c r="B9" s="17">
        <v>192</v>
      </c>
      <c r="C9" s="17">
        <v>102</v>
      </c>
      <c r="D9" s="17">
        <v>27</v>
      </c>
      <c r="E9" s="17">
        <v>321</v>
      </c>
    </row>
    <row r="10" spans="1:5" x14ac:dyDescent="0.45">
      <c r="A10" s="18" t="s">
        <v>8368</v>
      </c>
      <c r="B10" s="17">
        <v>234</v>
      </c>
      <c r="C10" s="17">
        <v>126</v>
      </c>
      <c r="D10" s="17">
        <v>26</v>
      </c>
      <c r="E10" s="17">
        <v>386</v>
      </c>
    </row>
    <row r="11" spans="1:5" x14ac:dyDescent="0.45">
      <c r="A11" s="18" t="s">
        <v>8407</v>
      </c>
      <c r="B11" s="17">
        <v>211</v>
      </c>
      <c r="C11" s="17">
        <v>147</v>
      </c>
      <c r="D11" s="17">
        <v>27</v>
      </c>
      <c r="E11" s="17">
        <v>385</v>
      </c>
    </row>
    <row r="12" spans="1:5" x14ac:dyDescent="0.45">
      <c r="A12" s="18" t="s">
        <v>8408</v>
      </c>
      <c r="B12" s="17">
        <v>194</v>
      </c>
      <c r="C12" s="17">
        <v>150</v>
      </c>
      <c r="D12" s="17">
        <v>43</v>
      </c>
      <c r="E12" s="17">
        <v>387</v>
      </c>
    </row>
    <row r="13" spans="1:5" x14ac:dyDescent="0.45">
      <c r="A13" s="18" t="s">
        <v>8409</v>
      </c>
      <c r="B13" s="17">
        <v>166</v>
      </c>
      <c r="C13" s="17">
        <v>134</v>
      </c>
      <c r="D13" s="17">
        <v>33</v>
      </c>
      <c r="E13" s="17">
        <v>333</v>
      </c>
    </row>
    <row r="14" spans="1:5" x14ac:dyDescent="0.45">
      <c r="A14" s="18" t="s">
        <v>8410</v>
      </c>
      <c r="B14" s="17">
        <v>147</v>
      </c>
      <c r="C14" s="17">
        <v>127</v>
      </c>
      <c r="D14" s="17">
        <v>24</v>
      </c>
      <c r="E14" s="17">
        <v>298</v>
      </c>
    </row>
    <row r="15" spans="1:5" x14ac:dyDescent="0.45">
      <c r="A15" s="18" t="s">
        <v>8411</v>
      </c>
      <c r="B15" s="17">
        <v>183</v>
      </c>
      <c r="C15" s="17">
        <v>149</v>
      </c>
      <c r="D15" s="17">
        <v>20</v>
      </c>
      <c r="E15" s="17">
        <v>352</v>
      </c>
    </row>
    <row r="16" spans="1:5" x14ac:dyDescent="0.45">
      <c r="A16" s="18" t="s">
        <v>8412</v>
      </c>
      <c r="B16" s="17">
        <v>183</v>
      </c>
      <c r="C16" s="17">
        <v>114</v>
      </c>
      <c r="D16" s="17">
        <v>37</v>
      </c>
      <c r="E16" s="17">
        <v>334</v>
      </c>
    </row>
    <row r="17" spans="1:7" x14ac:dyDescent="0.45">
      <c r="A17" s="18" t="s">
        <v>8413</v>
      </c>
      <c r="B17" s="17">
        <v>111</v>
      </c>
      <c r="C17" s="17">
        <v>118</v>
      </c>
      <c r="D17" s="17">
        <v>23</v>
      </c>
      <c r="E17" s="17">
        <v>252</v>
      </c>
    </row>
    <row r="18" spans="1:7" x14ac:dyDescent="0.45">
      <c r="A18" s="18" t="s">
        <v>8361</v>
      </c>
      <c r="B18" s="17">
        <v>2185</v>
      </c>
      <c r="C18" s="17">
        <v>1530</v>
      </c>
      <c r="D18" s="17">
        <v>349</v>
      </c>
      <c r="E18" s="17">
        <v>4064</v>
      </c>
    </row>
    <row r="21" spans="1:7" x14ac:dyDescent="0.45">
      <c r="A21" s="26"/>
      <c r="B21" s="26"/>
      <c r="C21" s="26"/>
      <c r="D21" s="26"/>
      <c r="E21" s="26"/>
      <c r="F21" s="27"/>
      <c r="G21" s="28"/>
    </row>
    <row r="22" spans="1:7" x14ac:dyDescent="0.45">
      <c r="A22" s="29"/>
      <c r="B22" s="30"/>
      <c r="C22" s="30"/>
      <c r="D22" s="30"/>
      <c r="E22" s="30"/>
      <c r="F22" s="31"/>
      <c r="G22" s="28"/>
    </row>
    <row r="23" spans="1:7" x14ac:dyDescent="0.45">
      <c r="A23" s="29"/>
      <c r="B23" s="30"/>
      <c r="C23" s="30"/>
      <c r="D23" s="30"/>
      <c r="E23" s="30"/>
      <c r="F23" s="31"/>
      <c r="G23" s="28"/>
    </row>
    <row r="24" spans="1:7" x14ac:dyDescent="0.45">
      <c r="A24" s="29"/>
      <c r="B24" s="30"/>
      <c r="C24" s="30"/>
      <c r="D24" s="30"/>
      <c r="E24" s="30"/>
      <c r="F24" s="31"/>
      <c r="G24" s="28"/>
    </row>
    <row r="25" spans="1:7" x14ac:dyDescent="0.45">
      <c r="A25" s="29"/>
      <c r="B25" s="30"/>
      <c r="C25" s="30"/>
      <c r="D25" s="30"/>
      <c r="E25" s="30"/>
      <c r="F25" s="31"/>
      <c r="G25" s="28"/>
    </row>
    <row r="26" spans="1:7" x14ac:dyDescent="0.45">
      <c r="A26" s="32"/>
      <c r="B26" s="33"/>
      <c r="C26" s="33"/>
      <c r="D26" s="33"/>
      <c r="E26" s="33"/>
      <c r="F26" s="31"/>
      <c r="G26" s="28"/>
    </row>
    <row r="27" spans="1:7" x14ac:dyDescent="0.45">
      <c r="A27" s="29"/>
      <c r="B27" s="30"/>
      <c r="C27" s="30"/>
      <c r="D27" s="30"/>
      <c r="E27" s="30"/>
      <c r="F27" s="31"/>
      <c r="G27" s="28"/>
    </row>
    <row r="28" spans="1:7" x14ac:dyDescent="0.45">
      <c r="A28" s="29"/>
      <c r="B28" s="30"/>
      <c r="C28" s="30"/>
      <c r="D28" s="30"/>
      <c r="E28" s="30"/>
      <c r="F28" s="31"/>
      <c r="G28" s="28"/>
    </row>
    <row r="29" spans="1:7" x14ac:dyDescent="0.45">
      <c r="A29" s="29"/>
      <c r="B29" s="30"/>
      <c r="C29" s="30"/>
      <c r="D29" s="30"/>
      <c r="E29" s="30"/>
      <c r="F29" s="31"/>
      <c r="G29" s="28"/>
    </row>
    <row r="30" spans="1:7" x14ac:dyDescent="0.45">
      <c r="A30" s="29"/>
      <c r="B30" s="30"/>
      <c r="C30" s="30"/>
      <c r="D30" s="30"/>
      <c r="E30" s="30"/>
      <c r="F30" s="31"/>
      <c r="G30" s="28"/>
    </row>
    <row r="31" spans="1:7" x14ac:dyDescent="0.45">
      <c r="A31" s="29"/>
      <c r="B31" s="30"/>
      <c r="C31" s="30"/>
      <c r="D31" s="30"/>
      <c r="E31" s="30"/>
      <c r="F31" s="31"/>
      <c r="G31" s="28"/>
    </row>
    <row r="32" spans="1:7" x14ac:dyDescent="0.45">
      <c r="A32" s="29"/>
      <c r="B32" s="30"/>
      <c r="C32" s="30"/>
      <c r="D32" s="30"/>
      <c r="E32" s="30"/>
      <c r="F32" s="31"/>
      <c r="G32" s="28"/>
    </row>
    <row r="33" spans="1:7" x14ac:dyDescent="0.45">
      <c r="A33" s="34"/>
      <c r="B33" s="35"/>
      <c r="C33" s="35"/>
      <c r="D33" s="35"/>
      <c r="E33" s="35"/>
      <c r="F33" s="31"/>
      <c r="G33" s="28"/>
    </row>
    <row r="34" spans="1:7" x14ac:dyDescent="0.45">
      <c r="A34" s="29"/>
      <c r="B34" s="30"/>
      <c r="C34" s="30"/>
      <c r="D34" s="30"/>
      <c r="E34" s="30"/>
      <c r="F34" s="31"/>
      <c r="G34" s="28"/>
    </row>
    <row r="35" spans="1:7" x14ac:dyDescent="0.45">
      <c r="A35" s="28"/>
      <c r="B35" s="28"/>
      <c r="C35" s="28"/>
      <c r="D35" s="28"/>
      <c r="E35" s="28"/>
      <c r="F35" s="28"/>
      <c r="G35" s="28"/>
    </row>
    <row r="36" spans="1:7" x14ac:dyDescent="0.45">
      <c r="A36" s="27"/>
      <c r="B36" s="27"/>
      <c r="C36" s="27"/>
      <c r="D36" s="27"/>
      <c r="E36" s="27"/>
      <c r="F36" s="28"/>
      <c r="G36" s="28"/>
    </row>
    <row r="37" spans="1:7" x14ac:dyDescent="0.45">
      <c r="A37" s="26"/>
      <c r="B37" s="26"/>
      <c r="C37" s="26"/>
      <c r="D37" s="26"/>
      <c r="E37" s="26"/>
      <c r="F37" s="28"/>
      <c r="G37" s="28"/>
    </row>
    <row r="38" spans="1:7" x14ac:dyDescent="0.45">
      <c r="A38" s="29"/>
      <c r="B38" s="30"/>
      <c r="C38" s="30"/>
      <c r="D38" s="30"/>
      <c r="E38" s="30"/>
      <c r="F38" s="31"/>
      <c r="G38" s="31"/>
    </row>
    <row r="39" spans="1:7" x14ac:dyDescent="0.45">
      <c r="A39" s="29"/>
      <c r="B39" s="30"/>
      <c r="C39" s="30"/>
      <c r="D39" s="30"/>
      <c r="E39" s="30"/>
      <c r="F39" s="31"/>
      <c r="G39" s="31"/>
    </row>
    <row r="40" spans="1:7" x14ac:dyDescent="0.45">
      <c r="A40" s="29"/>
      <c r="B40" s="30"/>
      <c r="C40" s="30"/>
      <c r="D40" s="30"/>
      <c r="E40" s="30"/>
      <c r="F40" s="31"/>
      <c r="G40" s="31"/>
    </row>
    <row r="41" spans="1:7" x14ac:dyDescent="0.45">
      <c r="A41" s="29"/>
      <c r="B41" s="30"/>
      <c r="C41" s="30"/>
      <c r="D41" s="30"/>
      <c r="E41" s="30"/>
      <c r="F41" s="31"/>
      <c r="G41" s="31"/>
    </row>
    <row r="42" spans="1:7" x14ac:dyDescent="0.45">
      <c r="A42" s="29"/>
      <c r="B42" s="30"/>
      <c r="C42" s="30"/>
      <c r="D42" s="30"/>
      <c r="E42" s="30"/>
      <c r="F42" s="31"/>
      <c r="G42" s="31"/>
    </row>
    <row r="43" spans="1:7" x14ac:dyDescent="0.45">
      <c r="A43" s="29"/>
      <c r="B43" s="30"/>
      <c r="C43" s="30"/>
      <c r="D43" s="30"/>
      <c r="E43" s="30"/>
      <c r="F43" s="31"/>
      <c r="G43" s="31"/>
    </row>
    <row r="44" spans="1:7" x14ac:dyDescent="0.45">
      <c r="A44" s="29"/>
      <c r="B44" s="30"/>
      <c r="C44" s="30"/>
      <c r="D44" s="30"/>
      <c r="E44" s="30"/>
      <c r="F44" s="31"/>
      <c r="G44" s="31"/>
    </row>
    <row r="45" spans="1:7" x14ac:dyDescent="0.45">
      <c r="A45" s="29"/>
      <c r="B45" s="30"/>
      <c r="C45" s="30"/>
      <c r="D45" s="30"/>
      <c r="E45" s="30"/>
      <c r="F45" s="31"/>
      <c r="G45" s="31"/>
    </row>
    <row r="46" spans="1:7" x14ac:dyDescent="0.45">
      <c r="A46" s="29"/>
      <c r="B46" s="30"/>
      <c r="C46" s="30"/>
      <c r="D46" s="30"/>
      <c r="E46" s="30"/>
      <c r="F46" s="31"/>
      <c r="G46" s="31"/>
    </row>
    <row r="47" spans="1:7" x14ac:dyDescent="0.45">
      <c r="A47" s="29"/>
      <c r="B47" s="30"/>
      <c r="C47" s="30"/>
      <c r="D47" s="30"/>
      <c r="E47" s="30"/>
      <c r="F47" s="31"/>
      <c r="G47" s="31"/>
    </row>
    <row r="48" spans="1:7" x14ac:dyDescent="0.45">
      <c r="A48" s="29"/>
      <c r="B48" s="30"/>
      <c r="C48" s="30"/>
      <c r="D48" s="30"/>
      <c r="E48" s="30"/>
      <c r="F48" s="31"/>
      <c r="G48" s="31"/>
    </row>
    <row r="49" spans="1:7" x14ac:dyDescent="0.45">
      <c r="A49" s="29"/>
      <c r="B49" s="30"/>
      <c r="C49" s="30"/>
      <c r="D49" s="30"/>
      <c r="E49" s="30"/>
      <c r="F49" s="31"/>
      <c r="G49" s="31"/>
    </row>
    <row r="50" spans="1:7" x14ac:dyDescent="0.45">
      <c r="A50" s="36"/>
      <c r="B50" s="37"/>
      <c r="C50" s="37"/>
      <c r="D50" s="37"/>
      <c r="E50" s="37"/>
      <c r="F50" s="28"/>
      <c r="G50" s="28"/>
    </row>
    <row r="51" spans="1:7" x14ac:dyDescent="0.45">
      <c r="A51" s="38"/>
      <c r="B51" s="38"/>
      <c r="C51" s="38"/>
      <c r="D51" s="38"/>
      <c r="E51" s="38"/>
      <c r="F51" s="38"/>
      <c r="G51" s="38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35941-EBE4-414F-9637-7ACAA2D76C37}">
  <sheetPr codeName="Sheet5"/>
  <dimension ref="A1:L2186"/>
  <sheetViews>
    <sheetView topLeftCell="A292" zoomScale="70" zoomScaleNormal="70" workbookViewId="0">
      <selection activeCell="C1" sqref="C1"/>
    </sheetView>
  </sheetViews>
  <sheetFormatPr defaultRowHeight="14.25" x14ac:dyDescent="0.45"/>
  <cols>
    <col min="1" max="1" width="8.796875" customWidth="1"/>
    <col min="2" max="2" width="12.86328125" customWidth="1"/>
    <col min="4" max="4" width="9.1328125" customWidth="1"/>
    <col min="5" max="5" width="19.59765625" customWidth="1"/>
    <col min="7" max="7" width="15.6640625" customWidth="1"/>
    <col min="8" max="8" width="19.9296875" bestFit="1" customWidth="1"/>
    <col min="9" max="9" width="16.06640625" bestFit="1" customWidth="1"/>
    <col min="10" max="10" width="19.1328125" bestFit="1" customWidth="1"/>
    <col min="11" max="11" width="20.1328125" bestFit="1" customWidth="1"/>
    <col min="12" max="12" width="23.73046875" bestFit="1" customWidth="1"/>
    <col min="13" max="13" width="24.796875" bestFit="1" customWidth="1"/>
    <col min="14" max="14" width="26.53125" bestFit="1" customWidth="1"/>
    <col min="15" max="15" width="23.73046875" bestFit="1" customWidth="1"/>
    <col min="16" max="16" width="24.796875" bestFit="1" customWidth="1"/>
  </cols>
  <sheetData>
    <row r="1" spans="1:12" x14ac:dyDescent="0.45">
      <c r="A1" s="1" t="s">
        <v>8218</v>
      </c>
      <c r="B1" s="1" t="s">
        <v>8262</v>
      </c>
      <c r="D1" s="1" t="s">
        <v>8218</v>
      </c>
      <c r="E1" s="1" t="s">
        <v>8262</v>
      </c>
      <c r="H1" t="s">
        <v>8397</v>
      </c>
      <c r="I1" t="s">
        <v>8398</v>
      </c>
    </row>
    <row r="2" spans="1:12" x14ac:dyDescent="0.45">
      <c r="A2" t="s">
        <v>8219</v>
      </c>
      <c r="B2">
        <v>26457</v>
      </c>
      <c r="D2" t="s">
        <v>8221</v>
      </c>
      <c r="E2">
        <v>1293</v>
      </c>
      <c r="G2" t="s">
        <v>8391</v>
      </c>
      <c r="H2" s="21">
        <f>AVERAGE(B:B)</f>
        <v>194.42517162471395</v>
      </c>
      <c r="I2" s="21">
        <f>AVERAGE(E:E)</f>
        <v>17.709803921568628</v>
      </c>
    </row>
    <row r="3" spans="1:12" x14ac:dyDescent="0.45">
      <c r="A3" t="s">
        <v>8219</v>
      </c>
      <c r="B3">
        <v>20242</v>
      </c>
      <c r="D3" t="s">
        <v>8221</v>
      </c>
      <c r="E3">
        <v>975</v>
      </c>
      <c r="G3" t="s">
        <v>8392</v>
      </c>
      <c r="H3">
        <f>MEDIAN(B:B)</f>
        <v>62</v>
      </c>
      <c r="I3">
        <f>MEDIAN(E:E)</f>
        <v>4</v>
      </c>
    </row>
    <row r="4" spans="1:12" x14ac:dyDescent="0.45">
      <c r="A4" t="s">
        <v>8219</v>
      </c>
      <c r="B4">
        <v>8359</v>
      </c>
      <c r="D4" t="s">
        <v>8221</v>
      </c>
      <c r="E4">
        <v>890</v>
      </c>
      <c r="G4" t="s">
        <v>8393</v>
      </c>
      <c r="H4">
        <f>MIN(B:B)</f>
        <v>1</v>
      </c>
      <c r="I4">
        <f>MIN(E:E)</f>
        <v>0</v>
      </c>
    </row>
    <row r="5" spans="1:12" x14ac:dyDescent="0.45">
      <c r="A5" t="s">
        <v>8219</v>
      </c>
      <c r="B5">
        <v>8200</v>
      </c>
      <c r="D5" t="s">
        <v>8221</v>
      </c>
      <c r="E5">
        <v>534</v>
      </c>
      <c r="G5" t="s">
        <v>8394</v>
      </c>
      <c r="H5">
        <f>MAX(B:B)</f>
        <v>26457</v>
      </c>
      <c r="I5">
        <f>MAX(E:E)</f>
        <v>1293</v>
      </c>
    </row>
    <row r="6" spans="1:12" x14ac:dyDescent="0.45">
      <c r="A6" t="s">
        <v>8219</v>
      </c>
      <c r="B6">
        <v>5812</v>
      </c>
      <c r="D6" t="s">
        <v>8221</v>
      </c>
      <c r="E6">
        <v>456</v>
      </c>
      <c r="G6" t="s">
        <v>8395</v>
      </c>
    </row>
    <row r="7" spans="1:12" x14ac:dyDescent="0.45">
      <c r="A7" t="s">
        <v>8219</v>
      </c>
      <c r="B7">
        <v>4883</v>
      </c>
      <c r="D7" t="s">
        <v>8221</v>
      </c>
      <c r="E7">
        <v>369</v>
      </c>
      <c r="G7" t="s">
        <v>8396</v>
      </c>
    </row>
    <row r="8" spans="1:12" x14ac:dyDescent="0.45">
      <c r="A8" t="s">
        <v>8219</v>
      </c>
      <c r="B8">
        <v>4562</v>
      </c>
      <c r="D8" t="s">
        <v>8221</v>
      </c>
      <c r="E8">
        <v>338</v>
      </c>
      <c r="G8" t="s">
        <v>8401</v>
      </c>
    </row>
    <row r="9" spans="1:12" x14ac:dyDescent="0.45">
      <c r="A9" t="s">
        <v>8219</v>
      </c>
      <c r="B9">
        <v>4330</v>
      </c>
      <c r="D9" t="s">
        <v>8221</v>
      </c>
      <c r="E9">
        <v>336</v>
      </c>
      <c r="G9" t="s">
        <v>8399</v>
      </c>
      <c r="H9" s="20">
        <f>_xlfn.VAR.P(B:B)</f>
        <v>712840.9867348104</v>
      </c>
      <c r="I9" s="20">
        <f>_xlfn.VAR.P(E:E)</f>
        <v>3773.2216685890044</v>
      </c>
    </row>
    <row r="10" spans="1:12" x14ac:dyDescent="0.45">
      <c r="A10" t="s">
        <v>8219</v>
      </c>
      <c r="B10">
        <v>4245</v>
      </c>
      <c r="D10" t="s">
        <v>8221</v>
      </c>
      <c r="E10">
        <v>312</v>
      </c>
      <c r="G10" t="s">
        <v>8400</v>
      </c>
      <c r="H10" s="20">
        <f>_xlfn.STDEV.P(B:B)</f>
        <v>844.29910975602149</v>
      </c>
      <c r="I10" s="20">
        <f>_xlfn.STDEV.P(E:E)</f>
        <v>61.426555076684906</v>
      </c>
    </row>
    <row r="11" spans="1:12" x14ac:dyDescent="0.45">
      <c r="A11" t="s">
        <v>8219</v>
      </c>
      <c r="B11">
        <v>3863</v>
      </c>
      <c r="D11" t="s">
        <v>8221</v>
      </c>
      <c r="E11">
        <v>311</v>
      </c>
      <c r="H11">
        <f>SQRT(H9)</f>
        <v>844.29910975602149</v>
      </c>
    </row>
    <row r="12" spans="1:12" x14ac:dyDescent="0.45">
      <c r="A12" t="s">
        <v>8219</v>
      </c>
      <c r="B12">
        <v>3663</v>
      </c>
      <c r="D12" t="s">
        <v>8221</v>
      </c>
      <c r="E12">
        <v>310</v>
      </c>
    </row>
    <row r="13" spans="1:12" x14ac:dyDescent="0.45">
      <c r="A13" t="s">
        <v>8219</v>
      </c>
      <c r="B13">
        <v>3562</v>
      </c>
      <c r="D13" t="s">
        <v>8221</v>
      </c>
      <c r="E13">
        <v>296</v>
      </c>
    </row>
    <row r="14" spans="1:12" x14ac:dyDescent="0.45">
      <c r="A14" t="s">
        <v>8219</v>
      </c>
      <c r="B14">
        <v>3468</v>
      </c>
      <c r="D14" t="s">
        <v>8221</v>
      </c>
      <c r="E14">
        <v>285</v>
      </c>
    </row>
    <row r="15" spans="1:12" x14ac:dyDescent="0.45">
      <c r="A15" t="s">
        <v>8219</v>
      </c>
      <c r="B15">
        <v>3355</v>
      </c>
      <c r="D15" t="s">
        <v>8221</v>
      </c>
      <c r="E15">
        <v>236</v>
      </c>
    </row>
    <row r="16" spans="1:12" x14ac:dyDescent="0.45">
      <c r="A16" t="s">
        <v>8219</v>
      </c>
      <c r="B16">
        <v>3238</v>
      </c>
      <c r="D16" t="s">
        <v>8221</v>
      </c>
      <c r="E16">
        <v>229</v>
      </c>
      <c r="L16" s="22"/>
    </row>
    <row r="17" spans="1:5" x14ac:dyDescent="0.45">
      <c r="A17" t="s">
        <v>8219</v>
      </c>
      <c r="B17">
        <v>2602</v>
      </c>
      <c r="D17" t="s">
        <v>8221</v>
      </c>
      <c r="E17">
        <v>215</v>
      </c>
    </row>
    <row r="18" spans="1:5" x14ac:dyDescent="0.45">
      <c r="A18" t="s">
        <v>8219</v>
      </c>
      <c r="B18">
        <v>2525</v>
      </c>
      <c r="D18" t="s">
        <v>8221</v>
      </c>
      <c r="E18">
        <v>202</v>
      </c>
    </row>
    <row r="19" spans="1:5" x14ac:dyDescent="0.45">
      <c r="A19" t="s">
        <v>8219</v>
      </c>
      <c r="B19">
        <v>2478</v>
      </c>
      <c r="D19" t="s">
        <v>8221</v>
      </c>
      <c r="E19">
        <v>201</v>
      </c>
    </row>
    <row r="20" spans="1:5" x14ac:dyDescent="0.45">
      <c r="A20" t="s">
        <v>8219</v>
      </c>
      <c r="B20">
        <v>2436</v>
      </c>
      <c r="D20" t="s">
        <v>8221</v>
      </c>
      <c r="E20">
        <v>197</v>
      </c>
    </row>
    <row r="21" spans="1:5" x14ac:dyDescent="0.45">
      <c r="A21" t="s">
        <v>8219</v>
      </c>
      <c r="B21">
        <v>2174</v>
      </c>
      <c r="D21" t="s">
        <v>8221</v>
      </c>
      <c r="E21">
        <v>196</v>
      </c>
    </row>
    <row r="22" spans="1:5" x14ac:dyDescent="0.45">
      <c r="A22" t="s">
        <v>8219</v>
      </c>
      <c r="B22">
        <v>2165</v>
      </c>
      <c r="D22" t="s">
        <v>8221</v>
      </c>
      <c r="E22">
        <v>196</v>
      </c>
    </row>
    <row r="23" spans="1:5" x14ac:dyDescent="0.45">
      <c r="A23" t="s">
        <v>8219</v>
      </c>
      <c r="B23">
        <v>2139</v>
      </c>
      <c r="D23" t="s">
        <v>8221</v>
      </c>
      <c r="E23">
        <v>188</v>
      </c>
    </row>
    <row r="24" spans="1:5" x14ac:dyDescent="0.45">
      <c r="A24" t="s">
        <v>8219</v>
      </c>
      <c r="B24">
        <v>2051</v>
      </c>
      <c r="D24" t="s">
        <v>8221</v>
      </c>
      <c r="E24">
        <v>185</v>
      </c>
    </row>
    <row r="25" spans="1:5" x14ac:dyDescent="0.45">
      <c r="A25" t="s">
        <v>8219</v>
      </c>
      <c r="B25">
        <v>2035</v>
      </c>
      <c r="D25" t="s">
        <v>8221</v>
      </c>
      <c r="E25">
        <v>179</v>
      </c>
    </row>
    <row r="26" spans="1:5" x14ac:dyDescent="0.45">
      <c r="A26" t="s">
        <v>8219</v>
      </c>
      <c r="B26">
        <v>1980</v>
      </c>
      <c r="D26" t="s">
        <v>8221</v>
      </c>
      <c r="E26">
        <v>171</v>
      </c>
    </row>
    <row r="27" spans="1:5" x14ac:dyDescent="0.45">
      <c r="A27" t="s">
        <v>8219</v>
      </c>
      <c r="B27">
        <v>1945</v>
      </c>
      <c r="D27" t="s">
        <v>8221</v>
      </c>
      <c r="E27">
        <v>171</v>
      </c>
    </row>
    <row r="28" spans="1:5" x14ac:dyDescent="0.45">
      <c r="A28" t="s">
        <v>8219</v>
      </c>
      <c r="B28">
        <v>1887</v>
      </c>
      <c r="D28" t="s">
        <v>8221</v>
      </c>
      <c r="E28">
        <v>170</v>
      </c>
    </row>
    <row r="29" spans="1:5" x14ac:dyDescent="0.45">
      <c r="A29" t="s">
        <v>8219</v>
      </c>
      <c r="B29">
        <v>1876</v>
      </c>
      <c r="D29" t="s">
        <v>8221</v>
      </c>
      <c r="E29">
        <v>167</v>
      </c>
    </row>
    <row r="30" spans="1:5" x14ac:dyDescent="0.45">
      <c r="A30" t="s">
        <v>8219</v>
      </c>
      <c r="B30">
        <v>1789</v>
      </c>
      <c r="D30" t="s">
        <v>8221</v>
      </c>
      <c r="E30">
        <v>152</v>
      </c>
    </row>
    <row r="31" spans="1:5" x14ac:dyDescent="0.45">
      <c r="A31" t="s">
        <v>8219</v>
      </c>
      <c r="B31">
        <v>1780</v>
      </c>
      <c r="D31" t="s">
        <v>8221</v>
      </c>
      <c r="E31">
        <v>148</v>
      </c>
    </row>
    <row r="32" spans="1:5" x14ac:dyDescent="0.45">
      <c r="A32" t="s">
        <v>8219</v>
      </c>
      <c r="B32">
        <v>1762</v>
      </c>
      <c r="D32" t="s">
        <v>8221</v>
      </c>
      <c r="E32">
        <v>147</v>
      </c>
    </row>
    <row r="33" spans="1:5" x14ac:dyDescent="0.45">
      <c r="A33" t="s">
        <v>8219</v>
      </c>
      <c r="B33">
        <v>1737</v>
      </c>
      <c r="D33" t="s">
        <v>8221</v>
      </c>
      <c r="E33">
        <v>147</v>
      </c>
    </row>
    <row r="34" spans="1:5" x14ac:dyDescent="0.45">
      <c r="A34" t="s">
        <v>8219</v>
      </c>
      <c r="B34">
        <v>1670</v>
      </c>
      <c r="D34" t="s">
        <v>8221</v>
      </c>
      <c r="E34">
        <v>140</v>
      </c>
    </row>
    <row r="35" spans="1:5" x14ac:dyDescent="0.45">
      <c r="A35" t="s">
        <v>8219</v>
      </c>
      <c r="B35">
        <v>1637</v>
      </c>
      <c r="D35" t="s">
        <v>8221</v>
      </c>
      <c r="E35">
        <v>140</v>
      </c>
    </row>
    <row r="36" spans="1:5" x14ac:dyDescent="0.45">
      <c r="A36" t="s">
        <v>8219</v>
      </c>
      <c r="B36">
        <v>1633</v>
      </c>
      <c r="D36" t="s">
        <v>8221</v>
      </c>
      <c r="E36">
        <v>140</v>
      </c>
    </row>
    <row r="37" spans="1:5" x14ac:dyDescent="0.45">
      <c r="A37" t="s">
        <v>8219</v>
      </c>
      <c r="B37">
        <v>1596</v>
      </c>
      <c r="D37" t="s">
        <v>8221</v>
      </c>
      <c r="E37">
        <v>139</v>
      </c>
    </row>
    <row r="38" spans="1:5" x14ac:dyDescent="0.45">
      <c r="A38" t="s">
        <v>8219</v>
      </c>
      <c r="B38">
        <v>1556</v>
      </c>
      <c r="D38" t="s">
        <v>8221</v>
      </c>
      <c r="E38">
        <v>135</v>
      </c>
    </row>
    <row r="39" spans="1:5" x14ac:dyDescent="0.45">
      <c r="A39" t="s">
        <v>8219</v>
      </c>
      <c r="B39">
        <v>1530</v>
      </c>
      <c r="D39" t="s">
        <v>8221</v>
      </c>
      <c r="E39">
        <v>129</v>
      </c>
    </row>
    <row r="40" spans="1:5" x14ac:dyDescent="0.45">
      <c r="A40" t="s">
        <v>8219</v>
      </c>
      <c r="B40">
        <v>1513</v>
      </c>
      <c r="D40" t="s">
        <v>8221</v>
      </c>
      <c r="E40">
        <v>125</v>
      </c>
    </row>
    <row r="41" spans="1:5" x14ac:dyDescent="0.45">
      <c r="A41" t="s">
        <v>8219</v>
      </c>
      <c r="B41">
        <v>1510</v>
      </c>
      <c r="D41" t="s">
        <v>8221</v>
      </c>
      <c r="E41">
        <v>124</v>
      </c>
    </row>
    <row r="42" spans="1:5" x14ac:dyDescent="0.45">
      <c r="A42" t="s">
        <v>8219</v>
      </c>
      <c r="B42">
        <v>1420</v>
      </c>
      <c r="D42" t="s">
        <v>8221</v>
      </c>
      <c r="E42">
        <v>124</v>
      </c>
    </row>
    <row r="43" spans="1:5" x14ac:dyDescent="0.45">
      <c r="A43" t="s">
        <v>8219</v>
      </c>
      <c r="B43">
        <v>1375</v>
      </c>
      <c r="D43" t="s">
        <v>8221</v>
      </c>
      <c r="E43">
        <v>123</v>
      </c>
    </row>
    <row r="44" spans="1:5" x14ac:dyDescent="0.45">
      <c r="A44" t="s">
        <v>8219</v>
      </c>
      <c r="B44">
        <v>1373</v>
      </c>
      <c r="D44" t="s">
        <v>8221</v>
      </c>
      <c r="E44">
        <v>123</v>
      </c>
    </row>
    <row r="45" spans="1:5" x14ac:dyDescent="0.45">
      <c r="A45" t="s">
        <v>8219</v>
      </c>
      <c r="B45">
        <v>1364</v>
      </c>
      <c r="D45" t="s">
        <v>8221</v>
      </c>
      <c r="E45">
        <v>122</v>
      </c>
    </row>
    <row r="46" spans="1:5" x14ac:dyDescent="0.45">
      <c r="A46" t="s">
        <v>8219</v>
      </c>
      <c r="B46">
        <v>1356</v>
      </c>
      <c r="D46" t="s">
        <v>8221</v>
      </c>
      <c r="E46">
        <v>121</v>
      </c>
    </row>
    <row r="47" spans="1:5" x14ac:dyDescent="0.45">
      <c r="A47" t="s">
        <v>8219</v>
      </c>
      <c r="B47">
        <v>1328</v>
      </c>
      <c r="D47" t="s">
        <v>8221</v>
      </c>
      <c r="E47">
        <v>118</v>
      </c>
    </row>
    <row r="48" spans="1:5" x14ac:dyDescent="0.45">
      <c r="A48" t="s">
        <v>8219</v>
      </c>
      <c r="B48">
        <v>1281</v>
      </c>
      <c r="D48" t="s">
        <v>8221</v>
      </c>
      <c r="E48">
        <v>117</v>
      </c>
    </row>
    <row r="49" spans="1:5" x14ac:dyDescent="0.45">
      <c r="A49" t="s">
        <v>8219</v>
      </c>
      <c r="B49">
        <v>1260</v>
      </c>
      <c r="D49" t="s">
        <v>8221</v>
      </c>
      <c r="E49">
        <v>114</v>
      </c>
    </row>
    <row r="50" spans="1:5" x14ac:dyDescent="0.45">
      <c r="A50" t="s">
        <v>8219</v>
      </c>
      <c r="B50">
        <v>1251</v>
      </c>
      <c r="D50" t="s">
        <v>8221</v>
      </c>
      <c r="E50">
        <v>114</v>
      </c>
    </row>
    <row r="51" spans="1:5" x14ac:dyDescent="0.45">
      <c r="A51" t="s">
        <v>8219</v>
      </c>
      <c r="B51">
        <v>1224</v>
      </c>
      <c r="D51" t="s">
        <v>8221</v>
      </c>
      <c r="E51">
        <v>113</v>
      </c>
    </row>
    <row r="52" spans="1:5" x14ac:dyDescent="0.45">
      <c r="A52" t="s">
        <v>8219</v>
      </c>
      <c r="B52">
        <v>1204</v>
      </c>
      <c r="D52" t="s">
        <v>8221</v>
      </c>
      <c r="E52">
        <v>110</v>
      </c>
    </row>
    <row r="53" spans="1:5" x14ac:dyDescent="0.45">
      <c r="A53" t="s">
        <v>8219</v>
      </c>
      <c r="B53">
        <v>1151</v>
      </c>
      <c r="D53" t="s">
        <v>8221</v>
      </c>
      <c r="E53">
        <v>108</v>
      </c>
    </row>
    <row r="54" spans="1:5" x14ac:dyDescent="0.45">
      <c r="A54" t="s">
        <v>8219</v>
      </c>
      <c r="B54">
        <v>1113</v>
      </c>
      <c r="D54" t="s">
        <v>8221</v>
      </c>
      <c r="E54">
        <v>105</v>
      </c>
    </row>
    <row r="55" spans="1:5" x14ac:dyDescent="0.45">
      <c r="A55" t="s">
        <v>8219</v>
      </c>
      <c r="B55">
        <v>1107</v>
      </c>
      <c r="D55" t="s">
        <v>8221</v>
      </c>
      <c r="E55">
        <v>103</v>
      </c>
    </row>
    <row r="56" spans="1:5" x14ac:dyDescent="0.45">
      <c r="A56" t="s">
        <v>8219</v>
      </c>
      <c r="B56">
        <v>1104</v>
      </c>
      <c r="D56" t="s">
        <v>8221</v>
      </c>
      <c r="E56">
        <v>100</v>
      </c>
    </row>
    <row r="57" spans="1:5" x14ac:dyDescent="0.45">
      <c r="A57" t="s">
        <v>8219</v>
      </c>
      <c r="B57">
        <v>1095</v>
      </c>
      <c r="D57" t="s">
        <v>8221</v>
      </c>
      <c r="E57">
        <v>99</v>
      </c>
    </row>
    <row r="58" spans="1:5" x14ac:dyDescent="0.45">
      <c r="A58" t="s">
        <v>8219</v>
      </c>
      <c r="B58">
        <v>1088</v>
      </c>
      <c r="D58" t="s">
        <v>8221</v>
      </c>
      <c r="E58">
        <v>99</v>
      </c>
    </row>
    <row r="59" spans="1:5" x14ac:dyDescent="0.45">
      <c r="A59" t="s">
        <v>8219</v>
      </c>
      <c r="B59">
        <v>1071</v>
      </c>
      <c r="D59" t="s">
        <v>8221</v>
      </c>
      <c r="E59">
        <v>98</v>
      </c>
    </row>
    <row r="60" spans="1:5" x14ac:dyDescent="0.45">
      <c r="A60" t="s">
        <v>8219</v>
      </c>
      <c r="B60">
        <v>1062</v>
      </c>
      <c r="D60" t="s">
        <v>8221</v>
      </c>
      <c r="E60">
        <v>96</v>
      </c>
    </row>
    <row r="61" spans="1:5" x14ac:dyDescent="0.45">
      <c r="A61" t="s">
        <v>8219</v>
      </c>
      <c r="B61">
        <v>1049</v>
      </c>
      <c r="D61" t="s">
        <v>8221</v>
      </c>
      <c r="E61">
        <v>96</v>
      </c>
    </row>
    <row r="62" spans="1:5" x14ac:dyDescent="0.45">
      <c r="A62" t="s">
        <v>8219</v>
      </c>
      <c r="B62">
        <v>1021</v>
      </c>
      <c r="D62" t="s">
        <v>8221</v>
      </c>
      <c r="E62">
        <v>96</v>
      </c>
    </row>
    <row r="63" spans="1:5" x14ac:dyDescent="0.45">
      <c r="A63" t="s">
        <v>8219</v>
      </c>
      <c r="B63">
        <v>1019</v>
      </c>
      <c r="D63" t="s">
        <v>8221</v>
      </c>
      <c r="E63">
        <v>96</v>
      </c>
    </row>
    <row r="64" spans="1:5" x14ac:dyDescent="0.45">
      <c r="A64" t="s">
        <v>8219</v>
      </c>
      <c r="B64">
        <v>1013</v>
      </c>
      <c r="D64" t="s">
        <v>8221</v>
      </c>
      <c r="E64">
        <v>95</v>
      </c>
    </row>
    <row r="65" spans="1:5" x14ac:dyDescent="0.45">
      <c r="A65" t="s">
        <v>8219</v>
      </c>
      <c r="B65">
        <v>988</v>
      </c>
      <c r="D65" t="s">
        <v>8221</v>
      </c>
      <c r="E65">
        <v>94</v>
      </c>
    </row>
    <row r="66" spans="1:5" x14ac:dyDescent="0.45">
      <c r="A66" t="s">
        <v>8219</v>
      </c>
      <c r="B66">
        <v>983</v>
      </c>
      <c r="D66" t="s">
        <v>8221</v>
      </c>
      <c r="E66">
        <v>94</v>
      </c>
    </row>
    <row r="67" spans="1:5" x14ac:dyDescent="0.45">
      <c r="A67" t="s">
        <v>8219</v>
      </c>
      <c r="B67">
        <v>971</v>
      </c>
      <c r="D67" t="s">
        <v>8221</v>
      </c>
      <c r="E67">
        <v>94</v>
      </c>
    </row>
    <row r="68" spans="1:5" x14ac:dyDescent="0.45">
      <c r="A68" t="s">
        <v>8219</v>
      </c>
      <c r="B68">
        <v>964</v>
      </c>
      <c r="D68" t="s">
        <v>8221</v>
      </c>
      <c r="E68">
        <v>93</v>
      </c>
    </row>
    <row r="69" spans="1:5" x14ac:dyDescent="0.45">
      <c r="A69" t="s">
        <v>8219</v>
      </c>
      <c r="B69">
        <v>963</v>
      </c>
      <c r="D69" t="s">
        <v>8221</v>
      </c>
      <c r="E69">
        <v>92</v>
      </c>
    </row>
    <row r="70" spans="1:5" x14ac:dyDescent="0.45">
      <c r="A70" t="s">
        <v>8219</v>
      </c>
      <c r="B70">
        <v>951</v>
      </c>
      <c r="D70" t="s">
        <v>8221</v>
      </c>
      <c r="E70">
        <v>92</v>
      </c>
    </row>
    <row r="71" spans="1:5" x14ac:dyDescent="0.45">
      <c r="A71" t="s">
        <v>8219</v>
      </c>
      <c r="B71">
        <v>944</v>
      </c>
      <c r="D71" t="s">
        <v>8221</v>
      </c>
      <c r="E71">
        <v>91</v>
      </c>
    </row>
    <row r="72" spans="1:5" x14ac:dyDescent="0.45">
      <c r="A72" t="s">
        <v>8219</v>
      </c>
      <c r="B72">
        <v>943</v>
      </c>
      <c r="D72" t="s">
        <v>8221</v>
      </c>
      <c r="E72">
        <v>90</v>
      </c>
    </row>
    <row r="73" spans="1:5" x14ac:dyDescent="0.45">
      <c r="A73" t="s">
        <v>8219</v>
      </c>
      <c r="B73">
        <v>942</v>
      </c>
      <c r="D73" t="s">
        <v>8221</v>
      </c>
      <c r="E73">
        <v>89</v>
      </c>
    </row>
    <row r="74" spans="1:5" x14ac:dyDescent="0.45">
      <c r="A74" t="s">
        <v>8219</v>
      </c>
      <c r="B74">
        <v>930</v>
      </c>
      <c r="D74" t="s">
        <v>8221</v>
      </c>
      <c r="E74">
        <v>86</v>
      </c>
    </row>
    <row r="75" spans="1:5" x14ac:dyDescent="0.45">
      <c r="A75" t="s">
        <v>8219</v>
      </c>
      <c r="B75">
        <v>916</v>
      </c>
      <c r="D75" t="s">
        <v>8221</v>
      </c>
      <c r="E75">
        <v>85</v>
      </c>
    </row>
    <row r="76" spans="1:5" x14ac:dyDescent="0.45">
      <c r="A76" t="s">
        <v>8219</v>
      </c>
      <c r="B76">
        <v>902</v>
      </c>
      <c r="D76" t="s">
        <v>8221</v>
      </c>
      <c r="E76">
        <v>84</v>
      </c>
    </row>
    <row r="77" spans="1:5" x14ac:dyDescent="0.45">
      <c r="A77" t="s">
        <v>8219</v>
      </c>
      <c r="B77">
        <v>897</v>
      </c>
      <c r="D77" t="s">
        <v>8221</v>
      </c>
      <c r="E77">
        <v>84</v>
      </c>
    </row>
    <row r="78" spans="1:5" x14ac:dyDescent="0.45">
      <c r="A78" t="s">
        <v>8219</v>
      </c>
      <c r="B78">
        <v>885</v>
      </c>
      <c r="D78" t="s">
        <v>8221</v>
      </c>
      <c r="E78">
        <v>84</v>
      </c>
    </row>
    <row r="79" spans="1:5" x14ac:dyDescent="0.45">
      <c r="A79" t="s">
        <v>8219</v>
      </c>
      <c r="B79">
        <v>878</v>
      </c>
      <c r="D79" t="s">
        <v>8221</v>
      </c>
      <c r="E79">
        <v>83</v>
      </c>
    </row>
    <row r="80" spans="1:5" x14ac:dyDescent="0.45">
      <c r="A80" t="s">
        <v>8219</v>
      </c>
      <c r="B80">
        <v>874</v>
      </c>
      <c r="D80" t="s">
        <v>8221</v>
      </c>
      <c r="E80">
        <v>81</v>
      </c>
    </row>
    <row r="81" spans="1:5" x14ac:dyDescent="0.45">
      <c r="A81" t="s">
        <v>8219</v>
      </c>
      <c r="B81">
        <v>859</v>
      </c>
      <c r="D81" t="s">
        <v>8221</v>
      </c>
      <c r="E81">
        <v>81</v>
      </c>
    </row>
    <row r="82" spans="1:5" x14ac:dyDescent="0.45">
      <c r="A82" t="s">
        <v>8219</v>
      </c>
      <c r="B82">
        <v>848</v>
      </c>
      <c r="D82" t="s">
        <v>8221</v>
      </c>
      <c r="E82">
        <v>79</v>
      </c>
    </row>
    <row r="83" spans="1:5" x14ac:dyDescent="0.45">
      <c r="A83" t="s">
        <v>8219</v>
      </c>
      <c r="B83">
        <v>834</v>
      </c>
      <c r="D83" t="s">
        <v>8221</v>
      </c>
      <c r="E83">
        <v>76</v>
      </c>
    </row>
    <row r="84" spans="1:5" x14ac:dyDescent="0.45">
      <c r="A84" t="s">
        <v>8219</v>
      </c>
      <c r="B84">
        <v>827</v>
      </c>
      <c r="D84" t="s">
        <v>8221</v>
      </c>
      <c r="E84">
        <v>76</v>
      </c>
    </row>
    <row r="85" spans="1:5" x14ac:dyDescent="0.45">
      <c r="A85" t="s">
        <v>8219</v>
      </c>
      <c r="B85">
        <v>821</v>
      </c>
      <c r="D85" t="s">
        <v>8221</v>
      </c>
      <c r="E85">
        <v>76</v>
      </c>
    </row>
    <row r="86" spans="1:5" x14ac:dyDescent="0.45">
      <c r="A86" t="s">
        <v>8219</v>
      </c>
      <c r="B86">
        <v>813</v>
      </c>
      <c r="D86" t="s">
        <v>8221</v>
      </c>
      <c r="E86">
        <v>75</v>
      </c>
    </row>
    <row r="87" spans="1:5" x14ac:dyDescent="0.45">
      <c r="A87" t="s">
        <v>8219</v>
      </c>
      <c r="B87">
        <v>760</v>
      </c>
      <c r="D87" t="s">
        <v>8221</v>
      </c>
      <c r="E87">
        <v>73</v>
      </c>
    </row>
    <row r="88" spans="1:5" x14ac:dyDescent="0.45">
      <c r="A88" t="s">
        <v>8219</v>
      </c>
      <c r="B88">
        <v>742</v>
      </c>
      <c r="D88" t="s">
        <v>8221</v>
      </c>
      <c r="E88">
        <v>72</v>
      </c>
    </row>
    <row r="89" spans="1:5" x14ac:dyDescent="0.45">
      <c r="A89" t="s">
        <v>8219</v>
      </c>
      <c r="B89">
        <v>740</v>
      </c>
      <c r="D89" t="s">
        <v>8221</v>
      </c>
      <c r="E89">
        <v>72</v>
      </c>
    </row>
    <row r="90" spans="1:5" x14ac:dyDescent="0.45">
      <c r="A90" t="s">
        <v>8219</v>
      </c>
      <c r="B90">
        <v>736</v>
      </c>
      <c r="D90" t="s">
        <v>8221</v>
      </c>
      <c r="E90">
        <v>70</v>
      </c>
    </row>
    <row r="91" spans="1:5" x14ac:dyDescent="0.45">
      <c r="A91" t="s">
        <v>8219</v>
      </c>
      <c r="B91">
        <v>729</v>
      </c>
      <c r="D91" t="s">
        <v>8221</v>
      </c>
      <c r="E91">
        <v>70</v>
      </c>
    </row>
    <row r="92" spans="1:5" x14ac:dyDescent="0.45">
      <c r="A92" t="s">
        <v>8219</v>
      </c>
      <c r="B92">
        <v>721</v>
      </c>
      <c r="D92" t="s">
        <v>8221</v>
      </c>
      <c r="E92">
        <v>68</v>
      </c>
    </row>
    <row r="93" spans="1:5" x14ac:dyDescent="0.45">
      <c r="A93" t="s">
        <v>8219</v>
      </c>
      <c r="B93">
        <v>714</v>
      </c>
      <c r="D93" t="s">
        <v>8221</v>
      </c>
      <c r="E93">
        <v>67</v>
      </c>
    </row>
    <row r="94" spans="1:5" x14ac:dyDescent="0.45">
      <c r="A94" t="s">
        <v>8219</v>
      </c>
      <c r="B94">
        <v>711</v>
      </c>
      <c r="D94" t="s">
        <v>8221</v>
      </c>
      <c r="E94">
        <v>66</v>
      </c>
    </row>
    <row r="95" spans="1:5" x14ac:dyDescent="0.45">
      <c r="A95" t="s">
        <v>8219</v>
      </c>
      <c r="B95">
        <v>707</v>
      </c>
      <c r="D95" t="s">
        <v>8221</v>
      </c>
      <c r="E95">
        <v>60</v>
      </c>
    </row>
    <row r="96" spans="1:5" x14ac:dyDescent="0.45">
      <c r="A96" t="s">
        <v>8219</v>
      </c>
      <c r="B96">
        <v>701</v>
      </c>
      <c r="D96" t="s">
        <v>8221</v>
      </c>
      <c r="E96">
        <v>60</v>
      </c>
    </row>
    <row r="97" spans="1:5" x14ac:dyDescent="0.45">
      <c r="A97" t="s">
        <v>8219</v>
      </c>
      <c r="B97">
        <v>688</v>
      </c>
      <c r="D97" t="s">
        <v>8221</v>
      </c>
      <c r="E97">
        <v>59</v>
      </c>
    </row>
    <row r="98" spans="1:5" x14ac:dyDescent="0.45">
      <c r="A98" t="s">
        <v>8219</v>
      </c>
      <c r="B98">
        <v>682</v>
      </c>
      <c r="D98" t="s">
        <v>8221</v>
      </c>
      <c r="E98">
        <v>57</v>
      </c>
    </row>
    <row r="99" spans="1:5" x14ac:dyDescent="0.45">
      <c r="A99" t="s">
        <v>8219</v>
      </c>
      <c r="B99">
        <v>682</v>
      </c>
      <c r="D99" t="s">
        <v>8221</v>
      </c>
      <c r="E99">
        <v>57</v>
      </c>
    </row>
    <row r="100" spans="1:5" x14ac:dyDescent="0.45">
      <c r="A100" t="s">
        <v>8219</v>
      </c>
      <c r="B100">
        <v>680</v>
      </c>
      <c r="D100" t="s">
        <v>8221</v>
      </c>
      <c r="E100">
        <v>56</v>
      </c>
    </row>
    <row r="101" spans="1:5" x14ac:dyDescent="0.45">
      <c r="A101" t="s">
        <v>8219</v>
      </c>
      <c r="B101">
        <v>680</v>
      </c>
      <c r="D101" t="s">
        <v>8221</v>
      </c>
      <c r="E101">
        <v>55</v>
      </c>
    </row>
    <row r="102" spans="1:5" x14ac:dyDescent="0.45">
      <c r="A102" t="s">
        <v>8219</v>
      </c>
      <c r="B102">
        <v>676</v>
      </c>
      <c r="D102" t="s">
        <v>8221</v>
      </c>
      <c r="E102">
        <v>55</v>
      </c>
    </row>
    <row r="103" spans="1:5" x14ac:dyDescent="0.45">
      <c r="A103" t="s">
        <v>8219</v>
      </c>
      <c r="B103">
        <v>670</v>
      </c>
      <c r="D103" t="s">
        <v>8221</v>
      </c>
      <c r="E103">
        <v>53</v>
      </c>
    </row>
    <row r="104" spans="1:5" x14ac:dyDescent="0.45">
      <c r="A104" t="s">
        <v>8219</v>
      </c>
      <c r="B104">
        <v>666</v>
      </c>
      <c r="D104" t="s">
        <v>8221</v>
      </c>
      <c r="E104">
        <v>53</v>
      </c>
    </row>
    <row r="105" spans="1:5" x14ac:dyDescent="0.45">
      <c r="A105" t="s">
        <v>8219</v>
      </c>
      <c r="B105">
        <v>665</v>
      </c>
      <c r="D105" t="s">
        <v>8221</v>
      </c>
      <c r="E105">
        <v>52</v>
      </c>
    </row>
    <row r="106" spans="1:5" x14ac:dyDescent="0.45">
      <c r="A106" t="s">
        <v>8219</v>
      </c>
      <c r="B106">
        <v>660</v>
      </c>
      <c r="D106" t="s">
        <v>8221</v>
      </c>
      <c r="E106">
        <v>52</v>
      </c>
    </row>
    <row r="107" spans="1:5" x14ac:dyDescent="0.45">
      <c r="A107" t="s">
        <v>8219</v>
      </c>
      <c r="B107">
        <v>651</v>
      </c>
      <c r="D107" t="s">
        <v>8221</v>
      </c>
      <c r="E107">
        <v>52</v>
      </c>
    </row>
    <row r="108" spans="1:5" x14ac:dyDescent="0.45">
      <c r="A108" t="s">
        <v>8219</v>
      </c>
      <c r="B108">
        <v>644</v>
      </c>
      <c r="D108" t="s">
        <v>8221</v>
      </c>
      <c r="E108">
        <v>50</v>
      </c>
    </row>
    <row r="109" spans="1:5" x14ac:dyDescent="0.45">
      <c r="A109" t="s">
        <v>8219</v>
      </c>
      <c r="B109">
        <v>635</v>
      </c>
      <c r="D109" t="s">
        <v>8221</v>
      </c>
      <c r="E109">
        <v>50</v>
      </c>
    </row>
    <row r="110" spans="1:5" x14ac:dyDescent="0.45">
      <c r="A110" t="s">
        <v>8219</v>
      </c>
      <c r="B110">
        <v>625</v>
      </c>
      <c r="D110" t="s">
        <v>8221</v>
      </c>
      <c r="E110">
        <v>49</v>
      </c>
    </row>
    <row r="111" spans="1:5" x14ac:dyDescent="0.45">
      <c r="A111" t="s">
        <v>8219</v>
      </c>
      <c r="B111">
        <v>623</v>
      </c>
      <c r="D111" t="s">
        <v>8221</v>
      </c>
      <c r="E111">
        <v>49</v>
      </c>
    </row>
    <row r="112" spans="1:5" x14ac:dyDescent="0.45">
      <c r="A112" t="s">
        <v>8219</v>
      </c>
      <c r="B112">
        <v>621</v>
      </c>
      <c r="D112" t="s">
        <v>8221</v>
      </c>
      <c r="E112">
        <v>49</v>
      </c>
    </row>
    <row r="113" spans="1:5" x14ac:dyDescent="0.45">
      <c r="A113" t="s">
        <v>8219</v>
      </c>
      <c r="B113">
        <v>615</v>
      </c>
      <c r="D113" t="s">
        <v>8221</v>
      </c>
      <c r="E113">
        <v>48</v>
      </c>
    </row>
    <row r="114" spans="1:5" x14ac:dyDescent="0.45">
      <c r="A114" t="s">
        <v>8219</v>
      </c>
      <c r="B114">
        <v>614</v>
      </c>
      <c r="D114" t="s">
        <v>8221</v>
      </c>
      <c r="E114">
        <v>48</v>
      </c>
    </row>
    <row r="115" spans="1:5" x14ac:dyDescent="0.45">
      <c r="A115" t="s">
        <v>8219</v>
      </c>
      <c r="B115">
        <v>613</v>
      </c>
      <c r="D115" t="s">
        <v>8221</v>
      </c>
      <c r="E115">
        <v>47</v>
      </c>
    </row>
    <row r="116" spans="1:5" x14ac:dyDescent="0.45">
      <c r="A116" t="s">
        <v>8219</v>
      </c>
      <c r="B116">
        <v>607</v>
      </c>
      <c r="D116" t="s">
        <v>8221</v>
      </c>
      <c r="E116">
        <v>47</v>
      </c>
    </row>
    <row r="117" spans="1:5" x14ac:dyDescent="0.45">
      <c r="A117" t="s">
        <v>8219</v>
      </c>
      <c r="B117">
        <v>600</v>
      </c>
      <c r="D117" t="s">
        <v>8221</v>
      </c>
      <c r="E117">
        <v>46</v>
      </c>
    </row>
    <row r="118" spans="1:5" x14ac:dyDescent="0.45">
      <c r="A118" t="s">
        <v>8219</v>
      </c>
      <c r="B118">
        <v>577</v>
      </c>
      <c r="D118" t="s">
        <v>8221</v>
      </c>
      <c r="E118">
        <v>45</v>
      </c>
    </row>
    <row r="119" spans="1:5" x14ac:dyDescent="0.45">
      <c r="A119" t="s">
        <v>8219</v>
      </c>
      <c r="B119">
        <v>576</v>
      </c>
      <c r="D119" t="s">
        <v>8221</v>
      </c>
      <c r="E119">
        <v>45</v>
      </c>
    </row>
    <row r="120" spans="1:5" x14ac:dyDescent="0.45">
      <c r="A120" t="s">
        <v>8219</v>
      </c>
      <c r="B120">
        <v>574</v>
      </c>
      <c r="D120" t="s">
        <v>8221</v>
      </c>
      <c r="E120">
        <v>45</v>
      </c>
    </row>
    <row r="121" spans="1:5" x14ac:dyDescent="0.45">
      <c r="A121" t="s">
        <v>8219</v>
      </c>
      <c r="B121">
        <v>571</v>
      </c>
      <c r="D121" t="s">
        <v>8221</v>
      </c>
      <c r="E121">
        <v>44</v>
      </c>
    </row>
    <row r="122" spans="1:5" x14ac:dyDescent="0.45">
      <c r="A122" t="s">
        <v>8219</v>
      </c>
      <c r="B122">
        <v>563</v>
      </c>
      <c r="D122" t="s">
        <v>8221</v>
      </c>
      <c r="E122">
        <v>43</v>
      </c>
    </row>
    <row r="123" spans="1:5" x14ac:dyDescent="0.45">
      <c r="A123" t="s">
        <v>8219</v>
      </c>
      <c r="B123">
        <v>562</v>
      </c>
      <c r="D123" t="s">
        <v>8221</v>
      </c>
      <c r="E123">
        <v>42</v>
      </c>
    </row>
    <row r="124" spans="1:5" x14ac:dyDescent="0.45">
      <c r="A124" t="s">
        <v>8219</v>
      </c>
      <c r="B124">
        <v>560</v>
      </c>
      <c r="D124" t="s">
        <v>8221</v>
      </c>
      <c r="E124">
        <v>42</v>
      </c>
    </row>
    <row r="125" spans="1:5" x14ac:dyDescent="0.45">
      <c r="A125" t="s">
        <v>8219</v>
      </c>
      <c r="B125">
        <v>558</v>
      </c>
      <c r="D125" t="s">
        <v>8221</v>
      </c>
      <c r="E125">
        <v>41</v>
      </c>
    </row>
    <row r="126" spans="1:5" x14ac:dyDescent="0.45">
      <c r="A126" t="s">
        <v>8219</v>
      </c>
      <c r="B126">
        <v>557</v>
      </c>
      <c r="D126" t="s">
        <v>8221</v>
      </c>
      <c r="E126">
        <v>41</v>
      </c>
    </row>
    <row r="127" spans="1:5" x14ac:dyDescent="0.45">
      <c r="A127" t="s">
        <v>8219</v>
      </c>
      <c r="B127">
        <v>555</v>
      </c>
      <c r="D127" t="s">
        <v>8221</v>
      </c>
      <c r="E127">
        <v>41</v>
      </c>
    </row>
    <row r="128" spans="1:5" x14ac:dyDescent="0.45">
      <c r="A128" t="s">
        <v>8219</v>
      </c>
      <c r="B128">
        <v>555</v>
      </c>
      <c r="D128" t="s">
        <v>8221</v>
      </c>
      <c r="E128">
        <v>40</v>
      </c>
    </row>
    <row r="129" spans="1:5" x14ac:dyDescent="0.45">
      <c r="A129" t="s">
        <v>8219</v>
      </c>
      <c r="B129">
        <v>554</v>
      </c>
      <c r="D129" t="s">
        <v>8221</v>
      </c>
      <c r="E129">
        <v>40</v>
      </c>
    </row>
    <row r="130" spans="1:5" x14ac:dyDescent="0.45">
      <c r="A130" t="s">
        <v>8219</v>
      </c>
      <c r="B130">
        <v>551</v>
      </c>
      <c r="D130" t="s">
        <v>8221</v>
      </c>
      <c r="E130">
        <v>40</v>
      </c>
    </row>
    <row r="131" spans="1:5" x14ac:dyDescent="0.45">
      <c r="A131" t="s">
        <v>8219</v>
      </c>
      <c r="B131">
        <v>549</v>
      </c>
      <c r="D131" t="s">
        <v>8221</v>
      </c>
      <c r="E131">
        <v>39</v>
      </c>
    </row>
    <row r="132" spans="1:5" x14ac:dyDescent="0.45">
      <c r="A132" t="s">
        <v>8219</v>
      </c>
      <c r="B132">
        <v>541</v>
      </c>
      <c r="D132" t="s">
        <v>8221</v>
      </c>
      <c r="E132">
        <v>39</v>
      </c>
    </row>
    <row r="133" spans="1:5" x14ac:dyDescent="0.45">
      <c r="A133" t="s">
        <v>8219</v>
      </c>
      <c r="B133">
        <v>539</v>
      </c>
      <c r="D133" t="s">
        <v>8221</v>
      </c>
      <c r="E133">
        <v>39</v>
      </c>
    </row>
    <row r="134" spans="1:5" x14ac:dyDescent="0.45">
      <c r="A134" t="s">
        <v>8219</v>
      </c>
      <c r="B134">
        <v>539</v>
      </c>
      <c r="D134" t="s">
        <v>8221</v>
      </c>
      <c r="E134">
        <v>39</v>
      </c>
    </row>
    <row r="135" spans="1:5" x14ac:dyDescent="0.45">
      <c r="A135" t="s">
        <v>8219</v>
      </c>
      <c r="B135">
        <v>537</v>
      </c>
      <c r="D135" t="s">
        <v>8221</v>
      </c>
      <c r="E135">
        <v>39</v>
      </c>
    </row>
    <row r="136" spans="1:5" x14ac:dyDescent="0.45">
      <c r="A136" t="s">
        <v>8219</v>
      </c>
      <c r="B136">
        <v>537</v>
      </c>
      <c r="D136" t="s">
        <v>8221</v>
      </c>
      <c r="E136">
        <v>39</v>
      </c>
    </row>
    <row r="137" spans="1:5" x14ac:dyDescent="0.45">
      <c r="A137" t="s">
        <v>8219</v>
      </c>
      <c r="B137">
        <v>531</v>
      </c>
      <c r="D137" t="s">
        <v>8221</v>
      </c>
      <c r="E137">
        <v>38</v>
      </c>
    </row>
    <row r="138" spans="1:5" x14ac:dyDescent="0.45">
      <c r="A138" t="s">
        <v>8219</v>
      </c>
      <c r="B138">
        <v>524</v>
      </c>
      <c r="D138" t="s">
        <v>8221</v>
      </c>
      <c r="E138">
        <v>38</v>
      </c>
    </row>
    <row r="139" spans="1:5" x14ac:dyDescent="0.45">
      <c r="A139" t="s">
        <v>8219</v>
      </c>
      <c r="B139">
        <v>514</v>
      </c>
      <c r="D139" t="s">
        <v>8221</v>
      </c>
      <c r="E139">
        <v>38</v>
      </c>
    </row>
    <row r="140" spans="1:5" x14ac:dyDescent="0.45">
      <c r="A140" t="s">
        <v>8219</v>
      </c>
      <c r="B140">
        <v>512</v>
      </c>
      <c r="D140" t="s">
        <v>8221</v>
      </c>
      <c r="E140">
        <v>38</v>
      </c>
    </row>
    <row r="141" spans="1:5" x14ac:dyDescent="0.45">
      <c r="A141" t="s">
        <v>8219</v>
      </c>
      <c r="B141">
        <v>510</v>
      </c>
      <c r="D141" t="s">
        <v>8221</v>
      </c>
      <c r="E141">
        <v>38</v>
      </c>
    </row>
    <row r="142" spans="1:5" x14ac:dyDescent="0.45">
      <c r="A142" t="s">
        <v>8219</v>
      </c>
      <c r="B142">
        <v>508</v>
      </c>
      <c r="D142" t="s">
        <v>8221</v>
      </c>
      <c r="E142">
        <v>37</v>
      </c>
    </row>
    <row r="143" spans="1:5" x14ac:dyDescent="0.45">
      <c r="A143" t="s">
        <v>8219</v>
      </c>
      <c r="B143">
        <v>508</v>
      </c>
      <c r="D143" t="s">
        <v>8221</v>
      </c>
      <c r="E143">
        <v>37</v>
      </c>
    </row>
    <row r="144" spans="1:5" x14ac:dyDescent="0.45">
      <c r="A144" t="s">
        <v>8219</v>
      </c>
      <c r="B144">
        <v>508</v>
      </c>
      <c r="D144" t="s">
        <v>8221</v>
      </c>
      <c r="E144">
        <v>37</v>
      </c>
    </row>
    <row r="145" spans="1:5" x14ac:dyDescent="0.45">
      <c r="A145" t="s">
        <v>8219</v>
      </c>
      <c r="B145">
        <v>499</v>
      </c>
      <c r="D145" t="s">
        <v>8221</v>
      </c>
      <c r="E145">
        <v>37</v>
      </c>
    </row>
    <row r="146" spans="1:5" x14ac:dyDescent="0.45">
      <c r="A146" t="s">
        <v>8219</v>
      </c>
      <c r="B146">
        <v>498</v>
      </c>
      <c r="D146" t="s">
        <v>8221</v>
      </c>
      <c r="E146">
        <v>37</v>
      </c>
    </row>
    <row r="147" spans="1:5" x14ac:dyDescent="0.45">
      <c r="A147" t="s">
        <v>8219</v>
      </c>
      <c r="B147">
        <v>498</v>
      </c>
      <c r="D147" t="s">
        <v>8221</v>
      </c>
      <c r="E147">
        <v>37</v>
      </c>
    </row>
    <row r="148" spans="1:5" x14ac:dyDescent="0.45">
      <c r="A148" t="s">
        <v>8219</v>
      </c>
      <c r="B148">
        <v>493</v>
      </c>
      <c r="D148" t="s">
        <v>8221</v>
      </c>
      <c r="E148">
        <v>37</v>
      </c>
    </row>
    <row r="149" spans="1:5" x14ac:dyDescent="0.45">
      <c r="A149" t="s">
        <v>8219</v>
      </c>
      <c r="B149">
        <v>493</v>
      </c>
      <c r="D149" t="s">
        <v>8221</v>
      </c>
      <c r="E149">
        <v>37</v>
      </c>
    </row>
    <row r="150" spans="1:5" x14ac:dyDescent="0.45">
      <c r="A150" t="s">
        <v>8219</v>
      </c>
      <c r="B150">
        <v>489</v>
      </c>
      <c r="D150" t="s">
        <v>8221</v>
      </c>
      <c r="E150">
        <v>36</v>
      </c>
    </row>
    <row r="151" spans="1:5" x14ac:dyDescent="0.45">
      <c r="A151" t="s">
        <v>8219</v>
      </c>
      <c r="B151">
        <v>480</v>
      </c>
      <c r="D151" t="s">
        <v>8221</v>
      </c>
      <c r="E151">
        <v>36</v>
      </c>
    </row>
    <row r="152" spans="1:5" x14ac:dyDescent="0.45">
      <c r="A152" t="s">
        <v>8219</v>
      </c>
      <c r="B152">
        <v>480</v>
      </c>
      <c r="D152" t="s">
        <v>8221</v>
      </c>
      <c r="E152">
        <v>36</v>
      </c>
    </row>
    <row r="153" spans="1:5" x14ac:dyDescent="0.45">
      <c r="A153" t="s">
        <v>8219</v>
      </c>
      <c r="B153">
        <v>479</v>
      </c>
      <c r="D153" t="s">
        <v>8221</v>
      </c>
      <c r="E153">
        <v>36</v>
      </c>
    </row>
    <row r="154" spans="1:5" x14ac:dyDescent="0.45">
      <c r="A154" t="s">
        <v>8219</v>
      </c>
      <c r="B154">
        <v>478</v>
      </c>
      <c r="D154" t="s">
        <v>8221</v>
      </c>
      <c r="E154">
        <v>36</v>
      </c>
    </row>
    <row r="155" spans="1:5" x14ac:dyDescent="0.45">
      <c r="A155" t="s">
        <v>8219</v>
      </c>
      <c r="B155">
        <v>473</v>
      </c>
      <c r="D155" t="s">
        <v>8221</v>
      </c>
      <c r="E155">
        <v>35</v>
      </c>
    </row>
    <row r="156" spans="1:5" x14ac:dyDescent="0.45">
      <c r="A156" t="s">
        <v>8219</v>
      </c>
      <c r="B156">
        <v>470</v>
      </c>
      <c r="D156" t="s">
        <v>8221</v>
      </c>
      <c r="E156">
        <v>34</v>
      </c>
    </row>
    <row r="157" spans="1:5" x14ac:dyDescent="0.45">
      <c r="A157" t="s">
        <v>8219</v>
      </c>
      <c r="B157">
        <v>467</v>
      </c>
      <c r="D157" t="s">
        <v>8221</v>
      </c>
      <c r="E157">
        <v>34</v>
      </c>
    </row>
    <row r="158" spans="1:5" x14ac:dyDescent="0.45">
      <c r="A158" t="s">
        <v>8219</v>
      </c>
      <c r="B158">
        <v>465</v>
      </c>
      <c r="D158" t="s">
        <v>8221</v>
      </c>
      <c r="E158">
        <v>34</v>
      </c>
    </row>
    <row r="159" spans="1:5" x14ac:dyDescent="0.45">
      <c r="A159" t="s">
        <v>8219</v>
      </c>
      <c r="B159">
        <v>456</v>
      </c>
      <c r="D159" t="s">
        <v>8221</v>
      </c>
      <c r="E159">
        <v>34</v>
      </c>
    </row>
    <row r="160" spans="1:5" x14ac:dyDescent="0.45">
      <c r="A160" t="s">
        <v>8219</v>
      </c>
      <c r="B160">
        <v>455</v>
      </c>
      <c r="D160" t="s">
        <v>8221</v>
      </c>
      <c r="E160">
        <v>34</v>
      </c>
    </row>
    <row r="161" spans="1:5" x14ac:dyDescent="0.45">
      <c r="A161" t="s">
        <v>8219</v>
      </c>
      <c r="B161">
        <v>454</v>
      </c>
      <c r="D161" t="s">
        <v>8221</v>
      </c>
      <c r="E161">
        <v>33</v>
      </c>
    </row>
    <row r="162" spans="1:5" x14ac:dyDescent="0.45">
      <c r="A162" t="s">
        <v>8219</v>
      </c>
      <c r="B162">
        <v>452</v>
      </c>
      <c r="D162" t="s">
        <v>8221</v>
      </c>
      <c r="E162">
        <v>33</v>
      </c>
    </row>
    <row r="163" spans="1:5" x14ac:dyDescent="0.45">
      <c r="A163" t="s">
        <v>8219</v>
      </c>
      <c r="B163">
        <v>450</v>
      </c>
      <c r="D163" t="s">
        <v>8221</v>
      </c>
      <c r="E163">
        <v>33</v>
      </c>
    </row>
    <row r="164" spans="1:5" x14ac:dyDescent="0.45">
      <c r="A164" t="s">
        <v>8219</v>
      </c>
      <c r="B164">
        <v>447</v>
      </c>
      <c r="D164" t="s">
        <v>8221</v>
      </c>
      <c r="E164">
        <v>33</v>
      </c>
    </row>
    <row r="165" spans="1:5" x14ac:dyDescent="0.45">
      <c r="A165" t="s">
        <v>8219</v>
      </c>
      <c r="B165">
        <v>445</v>
      </c>
      <c r="D165" t="s">
        <v>8221</v>
      </c>
      <c r="E165">
        <v>33</v>
      </c>
    </row>
    <row r="166" spans="1:5" x14ac:dyDescent="0.45">
      <c r="A166" t="s">
        <v>8219</v>
      </c>
      <c r="B166">
        <v>443</v>
      </c>
      <c r="D166" t="s">
        <v>8221</v>
      </c>
      <c r="E166">
        <v>33</v>
      </c>
    </row>
    <row r="167" spans="1:5" x14ac:dyDescent="0.45">
      <c r="A167" t="s">
        <v>8219</v>
      </c>
      <c r="B167">
        <v>441</v>
      </c>
      <c r="D167" t="s">
        <v>8221</v>
      </c>
      <c r="E167">
        <v>33</v>
      </c>
    </row>
    <row r="168" spans="1:5" x14ac:dyDescent="0.45">
      <c r="A168" t="s">
        <v>8219</v>
      </c>
      <c r="B168">
        <v>438</v>
      </c>
      <c r="D168" t="s">
        <v>8221</v>
      </c>
      <c r="E168">
        <v>32</v>
      </c>
    </row>
    <row r="169" spans="1:5" x14ac:dyDescent="0.45">
      <c r="A169" t="s">
        <v>8219</v>
      </c>
      <c r="B169">
        <v>437</v>
      </c>
      <c r="D169" t="s">
        <v>8221</v>
      </c>
      <c r="E169">
        <v>32</v>
      </c>
    </row>
    <row r="170" spans="1:5" x14ac:dyDescent="0.45">
      <c r="A170" t="s">
        <v>8219</v>
      </c>
      <c r="B170">
        <v>433</v>
      </c>
      <c r="D170" t="s">
        <v>8221</v>
      </c>
      <c r="E170">
        <v>32</v>
      </c>
    </row>
    <row r="171" spans="1:5" x14ac:dyDescent="0.45">
      <c r="A171" t="s">
        <v>8219</v>
      </c>
      <c r="B171">
        <v>429</v>
      </c>
      <c r="D171" t="s">
        <v>8221</v>
      </c>
      <c r="E171">
        <v>31</v>
      </c>
    </row>
    <row r="172" spans="1:5" x14ac:dyDescent="0.45">
      <c r="A172" t="s">
        <v>8219</v>
      </c>
      <c r="B172">
        <v>426</v>
      </c>
      <c r="D172" t="s">
        <v>8221</v>
      </c>
      <c r="E172">
        <v>31</v>
      </c>
    </row>
    <row r="173" spans="1:5" x14ac:dyDescent="0.45">
      <c r="A173" t="s">
        <v>8219</v>
      </c>
      <c r="B173">
        <v>426</v>
      </c>
      <c r="D173" t="s">
        <v>8221</v>
      </c>
      <c r="E173">
        <v>31</v>
      </c>
    </row>
    <row r="174" spans="1:5" x14ac:dyDescent="0.45">
      <c r="A174" t="s">
        <v>8219</v>
      </c>
      <c r="B174">
        <v>424</v>
      </c>
      <c r="D174" t="s">
        <v>8221</v>
      </c>
      <c r="E174">
        <v>31</v>
      </c>
    </row>
    <row r="175" spans="1:5" x14ac:dyDescent="0.45">
      <c r="A175" t="s">
        <v>8219</v>
      </c>
      <c r="B175">
        <v>415</v>
      </c>
      <c r="D175" t="s">
        <v>8221</v>
      </c>
      <c r="E175">
        <v>31</v>
      </c>
    </row>
    <row r="176" spans="1:5" x14ac:dyDescent="0.45">
      <c r="A176" t="s">
        <v>8219</v>
      </c>
      <c r="B176">
        <v>415</v>
      </c>
      <c r="D176" t="s">
        <v>8221</v>
      </c>
      <c r="E176">
        <v>31</v>
      </c>
    </row>
    <row r="177" spans="1:5" x14ac:dyDescent="0.45">
      <c r="A177" t="s">
        <v>8219</v>
      </c>
      <c r="B177">
        <v>413</v>
      </c>
      <c r="D177" t="s">
        <v>8221</v>
      </c>
      <c r="E177">
        <v>31</v>
      </c>
    </row>
    <row r="178" spans="1:5" x14ac:dyDescent="0.45">
      <c r="A178" t="s">
        <v>8219</v>
      </c>
      <c r="B178">
        <v>410</v>
      </c>
      <c r="D178" t="s">
        <v>8221</v>
      </c>
      <c r="E178">
        <v>30</v>
      </c>
    </row>
    <row r="179" spans="1:5" x14ac:dyDescent="0.45">
      <c r="A179" t="s">
        <v>8219</v>
      </c>
      <c r="B179">
        <v>406</v>
      </c>
      <c r="D179" t="s">
        <v>8221</v>
      </c>
      <c r="E179">
        <v>30</v>
      </c>
    </row>
    <row r="180" spans="1:5" x14ac:dyDescent="0.45">
      <c r="A180" t="s">
        <v>8219</v>
      </c>
      <c r="B180">
        <v>405</v>
      </c>
      <c r="D180" t="s">
        <v>8221</v>
      </c>
      <c r="E180">
        <v>30</v>
      </c>
    </row>
    <row r="181" spans="1:5" x14ac:dyDescent="0.45">
      <c r="A181" t="s">
        <v>8219</v>
      </c>
      <c r="B181">
        <v>405</v>
      </c>
      <c r="D181" t="s">
        <v>8221</v>
      </c>
      <c r="E181">
        <v>30</v>
      </c>
    </row>
    <row r="182" spans="1:5" x14ac:dyDescent="0.45">
      <c r="A182" t="s">
        <v>8219</v>
      </c>
      <c r="B182">
        <v>404</v>
      </c>
      <c r="D182" t="s">
        <v>8221</v>
      </c>
      <c r="E182">
        <v>30</v>
      </c>
    </row>
    <row r="183" spans="1:5" x14ac:dyDescent="0.45">
      <c r="A183" t="s">
        <v>8219</v>
      </c>
      <c r="B183">
        <v>404</v>
      </c>
      <c r="D183" t="s">
        <v>8221</v>
      </c>
      <c r="E183">
        <v>30</v>
      </c>
    </row>
    <row r="184" spans="1:5" x14ac:dyDescent="0.45">
      <c r="A184" t="s">
        <v>8219</v>
      </c>
      <c r="B184">
        <v>403</v>
      </c>
      <c r="D184" t="s">
        <v>8221</v>
      </c>
      <c r="E184">
        <v>30</v>
      </c>
    </row>
    <row r="185" spans="1:5" x14ac:dyDescent="0.45">
      <c r="A185" t="s">
        <v>8219</v>
      </c>
      <c r="B185">
        <v>402</v>
      </c>
      <c r="D185" t="s">
        <v>8221</v>
      </c>
      <c r="E185">
        <v>29</v>
      </c>
    </row>
    <row r="186" spans="1:5" x14ac:dyDescent="0.45">
      <c r="A186" t="s">
        <v>8219</v>
      </c>
      <c r="B186">
        <v>398</v>
      </c>
      <c r="D186" t="s">
        <v>8221</v>
      </c>
      <c r="E186">
        <v>29</v>
      </c>
    </row>
    <row r="187" spans="1:5" x14ac:dyDescent="0.45">
      <c r="A187" t="s">
        <v>8219</v>
      </c>
      <c r="B187">
        <v>398</v>
      </c>
      <c r="D187" t="s">
        <v>8221</v>
      </c>
      <c r="E187">
        <v>29</v>
      </c>
    </row>
    <row r="188" spans="1:5" x14ac:dyDescent="0.45">
      <c r="A188" t="s">
        <v>8219</v>
      </c>
      <c r="B188">
        <v>394</v>
      </c>
      <c r="D188" t="s">
        <v>8221</v>
      </c>
      <c r="E188">
        <v>29</v>
      </c>
    </row>
    <row r="189" spans="1:5" x14ac:dyDescent="0.45">
      <c r="A189" t="s">
        <v>8219</v>
      </c>
      <c r="B189">
        <v>392</v>
      </c>
      <c r="D189" t="s">
        <v>8221</v>
      </c>
      <c r="E189">
        <v>29</v>
      </c>
    </row>
    <row r="190" spans="1:5" x14ac:dyDescent="0.45">
      <c r="A190" t="s">
        <v>8219</v>
      </c>
      <c r="B190">
        <v>392</v>
      </c>
      <c r="D190" t="s">
        <v>8221</v>
      </c>
      <c r="E190">
        <v>29</v>
      </c>
    </row>
    <row r="191" spans="1:5" x14ac:dyDescent="0.45">
      <c r="A191" t="s">
        <v>8219</v>
      </c>
      <c r="B191">
        <v>392</v>
      </c>
      <c r="D191" t="s">
        <v>8221</v>
      </c>
      <c r="E191">
        <v>29</v>
      </c>
    </row>
    <row r="192" spans="1:5" x14ac:dyDescent="0.45">
      <c r="A192" t="s">
        <v>8219</v>
      </c>
      <c r="B192">
        <v>391</v>
      </c>
      <c r="D192" t="s">
        <v>8221</v>
      </c>
      <c r="E192">
        <v>29</v>
      </c>
    </row>
    <row r="193" spans="1:5" x14ac:dyDescent="0.45">
      <c r="A193" t="s">
        <v>8219</v>
      </c>
      <c r="B193">
        <v>389</v>
      </c>
      <c r="D193" t="s">
        <v>8221</v>
      </c>
      <c r="E193">
        <v>29</v>
      </c>
    </row>
    <row r="194" spans="1:5" x14ac:dyDescent="0.45">
      <c r="A194" t="s">
        <v>8219</v>
      </c>
      <c r="B194">
        <v>388</v>
      </c>
      <c r="D194" t="s">
        <v>8221</v>
      </c>
      <c r="E194">
        <v>28</v>
      </c>
    </row>
    <row r="195" spans="1:5" x14ac:dyDescent="0.45">
      <c r="A195" t="s">
        <v>8219</v>
      </c>
      <c r="B195">
        <v>385</v>
      </c>
      <c r="D195" t="s">
        <v>8221</v>
      </c>
      <c r="E195">
        <v>28</v>
      </c>
    </row>
    <row r="196" spans="1:5" x14ac:dyDescent="0.45">
      <c r="A196" t="s">
        <v>8219</v>
      </c>
      <c r="B196">
        <v>383</v>
      </c>
      <c r="D196" t="s">
        <v>8221</v>
      </c>
      <c r="E196">
        <v>28</v>
      </c>
    </row>
    <row r="197" spans="1:5" x14ac:dyDescent="0.45">
      <c r="A197" t="s">
        <v>8219</v>
      </c>
      <c r="B197">
        <v>380</v>
      </c>
      <c r="D197" t="s">
        <v>8221</v>
      </c>
      <c r="E197">
        <v>28</v>
      </c>
    </row>
    <row r="198" spans="1:5" x14ac:dyDescent="0.45">
      <c r="A198" t="s">
        <v>8219</v>
      </c>
      <c r="B198">
        <v>379</v>
      </c>
      <c r="D198" t="s">
        <v>8221</v>
      </c>
      <c r="E198">
        <v>28</v>
      </c>
    </row>
    <row r="199" spans="1:5" x14ac:dyDescent="0.45">
      <c r="A199" t="s">
        <v>8219</v>
      </c>
      <c r="B199">
        <v>379</v>
      </c>
      <c r="D199" t="s">
        <v>8221</v>
      </c>
      <c r="E199">
        <v>28</v>
      </c>
    </row>
    <row r="200" spans="1:5" x14ac:dyDescent="0.45">
      <c r="A200" t="s">
        <v>8219</v>
      </c>
      <c r="B200">
        <v>376</v>
      </c>
      <c r="D200" t="s">
        <v>8221</v>
      </c>
      <c r="E200">
        <v>28</v>
      </c>
    </row>
    <row r="201" spans="1:5" x14ac:dyDescent="0.45">
      <c r="A201" t="s">
        <v>8219</v>
      </c>
      <c r="B201">
        <v>375</v>
      </c>
      <c r="D201" t="s">
        <v>8221</v>
      </c>
      <c r="E201">
        <v>28</v>
      </c>
    </row>
    <row r="202" spans="1:5" x14ac:dyDescent="0.45">
      <c r="A202" t="s">
        <v>8219</v>
      </c>
      <c r="B202">
        <v>375</v>
      </c>
      <c r="D202" t="s">
        <v>8221</v>
      </c>
      <c r="E202">
        <v>27</v>
      </c>
    </row>
    <row r="203" spans="1:5" x14ac:dyDescent="0.45">
      <c r="A203" t="s">
        <v>8219</v>
      </c>
      <c r="B203">
        <v>372</v>
      </c>
      <c r="D203" t="s">
        <v>8221</v>
      </c>
      <c r="E203">
        <v>27</v>
      </c>
    </row>
    <row r="204" spans="1:5" x14ac:dyDescent="0.45">
      <c r="A204" t="s">
        <v>8219</v>
      </c>
      <c r="B204">
        <v>369</v>
      </c>
      <c r="D204" t="s">
        <v>8221</v>
      </c>
      <c r="E204">
        <v>27</v>
      </c>
    </row>
    <row r="205" spans="1:5" x14ac:dyDescent="0.45">
      <c r="A205" t="s">
        <v>8219</v>
      </c>
      <c r="B205">
        <v>369</v>
      </c>
      <c r="D205" t="s">
        <v>8221</v>
      </c>
      <c r="E205">
        <v>27</v>
      </c>
    </row>
    <row r="206" spans="1:5" x14ac:dyDescent="0.45">
      <c r="A206" t="s">
        <v>8219</v>
      </c>
      <c r="B206">
        <v>365</v>
      </c>
      <c r="D206" t="s">
        <v>8221</v>
      </c>
      <c r="E206">
        <v>27</v>
      </c>
    </row>
    <row r="207" spans="1:5" x14ac:dyDescent="0.45">
      <c r="A207" t="s">
        <v>8219</v>
      </c>
      <c r="B207">
        <v>364</v>
      </c>
      <c r="D207" t="s">
        <v>8221</v>
      </c>
      <c r="E207">
        <v>27</v>
      </c>
    </row>
    <row r="208" spans="1:5" x14ac:dyDescent="0.45">
      <c r="A208" t="s">
        <v>8219</v>
      </c>
      <c r="B208">
        <v>361</v>
      </c>
      <c r="D208" t="s">
        <v>8221</v>
      </c>
      <c r="E208">
        <v>27</v>
      </c>
    </row>
    <row r="209" spans="1:5" x14ac:dyDescent="0.45">
      <c r="A209" t="s">
        <v>8219</v>
      </c>
      <c r="B209">
        <v>356</v>
      </c>
      <c r="D209" t="s">
        <v>8221</v>
      </c>
      <c r="E209">
        <v>26</v>
      </c>
    </row>
    <row r="210" spans="1:5" x14ac:dyDescent="0.45">
      <c r="A210" t="s">
        <v>8219</v>
      </c>
      <c r="B210">
        <v>354</v>
      </c>
      <c r="D210" t="s">
        <v>8221</v>
      </c>
      <c r="E210">
        <v>26</v>
      </c>
    </row>
    <row r="211" spans="1:5" x14ac:dyDescent="0.45">
      <c r="A211" t="s">
        <v>8219</v>
      </c>
      <c r="B211">
        <v>354</v>
      </c>
      <c r="D211" t="s">
        <v>8221</v>
      </c>
      <c r="E211">
        <v>26</v>
      </c>
    </row>
    <row r="212" spans="1:5" x14ac:dyDescent="0.45">
      <c r="A212" t="s">
        <v>8219</v>
      </c>
      <c r="B212">
        <v>353</v>
      </c>
      <c r="D212" t="s">
        <v>8221</v>
      </c>
      <c r="E212">
        <v>26</v>
      </c>
    </row>
    <row r="213" spans="1:5" x14ac:dyDescent="0.45">
      <c r="A213" t="s">
        <v>8219</v>
      </c>
      <c r="B213">
        <v>352</v>
      </c>
      <c r="D213" t="s">
        <v>8221</v>
      </c>
      <c r="E213">
        <v>26</v>
      </c>
    </row>
    <row r="214" spans="1:5" x14ac:dyDescent="0.45">
      <c r="A214" t="s">
        <v>8219</v>
      </c>
      <c r="B214">
        <v>351</v>
      </c>
      <c r="D214" t="s">
        <v>8221</v>
      </c>
      <c r="E214">
        <v>26</v>
      </c>
    </row>
    <row r="215" spans="1:5" x14ac:dyDescent="0.45">
      <c r="A215" t="s">
        <v>8219</v>
      </c>
      <c r="B215">
        <v>350</v>
      </c>
      <c r="D215" t="s">
        <v>8221</v>
      </c>
      <c r="E215">
        <v>25</v>
      </c>
    </row>
    <row r="216" spans="1:5" x14ac:dyDescent="0.45">
      <c r="A216" t="s">
        <v>8219</v>
      </c>
      <c r="B216">
        <v>348</v>
      </c>
      <c r="D216" t="s">
        <v>8221</v>
      </c>
      <c r="E216">
        <v>25</v>
      </c>
    </row>
    <row r="217" spans="1:5" x14ac:dyDescent="0.45">
      <c r="A217" t="s">
        <v>8219</v>
      </c>
      <c r="B217">
        <v>345</v>
      </c>
      <c r="D217" t="s">
        <v>8221</v>
      </c>
      <c r="E217">
        <v>25</v>
      </c>
    </row>
    <row r="218" spans="1:5" x14ac:dyDescent="0.45">
      <c r="A218" t="s">
        <v>8219</v>
      </c>
      <c r="B218">
        <v>343</v>
      </c>
      <c r="D218" t="s">
        <v>8221</v>
      </c>
      <c r="E218">
        <v>25</v>
      </c>
    </row>
    <row r="219" spans="1:5" x14ac:dyDescent="0.45">
      <c r="A219" t="s">
        <v>8219</v>
      </c>
      <c r="B219">
        <v>342</v>
      </c>
      <c r="D219" t="s">
        <v>8221</v>
      </c>
      <c r="E219">
        <v>25</v>
      </c>
    </row>
    <row r="220" spans="1:5" x14ac:dyDescent="0.45">
      <c r="A220" t="s">
        <v>8219</v>
      </c>
      <c r="B220">
        <v>340</v>
      </c>
      <c r="D220" t="s">
        <v>8221</v>
      </c>
      <c r="E220">
        <v>25</v>
      </c>
    </row>
    <row r="221" spans="1:5" x14ac:dyDescent="0.45">
      <c r="A221" t="s">
        <v>8219</v>
      </c>
      <c r="B221">
        <v>340</v>
      </c>
      <c r="D221" t="s">
        <v>8221</v>
      </c>
      <c r="E221">
        <v>25</v>
      </c>
    </row>
    <row r="222" spans="1:5" x14ac:dyDescent="0.45">
      <c r="A222" t="s">
        <v>8219</v>
      </c>
      <c r="B222">
        <v>340</v>
      </c>
      <c r="D222" t="s">
        <v>8221</v>
      </c>
      <c r="E222">
        <v>24</v>
      </c>
    </row>
    <row r="223" spans="1:5" x14ac:dyDescent="0.45">
      <c r="A223" t="s">
        <v>8219</v>
      </c>
      <c r="B223">
        <v>339</v>
      </c>
      <c r="D223" t="s">
        <v>8221</v>
      </c>
      <c r="E223">
        <v>24</v>
      </c>
    </row>
    <row r="224" spans="1:5" x14ac:dyDescent="0.45">
      <c r="A224" t="s">
        <v>8219</v>
      </c>
      <c r="B224">
        <v>337</v>
      </c>
      <c r="D224" t="s">
        <v>8221</v>
      </c>
      <c r="E224">
        <v>24</v>
      </c>
    </row>
    <row r="225" spans="1:5" x14ac:dyDescent="0.45">
      <c r="A225" t="s">
        <v>8219</v>
      </c>
      <c r="B225">
        <v>337</v>
      </c>
      <c r="D225" t="s">
        <v>8221</v>
      </c>
      <c r="E225">
        <v>24</v>
      </c>
    </row>
    <row r="226" spans="1:5" x14ac:dyDescent="0.45">
      <c r="A226" t="s">
        <v>8219</v>
      </c>
      <c r="B226">
        <v>336</v>
      </c>
      <c r="D226" t="s">
        <v>8221</v>
      </c>
      <c r="E226">
        <v>24</v>
      </c>
    </row>
    <row r="227" spans="1:5" x14ac:dyDescent="0.45">
      <c r="A227" t="s">
        <v>8219</v>
      </c>
      <c r="B227">
        <v>336</v>
      </c>
      <c r="D227" t="s">
        <v>8221</v>
      </c>
      <c r="E227">
        <v>24</v>
      </c>
    </row>
    <row r="228" spans="1:5" x14ac:dyDescent="0.45">
      <c r="A228" t="s">
        <v>8219</v>
      </c>
      <c r="B228">
        <v>335</v>
      </c>
      <c r="D228" t="s">
        <v>8221</v>
      </c>
      <c r="E228">
        <v>24</v>
      </c>
    </row>
    <row r="229" spans="1:5" x14ac:dyDescent="0.45">
      <c r="A229" t="s">
        <v>8219</v>
      </c>
      <c r="B229">
        <v>332</v>
      </c>
      <c r="D229" t="s">
        <v>8221</v>
      </c>
      <c r="E229">
        <v>24</v>
      </c>
    </row>
    <row r="230" spans="1:5" x14ac:dyDescent="0.45">
      <c r="A230" t="s">
        <v>8219</v>
      </c>
      <c r="B230">
        <v>329</v>
      </c>
      <c r="D230" t="s">
        <v>8221</v>
      </c>
      <c r="E230">
        <v>24</v>
      </c>
    </row>
    <row r="231" spans="1:5" x14ac:dyDescent="0.45">
      <c r="A231" t="s">
        <v>8219</v>
      </c>
      <c r="B231">
        <v>329</v>
      </c>
      <c r="D231" t="s">
        <v>8221</v>
      </c>
      <c r="E231">
        <v>24</v>
      </c>
    </row>
    <row r="232" spans="1:5" x14ac:dyDescent="0.45">
      <c r="A232" t="s">
        <v>8219</v>
      </c>
      <c r="B232">
        <v>328</v>
      </c>
      <c r="D232" t="s">
        <v>8221</v>
      </c>
      <c r="E232">
        <v>24</v>
      </c>
    </row>
    <row r="233" spans="1:5" x14ac:dyDescent="0.45">
      <c r="A233" t="s">
        <v>8219</v>
      </c>
      <c r="B233">
        <v>325</v>
      </c>
      <c r="D233" t="s">
        <v>8221</v>
      </c>
      <c r="E233">
        <v>24</v>
      </c>
    </row>
    <row r="234" spans="1:5" x14ac:dyDescent="0.45">
      <c r="A234" t="s">
        <v>8219</v>
      </c>
      <c r="B234">
        <v>325</v>
      </c>
      <c r="D234" t="s">
        <v>8221</v>
      </c>
      <c r="E234">
        <v>24</v>
      </c>
    </row>
    <row r="235" spans="1:5" x14ac:dyDescent="0.45">
      <c r="A235" t="s">
        <v>8219</v>
      </c>
      <c r="B235">
        <v>325</v>
      </c>
      <c r="D235" t="s">
        <v>8221</v>
      </c>
      <c r="E235">
        <v>23</v>
      </c>
    </row>
    <row r="236" spans="1:5" x14ac:dyDescent="0.45">
      <c r="A236" t="s">
        <v>8219</v>
      </c>
      <c r="B236">
        <v>322</v>
      </c>
      <c r="D236" t="s">
        <v>8221</v>
      </c>
      <c r="E236">
        <v>23</v>
      </c>
    </row>
    <row r="237" spans="1:5" x14ac:dyDescent="0.45">
      <c r="A237" t="s">
        <v>8219</v>
      </c>
      <c r="B237">
        <v>321</v>
      </c>
      <c r="D237" t="s">
        <v>8221</v>
      </c>
      <c r="E237">
        <v>23</v>
      </c>
    </row>
    <row r="238" spans="1:5" x14ac:dyDescent="0.45">
      <c r="A238" t="s">
        <v>8219</v>
      </c>
      <c r="B238">
        <v>321</v>
      </c>
      <c r="D238" t="s">
        <v>8221</v>
      </c>
      <c r="E238">
        <v>23</v>
      </c>
    </row>
    <row r="239" spans="1:5" x14ac:dyDescent="0.45">
      <c r="A239" t="s">
        <v>8219</v>
      </c>
      <c r="B239">
        <v>321</v>
      </c>
      <c r="D239" t="s">
        <v>8221</v>
      </c>
      <c r="E239">
        <v>23</v>
      </c>
    </row>
    <row r="240" spans="1:5" x14ac:dyDescent="0.45">
      <c r="A240" t="s">
        <v>8219</v>
      </c>
      <c r="B240">
        <v>320</v>
      </c>
      <c r="D240" t="s">
        <v>8221</v>
      </c>
      <c r="E240">
        <v>23</v>
      </c>
    </row>
    <row r="241" spans="1:5" x14ac:dyDescent="0.45">
      <c r="A241" t="s">
        <v>8219</v>
      </c>
      <c r="B241">
        <v>316</v>
      </c>
      <c r="D241" t="s">
        <v>8221</v>
      </c>
      <c r="E241">
        <v>23</v>
      </c>
    </row>
    <row r="242" spans="1:5" x14ac:dyDescent="0.45">
      <c r="A242" t="s">
        <v>8219</v>
      </c>
      <c r="B242">
        <v>315</v>
      </c>
      <c r="D242" t="s">
        <v>8221</v>
      </c>
      <c r="E242">
        <v>22</v>
      </c>
    </row>
    <row r="243" spans="1:5" x14ac:dyDescent="0.45">
      <c r="A243" t="s">
        <v>8219</v>
      </c>
      <c r="B243">
        <v>314</v>
      </c>
      <c r="D243" t="s">
        <v>8221</v>
      </c>
      <c r="E243">
        <v>22</v>
      </c>
    </row>
    <row r="244" spans="1:5" x14ac:dyDescent="0.45">
      <c r="A244" t="s">
        <v>8219</v>
      </c>
      <c r="B244">
        <v>314</v>
      </c>
      <c r="D244" t="s">
        <v>8221</v>
      </c>
      <c r="E244">
        <v>22</v>
      </c>
    </row>
    <row r="245" spans="1:5" x14ac:dyDescent="0.45">
      <c r="A245" t="s">
        <v>8219</v>
      </c>
      <c r="B245">
        <v>311</v>
      </c>
      <c r="D245" t="s">
        <v>8221</v>
      </c>
      <c r="E245">
        <v>22</v>
      </c>
    </row>
    <row r="246" spans="1:5" x14ac:dyDescent="0.45">
      <c r="A246" t="s">
        <v>8219</v>
      </c>
      <c r="B246">
        <v>308</v>
      </c>
      <c r="D246" t="s">
        <v>8221</v>
      </c>
      <c r="E246">
        <v>22</v>
      </c>
    </row>
    <row r="247" spans="1:5" x14ac:dyDescent="0.45">
      <c r="A247" t="s">
        <v>8219</v>
      </c>
      <c r="B247">
        <v>307</v>
      </c>
      <c r="D247" t="s">
        <v>8221</v>
      </c>
      <c r="E247">
        <v>22</v>
      </c>
    </row>
    <row r="248" spans="1:5" x14ac:dyDescent="0.45">
      <c r="A248" t="s">
        <v>8219</v>
      </c>
      <c r="B248">
        <v>306</v>
      </c>
      <c r="D248" t="s">
        <v>8221</v>
      </c>
      <c r="E248">
        <v>22</v>
      </c>
    </row>
    <row r="249" spans="1:5" x14ac:dyDescent="0.45">
      <c r="A249" t="s">
        <v>8219</v>
      </c>
      <c r="B249">
        <v>305</v>
      </c>
      <c r="D249" t="s">
        <v>8221</v>
      </c>
      <c r="E249">
        <v>21</v>
      </c>
    </row>
    <row r="250" spans="1:5" x14ac:dyDescent="0.45">
      <c r="A250" t="s">
        <v>8219</v>
      </c>
      <c r="B250">
        <v>305</v>
      </c>
      <c r="D250" t="s">
        <v>8221</v>
      </c>
      <c r="E250">
        <v>21</v>
      </c>
    </row>
    <row r="251" spans="1:5" x14ac:dyDescent="0.45">
      <c r="A251" t="s">
        <v>8219</v>
      </c>
      <c r="B251">
        <v>304</v>
      </c>
      <c r="D251" t="s">
        <v>8221</v>
      </c>
      <c r="E251">
        <v>21</v>
      </c>
    </row>
    <row r="252" spans="1:5" x14ac:dyDescent="0.45">
      <c r="A252" t="s">
        <v>8219</v>
      </c>
      <c r="B252">
        <v>303</v>
      </c>
      <c r="D252" t="s">
        <v>8221</v>
      </c>
      <c r="E252">
        <v>21</v>
      </c>
    </row>
    <row r="253" spans="1:5" x14ac:dyDescent="0.45">
      <c r="A253" t="s">
        <v>8219</v>
      </c>
      <c r="B253">
        <v>303</v>
      </c>
      <c r="D253" t="s">
        <v>8221</v>
      </c>
      <c r="E253">
        <v>21</v>
      </c>
    </row>
    <row r="254" spans="1:5" x14ac:dyDescent="0.45">
      <c r="A254" t="s">
        <v>8219</v>
      </c>
      <c r="B254">
        <v>302</v>
      </c>
      <c r="D254" t="s">
        <v>8221</v>
      </c>
      <c r="E254">
        <v>21</v>
      </c>
    </row>
    <row r="255" spans="1:5" x14ac:dyDescent="0.45">
      <c r="A255" t="s">
        <v>8219</v>
      </c>
      <c r="B255">
        <v>302</v>
      </c>
      <c r="D255" t="s">
        <v>8221</v>
      </c>
      <c r="E255">
        <v>21</v>
      </c>
    </row>
    <row r="256" spans="1:5" x14ac:dyDescent="0.45">
      <c r="A256" t="s">
        <v>8219</v>
      </c>
      <c r="B256">
        <v>301</v>
      </c>
      <c r="D256" t="s">
        <v>8221</v>
      </c>
      <c r="E256">
        <v>21</v>
      </c>
    </row>
    <row r="257" spans="1:5" x14ac:dyDescent="0.45">
      <c r="A257" t="s">
        <v>8219</v>
      </c>
      <c r="B257">
        <v>299</v>
      </c>
      <c r="D257" t="s">
        <v>8221</v>
      </c>
      <c r="E257">
        <v>21</v>
      </c>
    </row>
    <row r="258" spans="1:5" x14ac:dyDescent="0.45">
      <c r="A258" t="s">
        <v>8219</v>
      </c>
      <c r="B258">
        <v>298</v>
      </c>
      <c r="D258" t="s">
        <v>8221</v>
      </c>
      <c r="E258">
        <v>20</v>
      </c>
    </row>
    <row r="259" spans="1:5" x14ac:dyDescent="0.45">
      <c r="A259" t="s">
        <v>8219</v>
      </c>
      <c r="B259">
        <v>296</v>
      </c>
      <c r="D259" t="s">
        <v>8221</v>
      </c>
      <c r="E259">
        <v>20</v>
      </c>
    </row>
    <row r="260" spans="1:5" x14ac:dyDescent="0.45">
      <c r="A260" t="s">
        <v>8219</v>
      </c>
      <c r="B260">
        <v>294</v>
      </c>
      <c r="D260" t="s">
        <v>8221</v>
      </c>
      <c r="E260">
        <v>20</v>
      </c>
    </row>
    <row r="261" spans="1:5" x14ac:dyDescent="0.45">
      <c r="A261" t="s">
        <v>8219</v>
      </c>
      <c r="B261">
        <v>294</v>
      </c>
      <c r="D261" t="s">
        <v>8221</v>
      </c>
      <c r="E261">
        <v>20</v>
      </c>
    </row>
    <row r="262" spans="1:5" x14ac:dyDescent="0.45">
      <c r="A262" t="s">
        <v>8219</v>
      </c>
      <c r="B262">
        <v>293</v>
      </c>
      <c r="D262" t="s">
        <v>8221</v>
      </c>
      <c r="E262">
        <v>20</v>
      </c>
    </row>
    <row r="263" spans="1:5" x14ac:dyDescent="0.45">
      <c r="A263" t="s">
        <v>8219</v>
      </c>
      <c r="B263">
        <v>290</v>
      </c>
      <c r="D263" t="s">
        <v>8221</v>
      </c>
      <c r="E263">
        <v>20</v>
      </c>
    </row>
    <row r="264" spans="1:5" x14ac:dyDescent="0.45">
      <c r="A264" t="s">
        <v>8219</v>
      </c>
      <c r="B264">
        <v>290</v>
      </c>
      <c r="D264" t="s">
        <v>8221</v>
      </c>
      <c r="E264">
        <v>20</v>
      </c>
    </row>
    <row r="265" spans="1:5" x14ac:dyDescent="0.45">
      <c r="A265" t="s">
        <v>8219</v>
      </c>
      <c r="B265">
        <v>290</v>
      </c>
      <c r="D265" t="s">
        <v>8221</v>
      </c>
      <c r="E265">
        <v>20</v>
      </c>
    </row>
    <row r="266" spans="1:5" x14ac:dyDescent="0.45">
      <c r="A266" t="s">
        <v>8219</v>
      </c>
      <c r="B266">
        <v>288</v>
      </c>
      <c r="D266" t="s">
        <v>8221</v>
      </c>
      <c r="E266">
        <v>19</v>
      </c>
    </row>
    <row r="267" spans="1:5" x14ac:dyDescent="0.45">
      <c r="A267" t="s">
        <v>8219</v>
      </c>
      <c r="B267">
        <v>288</v>
      </c>
      <c r="D267" t="s">
        <v>8221</v>
      </c>
      <c r="E267">
        <v>19</v>
      </c>
    </row>
    <row r="268" spans="1:5" x14ac:dyDescent="0.45">
      <c r="A268" t="s">
        <v>8219</v>
      </c>
      <c r="B268">
        <v>287</v>
      </c>
      <c r="D268" t="s">
        <v>8221</v>
      </c>
      <c r="E268">
        <v>19</v>
      </c>
    </row>
    <row r="269" spans="1:5" x14ac:dyDescent="0.45">
      <c r="A269" t="s">
        <v>8219</v>
      </c>
      <c r="B269">
        <v>286</v>
      </c>
      <c r="D269" t="s">
        <v>8221</v>
      </c>
      <c r="E269">
        <v>19</v>
      </c>
    </row>
    <row r="270" spans="1:5" x14ac:dyDescent="0.45">
      <c r="A270" t="s">
        <v>8219</v>
      </c>
      <c r="B270">
        <v>286</v>
      </c>
      <c r="D270" t="s">
        <v>8221</v>
      </c>
      <c r="E270">
        <v>19</v>
      </c>
    </row>
    <row r="271" spans="1:5" x14ac:dyDescent="0.45">
      <c r="A271" t="s">
        <v>8219</v>
      </c>
      <c r="B271">
        <v>286</v>
      </c>
      <c r="D271" t="s">
        <v>8221</v>
      </c>
      <c r="E271">
        <v>19</v>
      </c>
    </row>
    <row r="272" spans="1:5" x14ac:dyDescent="0.45">
      <c r="A272" t="s">
        <v>8219</v>
      </c>
      <c r="B272">
        <v>285</v>
      </c>
      <c r="D272" t="s">
        <v>8221</v>
      </c>
      <c r="E272">
        <v>19</v>
      </c>
    </row>
    <row r="273" spans="1:5" x14ac:dyDescent="0.45">
      <c r="A273" t="s">
        <v>8219</v>
      </c>
      <c r="B273">
        <v>284</v>
      </c>
      <c r="D273" t="s">
        <v>8221</v>
      </c>
      <c r="E273">
        <v>19</v>
      </c>
    </row>
    <row r="274" spans="1:5" x14ac:dyDescent="0.45">
      <c r="A274" t="s">
        <v>8219</v>
      </c>
      <c r="B274">
        <v>284</v>
      </c>
      <c r="D274" t="s">
        <v>8221</v>
      </c>
      <c r="E274">
        <v>19</v>
      </c>
    </row>
    <row r="275" spans="1:5" x14ac:dyDescent="0.45">
      <c r="A275" t="s">
        <v>8219</v>
      </c>
      <c r="B275">
        <v>284</v>
      </c>
      <c r="D275" t="s">
        <v>8221</v>
      </c>
      <c r="E275">
        <v>19</v>
      </c>
    </row>
    <row r="276" spans="1:5" x14ac:dyDescent="0.45">
      <c r="A276" t="s">
        <v>8219</v>
      </c>
      <c r="B276">
        <v>283</v>
      </c>
      <c r="D276" t="s">
        <v>8221</v>
      </c>
      <c r="E276">
        <v>19</v>
      </c>
    </row>
    <row r="277" spans="1:5" x14ac:dyDescent="0.45">
      <c r="A277" t="s">
        <v>8219</v>
      </c>
      <c r="B277">
        <v>282</v>
      </c>
      <c r="D277" t="s">
        <v>8221</v>
      </c>
      <c r="E277">
        <v>18</v>
      </c>
    </row>
    <row r="278" spans="1:5" x14ac:dyDescent="0.45">
      <c r="A278" t="s">
        <v>8219</v>
      </c>
      <c r="B278">
        <v>280</v>
      </c>
      <c r="D278" t="s">
        <v>8221</v>
      </c>
      <c r="E278">
        <v>18</v>
      </c>
    </row>
    <row r="279" spans="1:5" x14ac:dyDescent="0.45">
      <c r="A279" t="s">
        <v>8219</v>
      </c>
      <c r="B279">
        <v>279</v>
      </c>
      <c r="D279" t="s">
        <v>8221</v>
      </c>
      <c r="E279">
        <v>18</v>
      </c>
    </row>
    <row r="280" spans="1:5" x14ac:dyDescent="0.45">
      <c r="A280" t="s">
        <v>8219</v>
      </c>
      <c r="B280">
        <v>278</v>
      </c>
      <c r="D280" t="s">
        <v>8221</v>
      </c>
      <c r="E280">
        <v>18</v>
      </c>
    </row>
    <row r="281" spans="1:5" x14ac:dyDescent="0.45">
      <c r="A281" t="s">
        <v>8219</v>
      </c>
      <c r="B281">
        <v>277</v>
      </c>
      <c r="D281" t="s">
        <v>8221</v>
      </c>
      <c r="E281">
        <v>18</v>
      </c>
    </row>
    <row r="282" spans="1:5" x14ac:dyDescent="0.45">
      <c r="A282" t="s">
        <v>8219</v>
      </c>
      <c r="B282">
        <v>276</v>
      </c>
      <c r="D282" t="s">
        <v>8221</v>
      </c>
      <c r="E282">
        <v>18</v>
      </c>
    </row>
    <row r="283" spans="1:5" x14ac:dyDescent="0.45">
      <c r="A283" t="s">
        <v>8219</v>
      </c>
      <c r="B283">
        <v>275</v>
      </c>
      <c r="D283" t="s">
        <v>8221</v>
      </c>
      <c r="E283">
        <v>18</v>
      </c>
    </row>
    <row r="284" spans="1:5" x14ac:dyDescent="0.45">
      <c r="A284" t="s">
        <v>8219</v>
      </c>
      <c r="B284">
        <v>274</v>
      </c>
      <c r="D284" t="s">
        <v>8221</v>
      </c>
      <c r="E284">
        <v>18</v>
      </c>
    </row>
    <row r="285" spans="1:5" x14ac:dyDescent="0.45">
      <c r="A285" t="s">
        <v>8219</v>
      </c>
      <c r="B285">
        <v>274</v>
      </c>
      <c r="D285" t="s">
        <v>8221</v>
      </c>
      <c r="E285">
        <v>17</v>
      </c>
    </row>
    <row r="286" spans="1:5" x14ac:dyDescent="0.45">
      <c r="A286" t="s">
        <v>8219</v>
      </c>
      <c r="B286">
        <v>274</v>
      </c>
      <c r="D286" t="s">
        <v>8221</v>
      </c>
      <c r="E286">
        <v>17</v>
      </c>
    </row>
    <row r="287" spans="1:5" x14ac:dyDescent="0.45">
      <c r="A287" t="s">
        <v>8219</v>
      </c>
      <c r="B287">
        <v>273</v>
      </c>
      <c r="D287" t="s">
        <v>8221</v>
      </c>
      <c r="E287">
        <v>17</v>
      </c>
    </row>
    <row r="288" spans="1:5" x14ac:dyDescent="0.45">
      <c r="A288" t="s">
        <v>8219</v>
      </c>
      <c r="B288">
        <v>271</v>
      </c>
      <c r="D288" t="s">
        <v>8221</v>
      </c>
      <c r="E288">
        <v>17</v>
      </c>
    </row>
    <row r="289" spans="1:5" x14ac:dyDescent="0.45">
      <c r="A289" t="s">
        <v>8219</v>
      </c>
      <c r="B289">
        <v>271</v>
      </c>
      <c r="D289" t="s">
        <v>8221</v>
      </c>
      <c r="E289">
        <v>17</v>
      </c>
    </row>
    <row r="290" spans="1:5" x14ac:dyDescent="0.45">
      <c r="A290" t="s">
        <v>8219</v>
      </c>
      <c r="B290">
        <v>271</v>
      </c>
      <c r="D290" t="s">
        <v>8221</v>
      </c>
      <c r="E290">
        <v>17</v>
      </c>
    </row>
    <row r="291" spans="1:5" x14ac:dyDescent="0.45">
      <c r="A291" t="s">
        <v>8219</v>
      </c>
      <c r="B291">
        <v>271</v>
      </c>
      <c r="D291" t="s">
        <v>8221</v>
      </c>
      <c r="E291">
        <v>17</v>
      </c>
    </row>
    <row r="292" spans="1:5" x14ac:dyDescent="0.45">
      <c r="A292" t="s">
        <v>8219</v>
      </c>
      <c r="B292">
        <v>270</v>
      </c>
      <c r="D292" t="s">
        <v>8221</v>
      </c>
      <c r="E292">
        <v>17</v>
      </c>
    </row>
    <row r="293" spans="1:5" x14ac:dyDescent="0.45">
      <c r="A293" t="s">
        <v>8219</v>
      </c>
      <c r="B293">
        <v>269</v>
      </c>
      <c r="D293" t="s">
        <v>8221</v>
      </c>
      <c r="E293">
        <v>17</v>
      </c>
    </row>
    <row r="294" spans="1:5" x14ac:dyDescent="0.45">
      <c r="A294" t="s">
        <v>8219</v>
      </c>
      <c r="B294">
        <v>269</v>
      </c>
      <c r="D294" t="s">
        <v>8221</v>
      </c>
      <c r="E294">
        <v>17</v>
      </c>
    </row>
    <row r="295" spans="1:5" x14ac:dyDescent="0.45">
      <c r="A295" t="s">
        <v>8219</v>
      </c>
      <c r="B295">
        <v>269</v>
      </c>
      <c r="D295" t="s">
        <v>8221</v>
      </c>
      <c r="E295">
        <v>17</v>
      </c>
    </row>
    <row r="296" spans="1:5" x14ac:dyDescent="0.45">
      <c r="A296" t="s">
        <v>8219</v>
      </c>
      <c r="B296">
        <v>267</v>
      </c>
      <c r="D296" t="s">
        <v>8221</v>
      </c>
      <c r="E296">
        <v>17</v>
      </c>
    </row>
    <row r="297" spans="1:5" x14ac:dyDescent="0.45">
      <c r="A297" t="s">
        <v>8219</v>
      </c>
      <c r="B297">
        <v>266</v>
      </c>
      <c r="D297" t="s">
        <v>8221</v>
      </c>
      <c r="E297">
        <v>17</v>
      </c>
    </row>
    <row r="298" spans="1:5" x14ac:dyDescent="0.45">
      <c r="A298" t="s">
        <v>8219</v>
      </c>
      <c r="B298">
        <v>266</v>
      </c>
      <c r="D298" t="s">
        <v>8221</v>
      </c>
      <c r="E298">
        <v>17</v>
      </c>
    </row>
    <row r="299" spans="1:5" x14ac:dyDescent="0.45">
      <c r="A299" t="s">
        <v>8219</v>
      </c>
      <c r="B299">
        <v>265</v>
      </c>
      <c r="D299" t="s">
        <v>8221</v>
      </c>
      <c r="E299">
        <v>17</v>
      </c>
    </row>
    <row r="300" spans="1:5" x14ac:dyDescent="0.45">
      <c r="A300" t="s">
        <v>8219</v>
      </c>
      <c r="B300">
        <v>265</v>
      </c>
      <c r="D300" t="s">
        <v>8221</v>
      </c>
      <c r="E300">
        <v>17</v>
      </c>
    </row>
    <row r="301" spans="1:5" x14ac:dyDescent="0.45">
      <c r="A301" t="s">
        <v>8219</v>
      </c>
      <c r="B301">
        <v>264</v>
      </c>
      <c r="D301" t="s">
        <v>8221</v>
      </c>
      <c r="E301">
        <v>16</v>
      </c>
    </row>
    <row r="302" spans="1:5" x14ac:dyDescent="0.45">
      <c r="A302" t="s">
        <v>8219</v>
      </c>
      <c r="B302">
        <v>263</v>
      </c>
      <c r="D302" t="s">
        <v>8221</v>
      </c>
      <c r="E302">
        <v>16</v>
      </c>
    </row>
    <row r="303" spans="1:5" x14ac:dyDescent="0.45">
      <c r="A303" t="s">
        <v>8219</v>
      </c>
      <c r="B303">
        <v>263</v>
      </c>
      <c r="D303" t="s">
        <v>8221</v>
      </c>
      <c r="E303">
        <v>16</v>
      </c>
    </row>
    <row r="304" spans="1:5" x14ac:dyDescent="0.45">
      <c r="A304" t="s">
        <v>8219</v>
      </c>
      <c r="B304">
        <v>263</v>
      </c>
      <c r="D304" t="s">
        <v>8221</v>
      </c>
      <c r="E304">
        <v>16</v>
      </c>
    </row>
    <row r="305" spans="1:5" x14ac:dyDescent="0.45">
      <c r="A305" t="s">
        <v>8219</v>
      </c>
      <c r="B305">
        <v>263</v>
      </c>
      <c r="D305" t="s">
        <v>8221</v>
      </c>
      <c r="E305">
        <v>16</v>
      </c>
    </row>
    <row r="306" spans="1:5" x14ac:dyDescent="0.45">
      <c r="A306" t="s">
        <v>8219</v>
      </c>
      <c r="B306">
        <v>263</v>
      </c>
      <c r="D306" t="s">
        <v>8221</v>
      </c>
      <c r="E306">
        <v>16</v>
      </c>
    </row>
    <row r="307" spans="1:5" x14ac:dyDescent="0.45">
      <c r="A307" t="s">
        <v>8219</v>
      </c>
      <c r="B307">
        <v>259</v>
      </c>
      <c r="D307" t="s">
        <v>8221</v>
      </c>
      <c r="E307">
        <v>16</v>
      </c>
    </row>
    <row r="308" spans="1:5" x14ac:dyDescent="0.45">
      <c r="A308" t="s">
        <v>8219</v>
      </c>
      <c r="B308">
        <v>255</v>
      </c>
      <c r="D308" t="s">
        <v>8221</v>
      </c>
      <c r="E308">
        <v>16</v>
      </c>
    </row>
    <row r="309" spans="1:5" x14ac:dyDescent="0.45">
      <c r="A309" t="s">
        <v>8219</v>
      </c>
      <c r="B309">
        <v>253</v>
      </c>
      <c r="D309" t="s">
        <v>8221</v>
      </c>
      <c r="E309">
        <v>16</v>
      </c>
    </row>
    <row r="310" spans="1:5" x14ac:dyDescent="0.45">
      <c r="A310" t="s">
        <v>8219</v>
      </c>
      <c r="B310">
        <v>253</v>
      </c>
      <c r="D310" t="s">
        <v>8221</v>
      </c>
      <c r="E310">
        <v>16</v>
      </c>
    </row>
    <row r="311" spans="1:5" x14ac:dyDescent="0.45">
      <c r="A311" t="s">
        <v>8219</v>
      </c>
      <c r="B311">
        <v>253</v>
      </c>
      <c r="D311" t="s">
        <v>8221</v>
      </c>
      <c r="E311">
        <v>16</v>
      </c>
    </row>
    <row r="312" spans="1:5" x14ac:dyDescent="0.45">
      <c r="A312" t="s">
        <v>8219</v>
      </c>
      <c r="B312">
        <v>251</v>
      </c>
      <c r="D312" t="s">
        <v>8221</v>
      </c>
      <c r="E312">
        <v>16</v>
      </c>
    </row>
    <row r="313" spans="1:5" x14ac:dyDescent="0.45">
      <c r="A313" t="s">
        <v>8219</v>
      </c>
      <c r="B313">
        <v>251</v>
      </c>
      <c r="D313" t="s">
        <v>8221</v>
      </c>
      <c r="E313">
        <v>16</v>
      </c>
    </row>
    <row r="314" spans="1:5" x14ac:dyDescent="0.45">
      <c r="A314" t="s">
        <v>8219</v>
      </c>
      <c r="B314">
        <v>251</v>
      </c>
      <c r="D314" t="s">
        <v>8221</v>
      </c>
      <c r="E314">
        <v>16</v>
      </c>
    </row>
    <row r="315" spans="1:5" x14ac:dyDescent="0.45">
      <c r="A315" t="s">
        <v>8219</v>
      </c>
      <c r="B315">
        <v>249</v>
      </c>
      <c r="D315" t="s">
        <v>8221</v>
      </c>
      <c r="E315">
        <v>16</v>
      </c>
    </row>
    <row r="316" spans="1:5" x14ac:dyDescent="0.45">
      <c r="A316" t="s">
        <v>8219</v>
      </c>
      <c r="B316">
        <v>249</v>
      </c>
      <c r="D316" t="s">
        <v>8221</v>
      </c>
      <c r="E316">
        <v>16</v>
      </c>
    </row>
    <row r="317" spans="1:5" x14ac:dyDescent="0.45">
      <c r="A317" t="s">
        <v>8219</v>
      </c>
      <c r="B317">
        <v>248</v>
      </c>
      <c r="D317" t="s">
        <v>8221</v>
      </c>
      <c r="E317">
        <v>15</v>
      </c>
    </row>
    <row r="318" spans="1:5" x14ac:dyDescent="0.45">
      <c r="A318" t="s">
        <v>8219</v>
      </c>
      <c r="B318">
        <v>246</v>
      </c>
      <c r="D318" t="s">
        <v>8221</v>
      </c>
      <c r="E318">
        <v>15</v>
      </c>
    </row>
    <row r="319" spans="1:5" x14ac:dyDescent="0.45">
      <c r="A319" t="s">
        <v>8219</v>
      </c>
      <c r="B319">
        <v>246</v>
      </c>
      <c r="D319" t="s">
        <v>8221</v>
      </c>
      <c r="E319">
        <v>15</v>
      </c>
    </row>
    <row r="320" spans="1:5" x14ac:dyDescent="0.45">
      <c r="A320" t="s">
        <v>8219</v>
      </c>
      <c r="B320">
        <v>244</v>
      </c>
      <c r="D320" t="s">
        <v>8221</v>
      </c>
      <c r="E320">
        <v>15</v>
      </c>
    </row>
    <row r="321" spans="1:5" x14ac:dyDescent="0.45">
      <c r="A321" t="s">
        <v>8219</v>
      </c>
      <c r="B321">
        <v>244</v>
      </c>
      <c r="D321" t="s">
        <v>8221</v>
      </c>
      <c r="E321">
        <v>15</v>
      </c>
    </row>
    <row r="322" spans="1:5" x14ac:dyDescent="0.45">
      <c r="A322" t="s">
        <v>8219</v>
      </c>
      <c r="B322">
        <v>242</v>
      </c>
      <c r="D322" t="s">
        <v>8221</v>
      </c>
      <c r="E322">
        <v>15</v>
      </c>
    </row>
    <row r="323" spans="1:5" x14ac:dyDescent="0.45">
      <c r="A323" t="s">
        <v>8219</v>
      </c>
      <c r="B323">
        <v>241</v>
      </c>
      <c r="D323" t="s">
        <v>8221</v>
      </c>
      <c r="E323">
        <v>15</v>
      </c>
    </row>
    <row r="324" spans="1:5" x14ac:dyDescent="0.45">
      <c r="A324" t="s">
        <v>8219</v>
      </c>
      <c r="B324">
        <v>241</v>
      </c>
      <c r="D324" t="s">
        <v>8221</v>
      </c>
      <c r="E324">
        <v>15</v>
      </c>
    </row>
    <row r="325" spans="1:5" x14ac:dyDescent="0.45">
      <c r="A325" t="s">
        <v>8219</v>
      </c>
      <c r="B325">
        <v>241</v>
      </c>
      <c r="D325" t="s">
        <v>8221</v>
      </c>
      <c r="E325">
        <v>15</v>
      </c>
    </row>
    <row r="326" spans="1:5" x14ac:dyDescent="0.45">
      <c r="A326" t="s">
        <v>8219</v>
      </c>
      <c r="B326">
        <v>240</v>
      </c>
      <c r="D326" t="s">
        <v>8221</v>
      </c>
      <c r="E326">
        <v>15</v>
      </c>
    </row>
    <row r="327" spans="1:5" x14ac:dyDescent="0.45">
      <c r="A327" t="s">
        <v>8219</v>
      </c>
      <c r="B327">
        <v>238</v>
      </c>
      <c r="D327" t="s">
        <v>8221</v>
      </c>
      <c r="E327">
        <v>15</v>
      </c>
    </row>
    <row r="328" spans="1:5" x14ac:dyDescent="0.45">
      <c r="A328" t="s">
        <v>8219</v>
      </c>
      <c r="B328">
        <v>238</v>
      </c>
      <c r="D328" t="s">
        <v>8221</v>
      </c>
      <c r="E328">
        <v>15</v>
      </c>
    </row>
    <row r="329" spans="1:5" x14ac:dyDescent="0.45">
      <c r="A329" t="s">
        <v>8219</v>
      </c>
      <c r="B329">
        <v>238</v>
      </c>
      <c r="D329" t="s">
        <v>8221</v>
      </c>
      <c r="E329">
        <v>15</v>
      </c>
    </row>
    <row r="330" spans="1:5" x14ac:dyDescent="0.45">
      <c r="A330" t="s">
        <v>8219</v>
      </c>
      <c r="B330">
        <v>238</v>
      </c>
      <c r="D330" t="s">
        <v>8221</v>
      </c>
      <c r="E330">
        <v>14</v>
      </c>
    </row>
    <row r="331" spans="1:5" x14ac:dyDescent="0.45">
      <c r="A331" t="s">
        <v>8219</v>
      </c>
      <c r="B331">
        <v>237</v>
      </c>
      <c r="D331" t="s">
        <v>8221</v>
      </c>
      <c r="E331">
        <v>14</v>
      </c>
    </row>
    <row r="332" spans="1:5" x14ac:dyDescent="0.45">
      <c r="A332" t="s">
        <v>8219</v>
      </c>
      <c r="B332">
        <v>237</v>
      </c>
      <c r="D332" t="s">
        <v>8221</v>
      </c>
      <c r="E332">
        <v>14</v>
      </c>
    </row>
    <row r="333" spans="1:5" x14ac:dyDescent="0.45">
      <c r="A333" t="s">
        <v>8219</v>
      </c>
      <c r="B333">
        <v>237</v>
      </c>
      <c r="D333" t="s">
        <v>8221</v>
      </c>
      <c r="E333">
        <v>14</v>
      </c>
    </row>
    <row r="334" spans="1:5" x14ac:dyDescent="0.45">
      <c r="A334" t="s">
        <v>8219</v>
      </c>
      <c r="B334">
        <v>236</v>
      </c>
      <c r="D334" t="s">
        <v>8221</v>
      </c>
      <c r="E334">
        <v>14</v>
      </c>
    </row>
    <row r="335" spans="1:5" x14ac:dyDescent="0.45">
      <c r="A335" t="s">
        <v>8219</v>
      </c>
      <c r="B335">
        <v>236</v>
      </c>
      <c r="D335" t="s">
        <v>8221</v>
      </c>
      <c r="E335">
        <v>14</v>
      </c>
    </row>
    <row r="336" spans="1:5" x14ac:dyDescent="0.45">
      <c r="A336" t="s">
        <v>8219</v>
      </c>
      <c r="B336">
        <v>236</v>
      </c>
      <c r="D336" t="s">
        <v>8221</v>
      </c>
      <c r="E336">
        <v>14</v>
      </c>
    </row>
    <row r="337" spans="1:5" x14ac:dyDescent="0.45">
      <c r="A337" t="s">
        <v>8219</v>
      </c>
      <c r="B337">
        <v>235</v>
      </c>
      <c r="D337" t="s">
        <v>8221</v>
      </c>
      <c r="E337">
        <v>14</v>
      </c>
    </row>
    <row r="338" spans="1:5" x14ac:dyDescent="0.45">
      <c r="A338" t="s">
        <v>8219</v>
      </c>
      <c r="B338">
        <v>235</v>
      </c>
      <c r="D338" t="s">
        <v>8221</v>
      </c>
      <c r="E338">
        <v>14</v>
      </c>
    </row>
    <row r="339" spans="1:5" x14ac:dyDescent="0.45">
      <c r="A339" t="s">
        <v>8219</v>
      </c>
      <c r="B339">
        <v>234</v>
      </c>
      <c r="D339" t="s">
        <v>8221</v>
      </c>
      <c r="E339">
        <v>14</v>
      </c>
    </row>
    <row r="340" spans="1:5" x14ac:dyDescent="0.45">
      <c r="A340" t="s">
        <v>8219</v>
      </c>
      <c r="B340">
        <v>234</v>
      </c>
      <c r="D340" t="s">
        <v>8221</v>
      </c>
      <c r="E340">
        <v>14</v>
      </c>
    </row>
    <row r="341" spans="1:5" x14ac:dyDescent="0.45">
      <c r="A341" t="s">
        <v>8219</v>
      </c>
      <c r="B341">
        <v>232</v>
      </c>
      <c r="D341" t="s">
        <v>8221</v>
      </c>
      <c r="E341">
        <v>14</v>
      </c>
    </row>
    <row r="342" spans="1:5" x14ac:dyDescent="0.45">
      <c r="A342" t="s">
        <v>8219</v>
      </c>
      <c r="B342">
        <v>229</v>
      </c>
      <c r="D342" t="s">
        <v>8221</v>
      </c>
      <c r="E342">
        <v>14</v>
      </c>
    </row>
    <row r="343" spans="1:5" x14ac:dyDescent="0.45">
      <c r="A343" t="s">
        <v>8219</v>
      </c>
      <c r="B343">
        <v>229</v>
      </c>
      <c r="D343" t="s">
        <v>8221</v>
      </c>
      <c r="E343">
        <v>14</v>
      </c>
    </row>
    <row r="344" spans="1:5" x14ac:dyDescent="0.45">
      <c r="A344" t="s">
        <v>8219</v>
      </c>
      <c r="B344">
        <v>227</v>
      </c>
      <c r="D344" t="s">
        <v>8221</v>
      </c>
      <c r="E344">
        <v>14</v>
      </c>
    </row>
    <row r="345" spans="1:5" x14ac:dyDescent="0.45">
      <c r="A345" t="s">
        <v>8219</v>
      </c>
      <c r="B345">
        <v>226</v>
      </c>
      <c r="D345" t="s">
        <v>8221</v>
      </c>
      <c r="E345">
        <v>14</v>
      </c>
    </row>
    <row r="346" spans="1:5" x14ac:dyDescent="0.45">
      <c r="A346" t="s">
        <v>8219</v>
      </c>
      <c r="B346">
        <v>226</v>
      </c>
      <c r="D346" t="s">
        <v>8221</v>
      </c>
      <c r="E346">
        <v>14</v>
      </c>
    </row>
    <row r="347" spans="1:5" x14ac:dyDescent="0.45">
      <c r="A347" t="s">
        <v>8219</v>
      </c>
      <c r="B347">
        <v>226</v>
      </c>
      <c r="D347" t="s">
        <v>8221</v>
      </c>
      <c r="E347">
        <v>14</v>
      </c>
    </row>
    <row r="348" spans="1:5" x14ac:dyDescent="0.45">
      <c r="A348" t="s">
        <v>8219</v>
      </c>
      <c r="B348">
        <v>224</v>
      </c>
      <c r="D348" t="s">
        <v>8221</v>
      </c>
      <c r="E348">
        <v>14</v>
      </c>
    </row>
    <row r="349" spans="1:5" x14ac:dyDescent="0.45">
      <c r="A349" t="s">
        <v>8219</v>
      </c>
      <c r="B349">
        <v>223</v>
      </c>
      <c r="D349" t="s">
        <v>8221</v>
      </c>
      <c r="E349">
        <v>14</v>
      </c>
    </row>
    <row r="350" spans="1:5" x14ac:dyDescent="0.45">
      <c r="A350" t="s">
        <v>8219</v>
      </c>
      <c r="B350">
        <v>222</v>
      </c>
      <c r="D350" t="s">
        <v>8221</v>
      </c>
      <c r="E350">
        <v>14</v>
      </c>
    </row>
    <row r="351" spans="1:5" x14ac:dyDescent="0.45">
      <c r="A351" t="s">
        <v>8219</v>
      </c>
      <c r="B351">
        <v>222</v>
      </c>
      <c r="D351" t="s">
        <v>8221</v>
      </c>
      <c r="E351">
        <v>13</v>
      </c>
    </row>
    <row r="352" spans="1:5" x14ac:dyDescent="0.45">
      <c r="A352" t="s">
        <v>8219</v>
      </c>
      <c r="B352">
        <v>221</v>
      </c>
      <c r="D352" t="s">
        <v>8221</v>
      </c>
      <c r="E352">
        <v>13</v>
      </c>
    </row>
    <row r="353" spans="1:5" x14ac:dyDescent="0.45">
      <c r="A353" t="s">
        <v>8219</v>
      </c>
      <c r="B353">
        <v>221</v>
      </c>
      <c r="D353" t="s">
        <v>8221</v>
      </c>
      <c r="E353">
        <v>13</v>
      </c>
    </row>
    <row r="354" spans="1:5" x14ac:dyDescent="0.45">
      <c r="A354" t="s">
        <v>8219</v>
      </c>
      <c r="B354">
        <v>221</v>
      </c>
      <c r="D354" t="s">
        <v>8221</v>
      </c>
      <c r="E354">
        <v>13</v>
      </c>
    </row>
    <row r="355" spans="1:5" x14ac:dyDescent="0.45">
      <c r="A355" t="s">
        <v>8219</v>
      </c>
      <c r="B355">
        <v>220</v>
      </c>
      <c r="D355" t="s">
        <v>8221</v>
      </c>
      <c r="E355">
        <v>13</v>
      </c>
    </row>
    <row r="356" spans="1:5" x14ac:dyDescent="0.45">
      <c r="A356" t="s">
        <v>8219</v>
      </c>
      <c r="B356">
        <v>218</v>
      </c>
      <c r="D356" t="s">
        <v>8221</v>
      </c>
      <c r="E356">
        <v>13</v>
      </c>
    </row>
    <row r="357" spans="1:5" x14ac:dyDescent="0.45">
      <c r="A357" t="s">
        <v>8219</v>
      </c>
      <c r="B357">
        <v>218</v>
      </c>
      <c r="D357" t="s">
        <v>8221</v>
      </c>
      <c r="E357">
        <v>13</v>
      </c>
    </row>
    <row r="358" spans="1:5" x14ac:dyDescent="0.45">
      <c r="A358" t="s">
        <v>8219</v>
      </c>
      <c r="B358">
        <v>217</v>
      </c>
      <c r="D358" t="s">
        <v>8221</v>
      </c>
      <c r="E358">
        <v>13</v>
      </c>
    </row>
    <row r="359" spans="1:5" x14ac:dyDescent="0.45">
      <c r="A359" t="s">
        <v>8219</v>
      </c>
      <c r="B359">
        <v>217</v>
      </c>
      <c r="D359" t="s">
        <v>8221</v>
      </c>
      <c r="E359">
        <v>13</v>
      </c>
    </row>
    <row r="360" spans="1:5" x14ac:dyDescent="0.45">
      <c r="A360" t="s">
        <v>8219</v>
      </c>
      <c r="B360">
        <v>216</v>
      </c>
      <c r="D360" t="s">
        <v>8221</v>
      </c>
      <c r="E360">
        <v>13</v>
      </c>
    </row>
    <row r="361" spans="1:5" x14ac:dyDescent="0.45">
      <c r="A361" t="s">
        <v>8219</v>
      </c>
      <c r="B361">
        <v>215</v>
      </c>
      <c r="D361" t="s">
        <v>8221</v>
      </c>
      <c r="E361">
        <v>13</v>
      </c>
    </row>
    <row r="362" spans="1:5" x14ac:dyDescent="0.45">
      <c r="A362" t="s">
        <v>8219</v>
      </c>
      <c r="B362">
        <v>213</v>
      </c>
      <c r="D362" t="s">
        <v>8221</v>
      </c>
      <c r="E362">
        <v>13</v>
      </c>
    </row>
    <row r="363" spans="1:5" x14ac:dyDescent="0.45">
      <c r="A363" t="s">
        <v>8219</v>
      </c>
      <c r="B363">
        <v>213</v>
      </c>
      <c r="D363" t="s">
        <v>8221</v>
      </c>
      <c r="E363">
        <v>13</v>
      </c>
    </row>
    <row r="364" spans="1:5" x14ac:dyDescent="0.45">
      <c r="A364" t="s">
        <v>8219</v>
      </c>
      <c r="B364">
        <v>211</v>
      </c>
      <c r="D364" t="s">
        <v>8221</v>
      </c>
      <c r="E364">
        <v>13</v>
      </c>
    </row>
    <row r="365" spans="1:5" x14ac:dyDescent="0.45">
      <c r="A365" t="s">
        <v>8219</v>
      </c>
      <c r="B365">
        <v>211</v>
      </c>
      <c r="D365" t="s">
        <v>8221</v>
      </c>
      <c r="E365">
        <v>13</v>
      </c>
    </row>
    <row r="366" spans="1:5" x14ac:dyDescent="0.45">
      <c r="A366" t="s">
        <v>8219</v>
      </c>
      <c r="B366">
        <v>211</v>
      </c>
      <c r="D366" t="s">
        <v>8221</v>
      </c>
      <c r="E366">
        <v>13</v>
      </c>
    </row>
    <row r="367" spans="1:5" x14ac:dyDescent="0.45">
      <c r="A367" t="s">
        <v>8219</v>
      </c>
      <c r="B367">
        <v>210</v>
      </c>
      <c r="D367" t="s">
        <v>8221</v>
      </c>
      <c r="E367">
        <v>13</v>
      </c>
    </row>
    <row r="368" spans="1:5" x14ac:dyDescent="0.45">
      <c r="A368" t="s">
        <v>8219</v>
      </c>
      <c r="B368">
        <v>209</v>
      </c>
      <c r="D368" t="s">
        <v>8221</v>
      </c>
      <c r="E368">
        <v>13</v>
      </c>
    </row>
    <row r="369" spans="1:5" x14ac:dyDescent="0.45">
      <c r="A369" t="s">
        <v>8219</v>
      </c>
      <c r="B369">
        <v>208</v>
      </c>
      <c r="D369" t="s">
        <v>8221</v>
      </c>
      <c r="E369">
        <v>13</v>
      </c>
    </row>
    <row r="370" spans="1:5" x14ac:dyDescent="0.45">
      <c r="A370" t="s">
        <v>8219</v>
      </c>
      <c r="B370">
        <v>207</v>
      </c>
      <c r="D370" t="s">
        <v>8221</v>
      </c>
      <c r="E370">
        <v>13</v>
      </c>
    </row>
    <row r="371" spans="1:5" x14ac:dyDescent="0.45">
      <c r="A371" t="s">
        <v>8219</v>
      </c>
      <c r="B371">
        <v>207</v>
      </c>
      <c r="D371" t="s">
        <v>8221</v>
      </c>
      <c r="E371">
        <v>13</v>
      </c>
    </row>
    <row r="372" spans="1:5" x14ac:dyDescent="0.45">
      <c r="A372" t="s">
        <v>8219</v>
      </c>
      <c r="B372">
        <v>206</v>
      </c>
      <c r="D372" t="s">
        <v>8221</v>
      </c>
      <c r="E372">
        <v>13</v>
      </c>
    </row>
    <row r="373" spans="1:5" x14ac:dyDescent="0.45">
      <c r="A373" t="s">
        <v>8219</v>
      </c>
      <c r="B373">
        <v>206</v>
      </c>
      <c r="D373" t="s">
        <v>8221</v>
      </c>
      <c r="E373">
        <v>12</v>
      </c>
    </row>
    <row r="374" spans="1:5" x14ac:dyDescent="0.45">
      <c r="A374" t="s">
        <v>8219</v>
      </c>
      <c r="B374">
        <v>206</v>
      </c>
      <c r="D374" t="s">
        <v>8221</v>
      </c>
      <c r="E374">
        <v>12</v>
      </c>
    </row>
    <row r="375" spans="1:5" x14ac:dyDescent="0.45">
      <c r="A375" t="s">
        <v>8219</v>
      </c>
      <c r="B375">
        <v>206</v>
      </c>
      <c r="D375" t="s">
        <v>8221</v>
      </c>
      <c r="E375">
        <v>12</v>
      </c>
    </row>
    <row r="376" spans="1:5" x14ac:dyDescent="0.45">
      <c r="A376" t="s">
        <v>8219</v>
      </c>
      <c r="B376">
        <v>206</v>
      </c>
      <c r="D376" t="s">
        <v>8221</v>
      </c>
      <c r="E376">
        <v>12</v>
      </c>
    </row>
    <row r="377" spans="1:5" x14ac:dyDescent="0.45">
      <c r="A377" t="s">
        <v>8219</v>
      </c>
      <c r="B377">
        <v>205</v>
      </c>
      <c r="D377" t="s">
        <v>8221</v>
      </c>
      <c r="E377">
        <v>12</v>
      </c>
    </row>
    <row r="378" spans="1:5" x14ac:dyDescent="0.45">
      <c r="A378" t="s">
        <v>8219</v>
      </c>
      <c r="B378">
        <v>205</v>
      </c>
      <c r="D378" t="s">
        <v>8221</v>
      </c>
      <c r="E378">
        <v>12</v>
      </c>
    </row>
    <row r="379" spans="1:5" x14ac:dyDescent="0.45">
      <c r="A379" t="s">
        <v>8219</v>
      </c>
      <c r="B379">
        <v>205</v>
      </c>
      <c r="D379" t="s">
        <v>8221</v>
      </c>
      <c r="E379">
        <v>12</v>
      </c>
    </row>
    <row r="380" spans="1:5" x14ac:dyDescent="0.45">
      <c r="A380" t="s">
        <v>8219</v>
      </c>
      <c r="B380">
        <v>205</v>
      </c>
      <c r="D380" t="s">
        <v>8221</v>
      </c>
      <c r="E380">
        <v>12</v>
      </c>
    </row>
    <row r="381" spans="1:5" x14ac:dyDescent="0.45">
      <c r="A381" t="s">
        <v>8219</v>
      </c>
      <c r="B381">
        <v>204</v>
      </c>
      <c r="D381" t="s">
        <v>8221</v>
      </c>
      <c r="E381">
        <v>12</v>
      </c>
    </row>
    <row r="382" spans="1:5" x14ac:dyDescent="0.45">
      <c r="A382" t="s">
        <v>8219</v>
      </c>
      <c r="B382">
        <v>204</v>
      </c>
      <c r="D382" t="s">
        <v>8221</v>
      </c>
      <c r="E382">
        <v>12</v>
      </c>
    </row>
    <row r="383" spans="1:5" x14ac:dyDescent="0.45">
      <c r="A383" t="s">
        <v>8219</v>
      </c>
      <c r="B383">
        <v>203</v>
      </c>
      <c r="D383" t="s">
        <v>8221</v>
      </c>
      <c r="E383">
        <v>12</v>
      </c>
    </row>
    <row r="384" spans="1:5" x14ac:dyDescent="0.45">
      <c r="A384" t="s">
        <v>8219</v>
      </c>
      <c r="B384">
        <v>202</v>
      </c>
      <c r="D384" t="s">
        <v>8221</v>
      </c>
      <c r="E384">
        <v>12</v>
      </c>
    </row>
    <row r="385" spans="1:5" x14ac:dyDescent="0.45">
      <c r="A385" t="s">
        <v>8219</v>
      </c>
      <c r="B385">
        <v>202</v>
      </c>
      <c r="D385" t="s">
        <v>8221</v>
      </c>
      <c r="E385">
        <v>12</v>
      </c>
    </row>
    <row r="386" spans="1:5" x14ac:dyDescent="0.45">
      <c r="A386" t="s">
        <v>8219</v>
      </c>
      <c r="B386">
        <v>202</v>
      </c>
      <c r="D386" t="s">
        <v>8221</v>
      </c>
      <c r="E386">
        <v>12</v>
      </c>
    </row>
    <row r="387" spans="1:5" x14ac:dyDescent="0.45">
      <c r="A387" t="s">
        <v>8219</v>
      </c>
      <c r="B387">
        <v>202</v>
      </c>
      <c r="D387" t="s">
        <v>8221</v>
      </c>
      <c r="E387">
        <v>12</v>
      </c>
    </row>
    <row r="388" spans="1:5" x14ac:dyDescent="0.45">
      <c r="A388" t="s">
        <v>8219</v>
      </c>
      <c r="B388">
        <v>200</v>
      </c>
      <c r="D388" t="s">
        <v>8221</v>
      </c>
      <c r="E388">
        <v>12</v>
      </c>
    </row>
    <row r="389" spans="1:5" x14ac:dyDescent="0.45">
      <c r="A389" t="s">
        <v>8219</v>
      </c>
      <c r="B389">
        <v>200</v>
      </c>
      <c r="D389" t="s">
        <v>8221</v>
      </c>
      <c r="E389">
        <v>12</v>
      </c>
    </row>
    <row r="390" spans="1:5" x14ac:dyDescent="0.45">
      <c r="A390" t="s">
        <v>8219</v>
      </c>
      <c r="B390">
        <v>199</v>
      </c>
      <c r="D390" t="s">
        <v>8221</v>
      </c>
      <c r="E390">
        <v>12</v>
      </c>
    </row>
    <row r="391" spans="1:5" x14ac:dyDescent="0.45">
      <c r="A391" t="s">
        <v>8219</v>
      </c>
      <c r="B391">
        <v>199</v>
      </c>
      <c r="D391" t="s">
        <v>8221</v>
      </c>
      <c r="E391">
        <v>12</v>
      </c>
    </row>
    <row r="392" spans="1:5" x14ac:dyDescent="0.45">
      <c r="A392" t="s">
        <v>8219</v>
      </c>
      <c r="B392">
        <v>199</v>
      </c>
      <c r="D392" t="s">
        <v>8221</v>
      </c>
      <c r="E392">
        <v>12</v>
      </c>
    </row>
    <row r="393" spans="1:5" x14ac:dyDescent="0.45">
      <c r="A393" t="s">
        <v>8219</v>
      </c>
      <c r="B393">
        <v>197</v>
      </c>
      <c r="D393" t="s">
        <v>8221</v>
      </c>
      <c r="E393">
        <v>12</v>
      </c>
    </row>
    <row r="394" spans="1:5" x14ac:dyDescent="0.45">
      <c r="A394" t="s">
        <v>8219</v>
      </c>
      <c r="B394">
        <v>197</v>
      </c>
      <c r="D394" t="s">
        <v>8221</v>
      </c>
      <c r="E394">
        <v>12</v>
      </c>
    </row>
    <row r="395" spans="1:5" x14ac:dyDescent="0.45">
      <c r="A395" t="s">
        <v>8219</v>
      </c>
      <c r="B395">
        <v>196</v>
      </c>
      <c r="D395" t="s">
        <v>8221</v>
      </c>
      <c r="E395">
        <v>12</v>
      </c>
    </row>
    <row r="396" spans="1:5" x14ac:dyDescent="0.45">
      <c r="A396" t="s">
        <v>8219</v>
      </c>
      <c r="B396">
        <v>196</v>
      </c>
      <c r="D396" t="s">
        <v>8221</v>
      </c>
      <c r="E396">
        <v>12</v>
      </c>
    </row>
    <row r="397" spans="1:5" x14ac:dyDescent="0.45">
      <c r="A397" t="s">
        <v>8219</v>
      </c>
      <c r="B397">
        <v>196</v>
      </c>
      <c r="D397" t="s">
        <v>8221</v>
      </c>
      <c r="E397">
        <v>12</v>
      </c>
    </row>
    <row r="398" spans="1:5" x14ac:dyDescent="0.45">
      <c r="A398" t="s">
        <v>8219</v>
      </c>
      <c r="B398">
        <v>194</v>
      </c>
      <c r="D398" t="s">
        <v>8221</v>
      </c>
      <c r="E398">
        <v>12</v>
      </c>
    </row>
    <row r="399" spans="1:5" x14ac:dyDescent="0.45">
      <c r="A399" t="s">
        <v>8219</v>
      </c>
      <c r="B399">
        <v>194</v>
      </c>
      <c r="D399" t="s">
        <v>8221</v>
      </c>
      <c r="E399">
        <v>12</v>
      </c>
    </row>
    <row r="400" spans="1:5" x14ac:dyDescent="0.45">
      <c r="A400" t="s">
        <v>8219</v>
      </c>
      <c r="B400">
        <v>193</v>
      </c>
      <c r="D400" t="s">
        <v>8221</v>
      </c>
      <c r="E400">
        <v>12</v>
      </c>
    </row>
    <row r="401" spans="1:5" x14ac:dyDescent="0.45">
      <c r="A401" t="s">
        <v>8219</v>
      </c>
      <c r="B401">
        <v>193</v>
      </c>
      <c r="D401" t="s">
        <v>8221</v>
      </c>
      <c r="E401">
        <v>12</v>
      </c>
    </row>
    <row r="402" spans="1:5" x14ac:dyDescent="0.45">
      <c r="A402" t="s">
        <v>8219</v>
      </c>
      <c r="B402">
        <v>193</v>
      </c>
      <c r="D402" t="s">
        <v>8221</v>
      </c>
      <c r="E402">
        <v>12</v>
      </c>
    </row>
    <row r="403" spans="1:5" x14ac:dyDescent="0.45">
      <c r="A403" t="s">
        <v>8219</v>
      </c>
      <c r="B403">
        <v>191</v>
      </c>
      <c r="D403" t="s">
        <v>8221</v>
      </c>
      <c r="E403">
        <v>12</v>
      </c>
    </row>
    <row r="404" spans="1:5" x14ac:dyDescent="0.45">
      <c r="A404" t="s">
        <v>8219</v>
      </c>
      <c r="B404">
        <v>191</v>
      </c>
      <c r="D404" t="s">
        <v>8221</v>
      </c>
      <c r="E404">
        <v>11</v>
      </c>
    </row>
    <row r="405" spans="1:5" x14ac:dyDescent="0.45">
      <c r="A405" t="s">
        <v>8219</v>
      </c>
      <c r="B405">
        <v>191</v>
      </c>
      <c r="D405" t="s">
        <v>8221</v>
      </c>
      <c r="E405">
        <v>11</v>
      </c>
    </row>
    <row r="406" spans="1:5" x14ac:dyDescent="0.45">
      <c r="A406" t="s">
        <v>8219</v>
      </c>
      <c r="B406">
        <v>191</v>
      </c>
      <c r="D406" t="s">
        <v>8221</v>
      </c>
      <c r="E406">
        <v>11</v>
      </c>
    </row>
    <row r="407" spans="1:5" x14ac:dyDescent="0.45">
      <c r="A407" t="s">
        <v>8219</v>
      </c>
      <c r="B407">
        <v>191</v>
      </c>
      <c r="D407" t="s">
        <v>8221</v>
      </c>
      <c r="E407">
        <v>11</v>
      </c>
    </row>
    <row r="408" spans="1:5" x14ac:dyDescent="0.45">
      <c r="A408" t="s">
        <v>8219</v>
      </c>
      <c r="B408">
        <v>190</v>
      </c>
      <c r="D408" t="s">
        <v>8221</v>
      </c>
      <c r="E408">
        <v>11</v>
      </c>
    </row>
    <row r="409" spans="1:5" x14ac:dyDescent="0.45">
      <c r="A409" t="s">
        <v>8219</v>
      </c>
      <c r="B409">
        <v>190</v>
      </c>
      <c r="D409" t="s">
        <v>8221</v>
      </c>
      <c r="E409">
        <v>11</v>
      </c>
    </row>
    <row r="410" spans="1:5" x14ac:dyDescent="0.45">
      <c r="A410" t="s">
        <v>8219</v>
      </c>
      <c r="B410">
        <v>189</v>
      </c>
      <c r="D410" t="s">
        <v>8221</v>
      </c>
      <c r="E410">
        <v>11</v>
      </c>
    </row>
    <row r="411" spans="1:5" x14ac:dyDescent="0.45">
      <c r="A411" t="s">
        <v>8219</v>
      </c>
      <c r="B411">
        <v>189</v>
      </c>
      <c r="D411" t="s">
        <v>8221</v>
      </c>
      <c r="E411">
        <v>11</v>
      </c>
    </row>
    <row r="412" spans="1:5" x14ac:dyDescent="0.45">
      <c r="A412" t="s">
        <v>8219</v>
      </c>
      <c r="B412">
        <v>188</v>
      </c>
      <c r="D412" t="s">
        <v>8221</v>
      </c>
      <c r="E412">
        <v>11</v>
      </c>
    </row>
    <row r="413" spans="1:5" x14ac:dyDescent="0.45">
      <c r="A413" t="s">
        <v>8219</v>
      </c>
      <c r="B413">
        <v>188</v>
      </c>
      <c r="D413" t="s">
        <v>8221</v>
      </c>
      <c r="E413">
        <v>11</v>
      </c>
    </row>
    <row r="414" spans="1:5" x14ac:dyDescent="0.45">
      <c r="A414" t="s">
        <v>8219</v>
      </c>
      <c r="B414">
        <v>188</v>
      </c>
      <c r="D414" t="s">
        <v>8221</v>
      </c>
      <c r="E414">
        <v>11</v>
      </c>
    </row>
    <row r="415" spans="1:5" x14ac:dyDescent="0.45">
      <c r="A415" t="s">
        <v>8219</v>
      </c>
      <c r="B415">
        <v>187</v>
      </c>
      <c r="D415" t="s">
        <v>8221</v>
      </c>
      <c r="E415">
        <v>11</v>
      </c>
    </row>
    <row r="416" spans="1:5" x14ac:dyDescent="0.45">
      <c r="A416" t="s">
        <v>8219</v>
      </c>
      <c r="B416">
        <v>186</v>
      </c>
      <c r="D416" t="s">
        <v>8221</v>
      </c>
      <c r="E416">
        <v>11</v>
      </c>
    </row>
    <row r="417" spans="1:5" x14ac:dyDescent="0.45">
      <c r="A417" t="s">
        <v>8219</v>
      </c>
      <c r="B417">
        <v>186</v>
      </c>
      <c r="D417" t="s">
        <v>8221</v>
      </c>
      <c r="E417">
        <v>11</v>
      </c>
    </row>
    <row r="418" spans="1:5" x14ac:dyDescent="0.45">
      <c r="A418" t="s">
        <v>8219</v>
      </c>
      <c r="B418">
        <v>186</v>
      </c>
      <c r="D418" t="s">
        <v>8221</v>
      </c>
      <c r="E418">
        <v>11</v>
      </c>
    </row>
    <row r="419" spans="1:5" x14ac:dyDescent="0.45">
      <c r="A419" t="s">
        <v>8219</v>
      </c>
      <c r="B419">
        <v>185</v>
      </c>
      <c r="D419" t="s">
        <v>8221</v>
      </c>
      <c r="E419">
        <v>11</v>
      </c>
    </row>
    <row r="420" spans="1:5" x14ac:dyDescent="0.45">
      <c r="A420" t="s">
        <v>8219</v>
      </c>
      <c r="B420">
        <v>185</v>
      </c>
      <c r="D420" t="s">
        <v>8221</v>
      </c>
      <c r="E420">
        <v>11</v>
      </c>
    </row>
    <row r="421" spans="1:5" x14ac:dyDescent="0.45">
      <c r="A421" t="s">
        <v>8219</v>
      </c>
      <c r="B421">
        <v>184</v>
      </c>
      <c r="D421" t="s">
        <v>8221</v>
      </c>
      <c r="E421">
        <v>11</v>
      </c>
    </row>
    <row r="422" spans="1:5" x14ac:dyDescent="0.45">
      <c r="A422" t="s">
        <v>8219</v>
      </c>
      <c r="B422">
        <v>184</v>
      </c>
      <c r="D422" t="s">
        <v>8221</v>
      </c>
      <c r="E422">
        <v>11</v>
      </c>
    </row>
    <row r="423" spans="1:5" x14ac:dyDescent="0.45">
      <c r="A423" t="s">
        <v>8219</v>
      </c>
      <c r="B423">
        <v>184</v>
      </c>
      <c r="D423" t="s">
        <v>8221</v>
      </c>
      <c r="E423">
        <v>11</v>
      </c>
    </row>
    <row r="424" spans="1:5" x14ac:dyDescent="0.45">
      <c r="A424" t="s">
        <v>8219</v>
      </c>
      <c r="B424">
        <v>184</v>
      </c>
      <c r="D424" t="s">
        <v>8221</v>
      </c>
      <c r="E424">
        <v>10</v>
      </c>
    </row>
    <row r="425" spans="1:5" x14ac:dyDescent="0.45">
      <c r="A425" t="s">
        <v>8219</v>
      </c>
      <c r="B425">
        <v>183</v>
      </c>
      <c r="D425" t="s">
        <v>8221</v>
      </c>
      <c r="E425">
        <v>10</v>
      </c>
    </row>
    <row r="426" spans="1:5" x14ac:dyDescent="0.45">
      <c r="A426" t="s">
        <v>8219</v>
      </c>
      <c r="B426">
        <v>183</v>
      </c>
      <c r="D426" t="s">
        <v>8221</v>
      </c>
      <c r="E426">
        <v>10</v>
      </c>
    </row>
    <row r="427" spans="1:5" x14ac:dyDescent="0.45">
      <c r="A427" t="s">
        <v>8219</v>
      </c>
      <c r="B427">
        <v>183</v>
      </c>
      <c r="D427" t="s">
        <v>8221</v>
      </c>
      <c r="E427">
        <v>10</v>
      </c>
    </row>
    <row r="428" spans="1:5" x14ac:dyDescent="0.45">
      <c r="A428" t="s">
        <v>8219</v>
      </c>
      <c r="B428">
        <v>183</v>
      </c>
      <c r="D428" t="s">
        <v>8221</v>
      </c>
      <c r="E428">
        <v>10</v>
      </c>
    </row>
    <row r="429" spans="1:5" x14ac:dyDescent="0.45">
      <c r="A429" t="s">
        <v>8219</v>
      </c>
      <c r="B429">
        <v>182</v>
      </c>
      <c r="D429" t="s">
        <v>8221</v>
      </c>
      <c r="E429">
        <v>10</v>
      </c>
    </row>
    <row r="430" spans="1:5" x14ac:dyDescent="0.45">
      <c r="A430" t="s">
        <v>8219</v>
      </c>
      <c r="B430">
        <v>182</v>
      </c>
      <c r="D430" t="s">
        <v>8221</v>
      </c>
      <c r="E430">
        <v>10</v>
      </c>
    </row>
    <row r="431" spans="1:5" x14ac:dyDescent="0.45">
      <c r="A431" t="s">
        <v>8219</v>
      </c>
      <c r="B431">
        <v>182</v>
      </c>
      <c r="D431" t="s">
        <v>8221</v>
      </c>
      <c r="E431">
        <v>10</v>
      </c>
    </row>
    <row r="432" spans="1:5" x14ac:dyDescent="0.45">
      <c r="A432" t="s">
        <v>8219</v>
      </c>
      <c r="B432">
        <v>181</v>
      </c>
      <c r="D432" t="s">
        <v>8221</v>
      </c>
      <c r="E432">
        <v>10</v>
      </c>
    </row>
    <row r="433" spans="1:5" x14ac:dyDescent="0.45">
      <c r="A433" t="s">
        <v>8219</v>
      </c>
      <c r="B433">
        <v>181</v>
      </c>
      <c r="D433" t="s">
        <v>8221</v>
      </c>
      <c r="E433">
        <v>10</v>
      </c>
    </row>
    <row r="434" spans="1:5" x14ac:dyDescent="0.45">
      <c r="A434" t="s">
        <v>8219</v>
      </c>
      <c r="B434">
        <v>181</v>
      </c>
      <c r="D434" t="s">
        <v>8221</v>
      </c>
      <c r="E434">
        <v>10</v>
      </c>
    </row>
    <row r="435" spans="1:5" x14ac:dyDescent="0.45">
      <c r="A435" t="s">
        <v>8219</v>
      </c>
      <c r="B435">
        <v>180</v>
      </c>
      <c r="D435" t="s">
        <v>8221</v>
      </c>
      <c r="E435">
        <v>10</v>
      </c>
    </row>
    <row r="436" spans="1:5" x14ac:dyDescent="0.45">
      <c r="A436" t="s">
        <v>8219</v>
      </c>
      <c r="B436">
        <v>180</v>
      </c>
      <c r="D436" t="s">
        <v>8221</v>
      </c>
      <c r="E436">
        <v>10</v>
      </c>
    </row>
    <row r="437" spans="1:5" x14ac:dyDescent="0.45">
      <c r="A437" t="s">
        <v>8219</v>
      </c>
      <c r="B437">
        <v>179</v>
      </c>
      <c r="D437" t="s">
        <v>8221</v>
      </c>
      <c r="E437">
        <v>10</v>
      </c>
    </row>
    <row r="438" spans="1:5" x14ac:dyDescent="0.45">
      <c r="A438" t="s">
        <v>8219</v>
      </c>
      <c r="B438">
        <v>179</v>
      </c>
      <c r="D438" t="s">
        <v>8221</v>
      </c>
      <c r="E438">
        <v>10</v>
      </c>
    </row>
    <row r="439" spans="1:5" x14ac:dyDescent="0.45">
      <c r="A439" t="s">
        <v>8219</v>
      </c>
      <c r="B439">
        <v>179</v>
      </c>
      <c r="D439" t="s">
        <v>8221</v>
      </c>
      <c r="E439">
        <v>10</v>
      </c>
    </row>
    <row r="440" spans="1:5" x14ac:dyDescent="0.45">
      <c r="A440" t="s">
        <v>8219</v>
      </c>
      <c r="B440">
        <v>179</v>
      </c>
      <c r="D440" t="s">
        <v>8221</v>
      </c>
      <c r="E440">
        <v>10</v>
      </c>
    </row>
    <row r="441" spans="1:5" x14ac:dyDescent="0.45">
      <c r="A441" t="s">
        <v>8219</v>
      </c>
      <c r="B441">
        <v>178</v>
      </c>
      <c r="D441" t="s">
        <v>8221</v>
      </c>
      <c r="E441">
        <v>10</v>
      </c>
    </row>
    <row r="442" spans="1:5" x14ac:dyDescent="0.45">
      <c r="A442" t="s">
        <v>8219</v>
      </c>
      <c r="B442">
        <v>177</v>
      </c>
      <c r="D442" t="s">
        <v>8221</v>
      </c>
      <c r="E442">
        <v>10</v>
      </c>
    </row>
    <row r="443" spans="1:5" x14ac:dyDescent="0.45">
      <c r="A443" t="s">
        <v>8219</v>
      </c>
      <c r="B443">
        <v>176</v>
      </c>
      <c r="D443" t="s">
        <v>8221</v>
      </c>
      <c r="E443">
        <v>10</v>
      </c>
    </row>
    <row r="444" spans="1:5" x14ac:dyDescent="0.45">
      <c r="A444" t="s">
        <v>8219</v>
      </c>
      <c r="B444">
        <v>176</v>
      </c>
      <c r="D444" t="s">
        <v>8221</v>
      </c>
      <c r="E444">
        <v>10</v>
      </c>
    </row>
    <row r="445" spans="1:5" x14ac:dyDescent="0.45">
      <c r="A445" t="s">
        <v>8219</v>
      </c>
      <c r="B445">
        <v>176</v>
      </c>
      <c r="D445" t="s">
        <v>8221</v>
      </c>
      <c r="E445">
        <v>10</v>
      </c>
    </row>
    <row r="446" spans="1:5" x14ac:dyDescent="0.45">
      <c r="A446" t="s">
        <v>8219</v>
      </c>
      <c r="B446">
        <v>176</v>
      </c>
      <c r="D446" t="s">
        <v>8221</v>
      </c>
      <c r="E446">
        <v>10</v>
      </c>
    </row>
    <row r="447" spans="1:5" x14ac:dyDescent="0.45">
      <c r="A447" t="s">
        <v>8219</v>
      </c>
      <c r="B447">
        <v>175</v>
      </c>
      <c r="D447" t="s">
        <v>8221</v>
      </c>
      <c r="E447">
        <v>10</v>
      </c>
    </row>
    <row r="448" spans="1:5" x14ac:dyDescent="0.45">
      <c r="A448" t="s">
        <v>8219</v>
      </c>
      <c r="B448">
        <v>175</v>
      </c>
      <c r="D448" t="s">
        <v>8221</v>
      </c>
      <c r="E448">
        <v>10</v>
      </c>
    </row>
    <row r="449" spans="1:5" x14ac:dyDescent="0.45">
      <c r="A449" t="s">
        <v>8219</v>
      </c>
      <c r="B449">
        <v>174</v>
      </c>
      <c r="D449" t="s">
        <v>8221</v>
      </c>
      <c r="E449">
        <v>10</v>
      </c>
    </row>
    <row r="450" spans="1:5" x14ac:dyDescent="0.45">
      <c r="A450" t="s">
        <v>8219</v>
      </c>
      <c r="B450">
        <v>174</v>
      </c>
      <c r="D450" t="s">
        <v>8221</v>
      </c>
      <c r="E450">
        <v>10</v>
      </c>
    </row>
    <row r="451" spans="1:5" x14ac:dyDescent="0.45">
      <c r="A451" t="s">
        <v>8219</v>
      </c>
      <c r="B451">
        <v>174</v>
      </c>
      <c r="D451" t="s">
        <v>8221</v>
      </c>
      <c r="E451">
        <v>9</v>
      </c>
    </row>
    <row r="452" spans="1:5" x14ac:dyDescent="0.45">
      <c r="A452" t="s">
        <v>8219</v>
      </c>
      <c r="B452">
        <v>173</v>
      </c>
      <c r="D452" t="s">
        <v>8221</v>
      </c>
      <c r="E452">
        <v>9</v>
      </c>
    </row>
    <row r="453" spans="1:5" x14ac:dyDescent="0.45">
      <c r="A453" t="s">
        <v>8219</v>
      </c>
      <c r="B453">
        <v>173</v>
      </c>
      <c r="D453" t="s">
        <v>8221</v>
      </c>
      <c r="E453">
        <v>9</v>
      </c>
    </row>
    <row r="454" spans="1:5" x14ac:dyDescent="0.45">
      <c r="A454" t="s">
        <v>8219</v>
      </c>
      <c r="B454">
        <v>172</v>
      </c>
      <c r="D454" t="s">
        <v>8221</v>
      </c>
      <c r="E454">
        <v>9</v>
      </c>
    </row>
    <row r="455" spans="1:5" x14ac:dyDescent="0.45">
      <c r="A455" t="s">
        <v>8219</v>
      </c>
      <c r="B455">
        <v>171</v>
      </c>
      <c r="D455" t="s">
        <v>8221</v>
      </c>
      <c r="E455">
        <v>9</v>
      </c>
    </row>
    <row r="456" spans="1:5" x14ac:dyDescent="0.45">
      <c r="A456" t="s">
        <v>8219</v>
      </c>
      <c r="B456">
        <v>170</v>
      </c>
      <c r="D456" t="s">
        <v>8221</v>
      </c>
      <c r="E456">
        <v>9</v>
      </c>
    </row>
    <row r="457" spans="1:5" x14ac:dyDescent="0.45">
      <c r="A457" t="s">
        <v>8219</v>
      </c>
      <c r="B457">
        <v>170</v>
      </c>
      <c r="D457" t="s">
        <v>8221</v>
      </c>
      <c r="E457">
        <v>9</v>
      </c>
    </row>
    <row r="458" spans="1:5" x14ac:dyDescent="0.45">
      <c r="A458" t="s">
        <v>8219</v>
      </c>
      <c r="B458">
        <v>170</v>
      </c>
      <c r="D458" t="s">
        <v>8221</v>
      </c>
      <c r="E458">
        <v>9</v>
      </c>
    </row>
    <row r="459" spans="1:5" x14ac:dyDescent="0.45">
      <c r="A459" t="s">
        <v>8219</v>
      </c>
      <c r="B459">
        <v>169</v>
      </c>
      <c r="D459" t="s">
        <v>8221</v>
      </c>
      <c r="E459">
        <v>9</v>
      </c>
    </row>
    <row r="460" spans="1:5" x14ac:dyDescent="0.45">
      <c r="A460" t="s">
        <v>8219</v>
      </c>
      <c r="B460">
        <v>169</v>
      </c>
      <c r="D460" t="s">
        <v>8221</v>
      </c>
      <c r="E460">
        <v>9</v>
      </c>
    </row>
    <row r="461" spans="1:5" x14ac:dyDescent="0.45">
      <c r="A461" t="s">
        <v>8219</v>
      </c>
      <c r="B461">
        <v>169</v>
      </c>
      <c r="D461" t="s">
        <v>8221</v>
      </c>
      <c r="E461">
        <v>9</v>
      </c>
    </row>
    <row r="462" spans="1:5" x14ac:dyDescent="0.45">
      <c r="A462" t="s">
        <v>8219</v>
      </c>
      <c r="B462">
        <v>169</v>
      </c>
      <c r="D462" t="s">
        <v>8221</v>
      </c>
      <c r="E462">
        <v>9</v>
      </c>
    </row>
    <row r="463" spans="1:5" x14ac:dyDescent="0.45">
      <c r="A463" t="s">
        <v>8219</v>
      </c>
      <c r="B463">
        <v>169</v>
      </c>
      <c r="D463" t="s">
        <v>8221</v>
      </c>
      <c r="E463">
        <v>9</v>
      </c>
    </row>
    <row r="464" spans="1:5" x14ac:dyDescent="0.45">
      <c r="A464" t="s">
        <v>8219</v>
      </c>
      <c r="B464">
        <v>168</v>
      </c>
      <c r="D464" t="s">
        <v>8221</v>
      </c>
      <c r="E464">
        <v>9</v>
      </c>
    </row>
    <row r="465" spans="1:5" x14ac:dyDescent="0.45">
      <c r="A465" t="s">
        <v>8219</v>
      </c>
      <c r="B465">
        <v>168</v>
      </c>
      <c r="D465" t="s">
        <v>8221</v>
      </c>
      <c r="E465">
        <v>9</v>
      </c>
    </row>
    <row r="466" spans="1:5" x14ac:dyDescent="0.45">
      <c r="A466" t="s">
        <v>8219</v>
      </c>
      <c r="B466">
        <v>168</v>
      </c>
      <c r="D466" t="s">
        <v>8221</v>
      </c>
      <c r="E466">
        <v>9</v>
      </c>
    </row>
    <row r="467" spans="1:5" x14ac:dyDescent="0.45">
      <c r="A467" t="s">
        <v>8219</v>
      </c>
      <c r="B467">
        <v>168</v>
      </c>
      <c r="D467" t="s">
        <v>8221</v>
      </c>
      <c r="E467">
        <v>9</v>
      </c>
    </row>
    <row r="468" spans="1:5" x14ac:dyDescent="0.45">
      <c r="A468" t="s">
        <v>8219</v>
      </c>
      <c r="B468">
        <v>167</v>
      </c>
      <c r="D468" t="s">
        <v>8221</v>
      </c>
      <c r="E468">
        <v>9</v>
      </c>
    </row>
    <row r="469" spans="1:5" x14ac:dyDescent="0.45">
      <c r="A469" t="s">
        <v>8219</v>
      </c>
      <c r="B469">
        <v>167</v>
      </c>
      <c r="D469" t="s">
        <v>8221</v>
      </c>
      <c r="E469">
        <v>9</v>
      </c>
    </row>
    <row r="470" spans="1:5" x14ac:dyDescent="0.45">
      <c r="A470" t="s">
        <v>8219</v>
      </c>
      <c r="B470">
        <v>167</v>
      </c>
      <c r="D470" t="s">
        <v>8221</v>
      </c>
      <c r="E470">
        <v>9</v>
      </c>
    </row>
    <row r="471" spans="1:5" x14ac:dyDescent="0.45">
      <c r="A471" t="s">
        <v>8219</v>
      </c>
      <c r="B471">
        <v>167</v>
      </c>
      <c r="D471" t="s">
        <v>8221</v>
      </c>
      <c r="E471">
        <v>9</v>
      </c>
    </row>
    <row r="472" spans="1:5" x14ac:dyDescent="0.45">
      <c r="A472" t="s">
        <v>8219</v>
      </c>
      <c r="B472">
        <v>167</v>
      </c>
      <c r="D472" t="s">
        <v>8221</v>
      </c>
      <c r="E472">
        <v>9</v>
      </c>
    </row>
    <row r="473" spans="1:5" x14ac:dyDescent="0.45">
      <c r="A473" t="s">
        <v>8219</v>
      </c>
      <c r="B473">
        <v>167</v>
      </c>
      <c r="D473" t="s">
        <v>8221</v>
      </c>
      <c r="E473">
        <v>9</v>
      </c>
    </row>
    <row r="474" spans="1:5" x14ac:dyDescent="0.45">
      <c r="A474" t="s">
        <v>8219</v>
      </c>
      <c r="B474">
        <v>167</v>
      </c>
      <c r="D474" t="s">
        <v>8221</v>
      </c>
      <c r="E474">
        <v>9</v>
      </c>
    </row>
    <row r="475" spans="1:5" x14ac:dyDescent="0.45">
      <c r="A475" t="s">
        <v>8219</v>
      </c>
      <c r="B475">
        <v>166</v>
      </c>
      <c r="D475" t="s">
        <v>8221</v>
      </c>
      <c r="E475">
        <v>9</v>
      </c>
    </row>
    <row r="476" spans="1:5" x14ac:dyDescent="0.45">
      <c r="A476" t="s">
        <v>8219</v>
      </c>
      <c r="B476">
        <v>165</v>
      </c>
      <c r="D476" t="s">
        <v>8221</v>
      </c>
      <c r="E476">
        <v>9</v>
      </c>
    </row>
    <row r="477" spans="1:5" x14ac:dyDescent="0.45">
      <c r="A477" t="s">
        <v>8219</v>
      </c>
      <c r="B477">
        <v>165</v>
      </c>
      <c r="D477" t="s">
        <v>8221</v>
      </c>
      <c r="E477">
        <v>9</v>
      </c>
    </row>
    <row r="478" spans="1:5" x14ac:dyDescent="0.45">
      <c r="A478" t="s">
        <v>8219</v>
      </c>
      <c r="B478">
        <v>165</v>
      </c>
      <c r="D478" t="s">
        <v>8221</v>
      </c>
      <c r="E478">
        <v>9</v>
      </c>
    </row>
    <row r="479" spans="1:5" x14ac:dyDescent="0.45">
      <c r="A479" t="s">
        <v>8219</v>
      </c>
      <c r="B479">
        <v>163</v>
      </c>
      <c r="D479" t="s">
        <v>8221</v>
      </c>
      <c r="E479">
        <v>9</v>
      </c>
    </row>
    <row r="480" spans="1:5" x14ac:dyDescent="0.45">
      <c r="A480" t="s">
        <v>8219</v>
      </c>
      <c r="B480">
        <v>163</v>
      </c>
      <c r="D480" t="s">
        <v>8221</v>
      </c>
      <c r="E480">
        <v>9</v>
      </c>
    </row>
    <row r="481" spans="1:5" x14ac:dyDescent="0.45">
      <c r="A481" t="s">
        <v>8219</v>
      </c>
      <c r="B481">
        <v>163</v>
      </c>
      <c r="D481" t="s">
        <v>8221</v>
      </c>
      <c r="E481">
        <v>9</v>
      </c>
    </row>
    <row r="482" spans="1:5" x14ac:dyDescent="0.45">
      <c r="A482" t="s">
        <v>8219</v>
      </c>
      <c r="B482">
        <v>163</v>
      </c>
      <c r="D482" t="s">
        <v>8221</v>
      </c>
      <c r="E482">
        <v>9</v>
      </c>
    </row>
    <row r="483" spans="1:5" x14ac:dyDescent="0.45">
      <c r="A483" t="s">
        <v>8219</v>
      </c>
      <c r="B483">
        <v>163</v>
      </c>
      <c r="D483" t="s">
        <v>8221</v>
      </c>
      <c r="E483">
        <v>9</v>
      </c>
    </row>
    <row r="484" spans="1:5" x14ac:dyDescent="0.45">
      <c r="A484" t="s">
        <v>8219</v>
      </c>
      <c r="B484">
        <v>162</v>
      </c>
      <c r="D484" t="s">
        <v>8221</v>
      </c>
      <c r="E484">
        <v>9</v>
      </c>
    </row>
    <row r="485" spans="1:5" x14ac:dyDescent="0.45">
      <c r="A485" t="s">
        <v>8219</v>
      </c>
      <c r="B485">
        <v>162</v>
      </c>
      <c r="D485" t="s">
        <v>8221</v>
      </c>
      <c r="E485">
        <v>9</v>
      </c>
    </row>
    <row r="486" spans="1:5" x14ac:dyDescent="0.45">
      <c r="A486" t="s">
        <v>8219</v>
      </c>
      <c r="B486">
        <v>160</v>
      </c>
      <c r="D486" t="s">
        <v>8221</v>
      </c>
      <c r="E486">
        <v>9</v>
      </c>
    </row>
    <row r="487" spans="1:5" x14ac:dyDescent="0.45">
      <c r="A487" t="s">
        <v>8219</v>
      </c>
      <c r="B487">
        <v>160</v>
      </c>
      <c r="D487" t="s">
        <v>8221</v>
      </c>
      <c r="E487">
        <v>8</v>
      </c>
    </row>
    <row r="488" spans="1:5" x14ac:dyDescent="0.45">
      <c r="A488" t="s">
        <v>8219</v>
      </c>
      <c r="B488">
        <v>159</v>
      </c>
      <c r="D488" t="s">
        <v>8221</v>
      </c>
      <c r="E488">
        <v>8</v>
      </c>
    </row>
    <row r="489" spans="1:5" x14ac:dyDescent="0.45">
      <c r="A489" t="s">
        <v>8219</v>
      </c>
      <c r="B489">
        <v>159</v>
      </c>
      <c r="D489" t="s">
        <v>8221</v>
      </c>
      <c r="E489">
        <v>8</v>
      </c>
    </row>
    <row r="490" spans="1:5" x14ac:dyDescent="0.45">
      <c r="A490" t="s">
        <v>8219</v>
      </c>
      <c r="B490">
        <v>159</v>
      </c>
      <c r="D490" t="s">
        <v>8221</v>
      </c>
      <c r="E490">
        <v>8</v>
      </c>
    </row>
    <row r="491" spans="1:5" x14ac:dyDescent="0.45">
      <c r="A491" t="s">
        <v>8219</v>
      </c>
      <c r="B491">
        <v>159</v>
      </c>
      <c r="D491" t="s">
        <v>8221</v>
      </c>
      <c r="E491">
        <v>8</v>
      </c>
    </row>
    <row r="492" spans="1:5" x14ac:dyDescent="0.45">
      <c r="A492" t="s">
        <v>8219</v>
      </c>
      <c r="B492">
        <v>159</v>
      </c>
      <c r="D492" t="s">
        <v>8221</v>
      </c>
      <c r="E492">
        <v>8</v>
      </c>
    </row>
    <row r="493" spans="1:5" x14ac:dyDescent="0.45">
      <c r="A493" t="s">
        <v>8219</v>
      </c>
      <c r="B493">
        <v>159</v>
      </c>
      <c r="D493" t="s">
        <v>8221</v>
      </c>
      <c r="E493">
        <v>8</v>
      </c>
    </row>
    <row r="494" spans="1:5" x14ac:dyDescent="0.45">
      <c r="A494" t="s">
        <v>8219</v>
      </c>
      <c r="B494">
        <v>159</v>
      </c>
      <c r="D494" t="s">
        <v>8221</v>
      </c>
      <c r="E494">
        <v>8</v>
      </c>
    </row>
    <row r="495" spans="1:5" x14ac:dyDescent="0.45">
      <c r="A495" t="s">
        <v>8219</v>
      </c>
      <c r="B495">
        <v>158</v>
      </c>
      <c r="D495" t="s">
        <v>8221</v>
      </c>
      <c r="E495">
        <v>8</v>
      </c>
    </row>
    <row r="496" spans="1:5" x14ac:dyDescent="0.45">
      <c r="A496" t="s">
        <v>8219</v>
      </c>
      <c r="B496">
        <v>158</v>
      </c>
      <c r="D496" t="s">
        <v>8221</v>
      </c>
      <c r="E496">
        <v>8</v>
      </c>
    </row>
    <row r="497" spans="1:5" x14ac:dyDescent="0.45">
      <c r="A497" t="s">
        <v>8219</v>
      </c>
      <c r="B497">
        <v>158</v>
      </c>
      <c r="D497" t="s">
        <v>8221</v>
      </c>
      <c r="E497">
        <v>8</v>
      </c>
    </row>
    <row r="498" spans="1:5" x14ac:dyDescent="0.45">
      <c r="A498" t="s">
        <v>8219</v>
      </c>
      <c r="B498">
        <v>158</v>
      </c>
      <c r="D498" t="s">
        <v>8221</v>
      </c>
      <c r="E498">
        <v>8</v>
      </c>
    </row>
    <row r="499" spans="1:5" x14ac:dyDescent="0.45">
      <c r="A499" t="s">
        <v>8219</v>
      </c>
      <c r="B499">
        <v>158</v>
      </c>
      <c r="D499" t="s">
        <v>8221</v>
      </c>
      <c r="E499">
        <v>8</v>
      </c>
    </row>
    <row r="500" spans="1:5" x14ac:dyDescent="0.45">
      <c r="A500" t="s">
        <v>8219</v>
      </c>
      <c r="B500">
        <v>158</v>
      </c>
      <c r="D500" t="s">
        <v>8221</v>
      </c>
      <c r="E500">
        <v>8</v>
      </c>
    </row>
    <row r="501" spans="1:5" x14ac:dyDescent="0.45">
      <c r="A501" t="s">
        <v>8219</v>
      </c>
      <c r="B501">
        <v>157</v>
      </c>
      <c r="D501" t="s">
        <v>8221</v>
      </c>
      <c r="E501">
        <v>8</v>
      </c>
    </row>
    <row r="502" spans="1:5" x14ac:dyDescent="0.45">
      <c r="A502" t="s">
        <v>8219</v>
      </c>
      <c r="B502">
        <v>157</v>
      </c>
      <c r="D502" t="s">
        <v>8221</v>
      </c>
      <c r="E502">
        <v>8</v>
      </c>
    </row>
    <row r="503" spans="1:5" x14ac:dyDescent="0.45">
      <c r="A503" t="s">
        <v>8219</v>
      </c>
      <c r="B503">
        <v>156</v>
      </c>
      <c r="D503" t="s">
        <v>8221</v>
      </c>
      <c r="E503">
        <v>8</v>
      </c>
    </row>
    <row r="504" spans="1:5" x14ac:dyDescent="0.45">
      <c r="A504" t="s">
        <v>8219</v>
      </c>
      <c r="B504">
        <v>156</v>
      </c>
      <c r="D504" t="s">
        <v>8221</v>
      </c>
      <c r="E504">
        <v>8</v>
      </c>
    </row>
    <row r="505" spans="1:5" x14ac:dyDescent="0.45">
      <c r="A505" t="s">
        <v>8219</v>
      </c>
      <c r="B505">
        <v>154</v>
      </c>
      <c r="D505" t="s">
        <v>8221</v>
      </c>
      <c r="E505">
        <v>8</v>
      </c>
    </row>
    <row r="506" spans="1:5" x14ac:dyDescent="0.45">
      <c r="A506" t="s">
        <v>8219</v>
      </c>
      <c r="B506">
        <v>153</v>
      </c>
      <c r="D506" t="s">
        <v>8221</v>
      </c>
      <c r="E506">
        <v>8</v>
      </c>
    </row>
    <row r="507" spans="1:5" x14ac:dyDescent="0.45">
      <c r="A507" t="s">
        <v>8219</v>
      </c>
      <c r="B507">
        <v>152</v>
      </c>
      <c r="D507" t="s">
        <v>8221</v>
      </c>
      <c r="E507">
        <v>8</v>
      </c>
    </row>
    <row r="508" spans="1:5" x14ac:dyDescent="0.45">
      <c r="A508" t="s">
        <v>8219</v>
      </c>
      <c r="B508">
        <v>151</v>
      </c>
      <c r="D508" t="s">
        <v>8221</v>
      </c>
      <c r="E508">
        <v>8</v>
      </c>
    </row>
    <row r="509" spans="1:5" x14ac:dyDescent="0.45">
      <c r="A509" t="s">
        <v>8219</v>
      </c>
      <c r="B509">
        <v>151</v>
      </c>
      <c r="D509" t="s">
        <v>8221</v>
      </c>
      <c r="E509">
        <v>8</v>
      </c>
    </row>
    <row r="510" spans="1:5" x14ac:dyDescent="0.45">
      <c r="A510" t="s">
        <v>8219</v>
      </c>
      <c r="B510">
        <v>151</v>
      </c>
      <c r="D510" t="s">
        <v>8221</v>
      </c>
      <c r="E510">
        <v>8</v>
      </c>
    </row>
    <row r="511" spans="1:5" x14ac:dyDescent="0.45">
      <c r="A511" t="s">
        <v>8219</v>
      </c>
      <c r="B511">
        <v>150</v>
      </c>
      <c r="D511" t="s">
        <v>8221</v>
      </c>
      <c r="E511">
        <v>8</v>
      </c>
    </row>
    <row r="512" spans="1:5" x14ac:dyDescent="0.45">
      <c r="A512" t="s">
        <v>8219</v>
      </c>
      <c r="B512">
        <v>150</v>
      </c>
      <c r="D512" t="s">
        <v>8221</v>
      </c>
      <c r="E512">
        <v>8</v>
      </c>
    </row>
    <row r="513" spans="1:5" x14ac:dyDescent="0.45">
      <c r="A513" t="s">
        <v>8219</v>
      </c>
      <c r="B513">
        <v>150</v>
      </c>
      <c r="D513" t="s">
        <v>8221</v>
      </c>
      <c r="E513">
        <v>8</v>
      </c>
    </row>
    <row r="514" spans="1:5" x14ac:dyDescent="0.45">
      <c r="A514" t="s">
        <v>8219</v>
      </c>
      <c r="B514">
        <v>150</v>
      </c>
      <c r="D514" t="s">
        <v>8221</v>
      </c>
      <c r="E514">
        <v>8</v>
      </c>
    </row>
    <row r="515" spans="1:5" x14ac:dyDescent="0.45">
      <c r="A515" t="s">
        <v>8219</v>
      </c>
      <c r="B515">
        <v>150</v>
      </c>
      <c r="D515" t="s">
        <v>8221</v>
      </c>
      <c r="E515">
        <v>8</v>
      </c>
    </row>
    <row r="516" spans="1:5" x14ac:dyDescent="0.45">
      <c r="A516" t="s">
        <v>8219</v>
      </c>
      <c r="B516">
        <v>149</v>
      </c>
      <c r="D516" t="s">
        <v>8221</v>
      </c>
      <c r="E516">
        <v>8</v>
      </c>
    </row>
    <row r="517" spans="1:5" x14ac:dyDescent="0.45">
      <c r="A517" t="s">
        <v>8219</v>
      </c>
      <c r="B517">
        <v>149</v>
      </c>
      <c r="D517" t="s">
        <v>8221</v>
      </c>
      <c r="E517">
        <v>8</v>
      </c>
    </row>
    <row r="518" spans="1:5" x14ac:dyDescent="0.45">
      <c r="A518" t="s">
        <v>8219</v>
      </c>
      <c r="B518">
        <v>149</v>
      </c>
      <c r="D518" t="s">
        <v>8221</v>
      </c>
      <c r="E518">
        <v>8</v>
      </c>
    </row>
    <row r="519" spans="1:5" x14ac:dyDescent="0.45">
      <c r="A519" t="s">
        <v>8219</v>
      </c>
      <c r="B519">
        <v>149</v>
      </c>
      <c r="D519" t="s">
        <v>8221</v>
      </c>
      <c r="E519">
        <v>8</v>
      </c>
    </row>
    <row r="520" spans="1:5" x14ac:dyDescent="0.45">
      <c r="A520" t="s">
        <v>8219</v>
      </c>
      <c r="B520">
        <v>148</v>
      </c>
      <c r="D520" t="s">
        <v>8221</v>
      </c>
      <c r="E520">
        <v>8</v>
      </c>
    </row>
    <row r="521" spans="1:5" x14ac:dyDescent="0.45">
      <c r="A521" t="s">
        <v>8219</v>
      </c>
      <c r="B521">
        <v>148</v>
      </c>
      <c r="D521" t="s">
        <v>8221</v>
      </c>
      <c r="E521">
        <v>8</v>
      </c>
    </row>
    <row r="522" spans="1:5" x14ac:dyDescent="0.45">
      <c r="A522" t="s">
        <v>8219</v>
      </c>
      <c r="B522">
        <v>147</v>
      </c>
      <c r="D522" t="s">
        <v>8221</v>
      </c>
      <c r="E522">
        <v>8</v>
      </c>
    </row>
    <row r="523" spans="1:5" x14ac:dyDescent="0.45">
      <c r="A523" t="s">
        <v>8219</v>
      </c>
      <c r="B523">
        <v>147</v>
      </c>
      <c r="D523" t="s">
        <v>8221</v>
      </c>
      <c r="E523">
        <v>8</v>
      </c>
    </row>
    <row r="524" spans="1:5" x14ac:dyDescent="0.45">
      <c r="A524" t="s">
        <v>8219</v>
      </c>
      <c r="B524">
        <v>147</v>
      </c>
      <c r="D524" t="s">
        <v>8221</v>
      </c>
      <c r="E524">
        <v>8</v>
      </c>
    </row>
    <row r="525" spans="1:5" x14ac:dyDescent="0.45">
      <c r="A525" t="s">
        <v>8219</v>
      </c>
      <c r="B525">
        <v>147</v>
      </c>
      <c r="D525" t="s">
        <v>8221</v>
      </c>
      <c r="E525">
        <v>7</v>
      </c>
    </row>
    <row r="526" spans="1:5" x14ac:dyDescent="0.45">
      <c r="A526" t="s">
        <v>8219</v>
      </c>
      <c r="B526">
        <v>147</v>
      </c>
      <c r="D526" t="s">
        <v>8221</v>
      </c>
      <c r="E526">
        <v>7</v>
      </c>
    </row>
    <row r="527" spans="1:5" x14ac:dyDescent="0.45">
      <c r="A527" t="s">
        <v>8219</v>
      </c>
      <c r="B527">
        <v>147</v>
      </c>
      <c r="D527" t="s">
        <v>8221</v>
      </c>
      <c r="E527">
        <v>7</v>
      </c>
    </row>
    <row r="528" spans="1:5" x14ac:dyDescent="0.45">
      <c r="A528" t="s">
        <v>8219</v>
      </c>
      <c r="B528">
        <v>146</v>
      </c>
      <c r="D528" t="s">
        <v>8221</v>
      </c>
      <c r="E528">
        <v>7</v>
      </c>
    </row>
    <row r="529" spans="1:5" x14ac:dyDescent="0.45">
      <c r="A529" t="s">
        <v>8219</v>
      </c>
      <c r="B529">
        <v>146</v>
      </c>
      <c r="D529" t="s">
        <v>8221</v>
      </c>
      <c r="E529">
        <v>7</v>
      </c>
    </row>
    <row r="530" spans="1:5" x14ac:dyDescent="0.45">
      <c r="A530" t="s">
        <v>8219</v>
      </c>
      <c r="B530">
        <v>146</v>
      </c>
      <c r="D530" t="s">
        <v>8221</v>
      </c>
      <c r="E530">
        <v>7</v>
      </c>
    </row>
    <row r="531" spans="1:5" x14ac:dyDescent="0.45">
      <c r="A531" t="s">
        <v>8219</v>
      </c>
      <c r="B531">
        <v>145</v>
      </c>
      <c r="D531" t="s">
        <v>8221</v>
      </c>
      <c r="E531">
        <v>7</v>
      </c>
    </row>
    <row r="532" spans="1:5" x14ac:dyDescent="0.45">
      <c r="A532" t="s">
        <v>8219</v>
      </c>
      <c r="B532">
        <v>145</v>
      </c>
      <c r="D532" t="s">
        <v>8221</v>
      </c>
      <c r="E532">
        <v>7</v>
      </c>
    </row>
    <row r="533" spans="1:5" x14ac:dyDescent="0.45">
      <c r="A533" t="s">
        <v>8219</v>
      </c>
      <c r="B533">
        <v>145</v>
      </c>
      <c r="D533" t="s">
        <v>8221</v>
      </c>
      <c r="E533">
        <v>7</v>
      </c>
    </row>
    <row r="534" spans="1:5" x14ac:dyDescent="0.45">
      <c r="A534" t="s">
        <v>8219</v>
      </c>
      <c r="B534">
        <v>145</v>
      </c>
      <c r="D534" t="s">
        <v>8221</v>
      </c>
      <c r="E534">
        <v>7</v>
      </c>
    </row>
    <row r="535" spans="1:5" x14ac:dyDescent="0.45">
      <c r="A535" t="s">
        <v>8219</v>
      </c>
      <c r="B535">
        <v>145</v>
      </c>
      <c r="D535" t="s">
        <v>8221</v>
      </c>
      <c r="E535">
        <v>7</v>
      </c>
    </row>
    <row r="536" spans="1:5" x14ac:dyDescent="0.45">
      <c r="A536" t="s">
        <v>8219</v>
      </c>
      <c r="B536">
        <v>145</v>
      </c>
      <c r="D536" t="s">
        <v>8221</v>
      </c>
      <c r="E536">
        <v>7</v>
      </c>
    </row>
    <row r="537" spans="1:5" x14ac:dyDescent="0.45">
      <c r="A537" t="s">
        <v>8219</v>
      </c>
      <c r="B537">
        <v>144</v>
      </c>
      <c r="D537" t="s">
        <v>8221</v>
      </c>
      <c r="E537">
        <v>7</v>
      </c>
    </row>
    <row r="538" spans="1:5" x14ac:dyDescent="0.45">
      <c r="A538" t="s">
        <v>8219</v>
      </c>
      <c r="B538">
        <v>144</v>
      </c>
      <c r="D538" t="s">
        <v>8221</v>
      </c>
      <c r="E538">
        <v>7</v>
      </c>
    </row>
    <row r="539" spans="1:5" x14ac:dyDescent="0.45">
      <c r="A539" t="s">
        <v>8219</v>
      </c>
      <c r="B539">
        <v>143</v>
      </c>
      <c r="D539" t="s">
        <v>8221</v>
      </c>
      <c r="E539">
        <v>7</v>
      </c>
    </row>
    <row r="540" spans="1:5" x14ac:dyDescent="0.45">
      <c r="A540" t="s">
        <v>8219</v>
      </c>
      <c r="B540">
        <v>143</v>
      </c>
      <c r="D540" t="s">
        <v>8221</v>
      </c>
      <c r="E540">
        <v>7</v>
      </c>
    </row>
    <row r="541" spans="1:5" x14ac:dyDescent="0.45">
      <c r="A541" t="s">
        <v>8219</v>
      </c>
      <c r="B541">
        <v>142</v>
      </c>
      <c r="D541" t="s">
        <v>8221</v>
      </c>
      <c r="E541">
        <v>7</v>
      </c>
    </row>
    <row r="542" spans="1:5" x14ac:dyDescent="0.45">
      <c r="A542" t="s">
        <v>8219</v>
      </c>
      <c r="B542">
        <v>142</v>
      </c>
      <c r="D542" t="s">
        <v>8221</v>
      </c>
      <c r="E542">
        <v>7</v>
      </c>
    </row>
    <row r="543" spans="1:5" x14ac:dyDescent="0.45">
      <c r="A543" t="s">
        <v>8219</v>
      </c>
      <c r="B543">
        <v>141</v>
      </c>
      <c r="D543" t="s">
        <v>8221</v>
      </c>
      <c r="E543">
        <v>7</v>
      </c>
    </row>
    <row r="544" spans="1:5" x14ac:dyDescent="0.45">
      <c r="A544" t="s">
        <v>8219</v>
      </c>
      <c r="B544">
        <v>141</v>
      </c>
      <c r="D544" t="s">
        <v>8221</v>
      </c>
      <c r="E544">
        <v>7</v>
      </c>
    </row>
    <row r="545" spans="1:5" x14ac:dyDescent="0.45">
      <c r="A545" t="s">
        <v>8219</v>
      </c>
      <c r="B545">
        <v>141</v>
      </c>
      <c r="D545" t="s">
        <v>8221</v>
      </c>
      <c r="E545">
        <v>7</v>
      </c>
    </row>
    <row r="546" spans="1:5" x14ac:dyDescent="0.45">
      <c r="A546" t="s">
        <v>8219</v>
      </c>
      <c r="B546">
        <v>141</v>
      </c>
      <c r="D546" t="s">
        <v>8221</v>
      </c>
      <c r="E546">
        <v>7</v>
      </c>
    </row>
    <row r="547" spans="1:5" x14ac:dyDescent="0.45">
      <c r="A547" t="s">
        <v>8219</v>
      </c>
      <c r="B547">
        <v>141</v>
      </c>
      <c r="D547" t="s">
        <v>8221</v>
      </c>
      <c r="E547">
        <v>7</v>
      </c>
    </row>
    <row r="548" spans="1:5" x14ac:dyDescent="0.45">
      <c r="A548" t="s">
        <v>8219</v>
      </c>
      <c r="B548">
        <v>141</v>
      </c>
      <c r="D548" t="s">
        <v>8221</v>
      </c>
      <c r="E548">
        <v>7</v>
      </c>
    </row>
    <row r="549" spans="1:5" x14ac:dyDescent="0.45">
      <c r="A549" t="s">
        <v>8219</v>
      </c>
      <c r="B549">
        <v>140</v>
      </c>
      <c r="D549" t="s">
        <v>8221</v>
      </c>
      <c r="E549">
        <v>7</v>
      </c>
    </row>
    <row r="550" spans="1:5" x14ac:dyDescent="0.45">
      <c r="A550" t="s">
        <v>8219</v>
      </c>
      <c r="B550">
        <v>140</v>
      </c>
      <c r="D550" t="s">
        <v>8221</v>
      </c>
      <c r="E550">
        <v>7</v>
      </c>
    </row>
    <row r="551" spans="1:5" x14ac:dyDescent="0.45">
      <c r="A551" t="s">
        <v>8219</v>
      </c>
      <c r="B551">
        <v>140</v>
      </c>
      <c r="D551" t="s">
        <v>8221</v>
      </c>
      <c r="E551">
        <v>7</v>
      </c>
    </row>
    <row r="552" spans="1:5" x14ac:dyDescent="0.45">
      <c r="A552" t="s">
        <v>8219</v>
      </c>
      <c r="B552">
        <v>140</v>
      </c>
      <c r="D552" t="s">
        <v>8221</v>
      </c>
      <c r="E552">
        <v>7</v>
      </c>
    </row>
    <row r="553" spans="1:5" x14ac:dyDescent="0.45">
      <c r="A553" t="s">
        <v>8219</v>
      </c>
      <c r="B553">
        <v>139</v>
      </c>
      <c r="D553" t="s">
        <v>8221</v>
      </c>
      <c r="E553">
        <v>7</v>
      </c>
    </row>
    <row r="554" spans="1:5" x14ac:dyDescent="0.45">
      <c r="A554" t="s">
        <v>8219</v>
      </c>
      <c r="B554">
        <v>139</v>
      </c>
      <c r="D554" t="s">
        <v>8221</v>
      </c>
      <c r="E554">
        <v>7</v>
      </c>
    </row>
    <row r="555" spans="1:5" x14ac:dyDescent="0.45">
      <c r="A555" t="s">
        <v>8219</v>
      </c>
      <c r="B555">
        <v>139</v>
      </c>
      <c r="D555" t="s">
        <v>8221</v>
      </c>
      <c r="E555">
        <v>7</v>
      </c>
    </row>
    <row r="556" spans="1:5" x14ac:dyDescent="0.45">
      <c r="A556" t="s">
        <v>8219</v>
      </c>
      <c r="B556">
        <v>138</v>
      </c>
      <c r="D556" t="s">
        <v>8221</v>
      </c>
      <c r="E556">
        <v>7</v>
      </c>
    </row>
    <row r="557" spans="1:5" x14ac:dyDescent="0.45">
      <c r="A557" t="s">
        <v>8219</v>
      </c>
      <c r="B557">
        <v>137</v>
      </c>
      <c r="D557" t="s">
        <v>8221</v>
      </c>
      <c r="E557">
        <v>7</v>
      </c>
    </row>
    <row r="558" spans="1:5" x14ac:dyDescent="0.45">
      <c r="A558" t="s">
        <v>8219</v>
      </c>
      <c r="B558">
        <v>137</v>
      </c>
      <c r="D558" t="s">
        <v>8221</v>
      </c>
      <c r="E558">
        <v>7</v>
      </c>
    </row>
    <row r="559" spans="1:5" x14ac:dyDescent="0.45">
      <c r="A559" t="s">
        <v>8219</v>
      </c>
      <c r="B559">
        <v>136</v>
      </c>
      <c r="D559" t="s">
        <v>8221</v>
      </c>
      <c r="E559">
        <v>7</v>
      </c>
    </row>
    <row r="560" spans="1:5" x14ac:dyDescent="0.45">
      <c r="A560" t="s">
        <v>8219</v>
      </c>
      <c r="B560">
        <v>136</v>
      </c>
      <c r="D560" t="s">
        <v>8221</v>
      </c>
      <c r="E560">
        <v>7</v>
      </c>
    </row>
    <row r="561" spans="1:5" x14ac:dyDescent="0.45">
      <c r="A561" t="s">
        <v>8219</v>
      </c>
      <c r="B561">
        <v>136</v>
      </c>
      <c r="D561" t="s">
        <v>8221</v>
      </c>
      <c r="E561">
        <v>7</v>
      </c>
    </row>
    <row r="562" spans="1:5" x14ac:dyDescent="0.45">
      <c r="A562" t="s">
        <v>8219</v>
      </c>
      <c r="B562">
        <v>135</v>
      </c>
      <c r="D562" t="s">
        <v>8221</v>
      </c>
      <c r="E562">
        <v>7</v>
      </c>
    </row>
    <row r="563" spans="1:5" x14ac:dyDescent="0.45">
      <c r="A563" t="s">
        <v>8219</v>
      </c>
      <c r="B563">
        <v>134</v>
      </c>
      <c r="D563" t="s">
        <v>8221</v>
      </c>
      <c r="E563">
        <v>7</v>
      </c>
    </row>
    <row r="564" spans="1:5" x14ac:dyDescent="0.45">
      <c r="A564" t="s">
        <v>8219</v>
      </c>
      <c r="B564">
        <v>134</v>
      </c>
      <c r="D564" t="s">
        <v>8221</v>
      </c>
      <c r="E564">
        <v>7</v>
      </c>
    </row>
    <row r="565" spans="1:5" x14ac:dyDescent="0.45">
      <c r="A565" t="s">
        <v>8219</v>
      </c>
      <c r="B565">
        <v>134</v>
      </c>
      <c r="D565" t="s">
        <v>8221</v>
      </c>
      <c r="E565">
        <v>7</v>
      </c>
    </row>
    <row r="566" spans="1:5" x14ac:dyDescent="0.45">
      <c r="A566" t="s">
        <v>8219</v>
      </c>
      <c r="B566">
        <v>134</v>
      </c>
      <c r="D566" t="s">
        <v>8221</v>
      </c>
      <c r="E566">
        <v>7</v>
      </c>
    </row>
    <row r="567" spans="1:5" x14ac:dyDescent="0.45">
      <c r="A567" t="s">
        <v>8219</v>
      </c>
      <c r="B567">
        <v>134</v>
      </c>
      <c r="D567" t="s">
        <v>8221</v>
      </c>
      <c r="E567">
        <v>7</v>
      </c>
    </row>
    <row r="568" spans="1:5" x14ac:dyDescent="0.45">
      <c r="A568" t="s">
        <v>8219</v>
      </c>
      <c r="B568">
        <v>134</v>
      </c>
      <c r="D568" t="s">
        <v>8221</v>
      </c>
      <c r="E568">
        <v>7</v>
      </c>
    </row>
    <row r="569" spans="1:5" x14ac:dyDescent="0.45">
      <c r="A569" t="s">
        <v>8219</v>
      </c>
      <c r="B569">
        <v>133</v>
      </c>
      <c r="D569" t="s">
        <v>8221</v>
      </c>
      <c r="E569">
        <v>7</v>
      </c>
    </row>
    <row r="570" spans="1:5" x14ac:dyDescent="0.45">
      <c r="A570" t="s">
        <v>8219</v>
      </c>
      <c r="B570">
        <v>133</v>
      </c>
      <c r="D570" t="s">
        <v>8221</v>
      </c>
      <c r="E570">
        <v>7</v>
      </c>
    </row>
    <row r="571" spans="1:5" x14ac:dyDescent="0.45">
      <c r="A571" t="s">
        <v>8219</v>
      </c>
      <c r="B571">
        <v>133</v>
      </c>
      <c r="D571" t="s">
        <v>8221</v>
      </c>
      <c r="E571">
        <v>7</v>
      </c>
    </row>
    <row r="572" spans="1:5" x14ac:dyDescent="0.45">
      <c r="A572" t="s">
        <v>8219</v>
      </c>
      <c r="B572">
        <v>133</v>
      </c>
      <c r="D572" t="s">
        <v>8221</v>
      </c>
      <c r="E572">
        <v>6</v>
      </c>
    </row>
    <row r="573" spans="1:5" x14ac:dyDescent="0.45">
      <c r="A573" t="s">
        <v>8219</v>
      </c>
      <c r="B573">
        <v>133</v>
      </c>
      <c r="D573" t="s">
        <v>8221</v>
      </c>
      <c r="E573">
        <v>6</v>
      </c>
    </row>
    <row r="574" spans="1:5" x14ac:dyDescent="0.45">
      <c r="A574" t="s">
        <v>8219</v>
      </c>
      <c r="B574">
        <v>132</v>
      </c>
      <c r="D574" t="s">
        <v>8221</v>
      </c>
      <c r="E574">
        <v>6</v>
      </c>
    </row>
    <row r="575" spans="1:5" x14ac:dyDescent="0.45">
      <c r="A575" t="s">
        <v>8219</v>
      </c>
      <c r="B575">
        <v>132</v>
      </c>
      <c r="D575" t="s">
        <v>8221</v>
      </c>
      <c r="E575">
        <v>6</v>
      </c>
    </row>
    <row r="576" spans="1:5" x14ac:dyDescent="0.45">
      <c r="A576" t="s">
        <v>8219</v>
      </c>
      <c r="B576">
        <v>131</v>
      </c>
      <c r="D576" t="s">
        <v>8221</v>
      </c>
      <c r="E576">
        <v>6</v>
      </c>
    </row>
    <row r="577" spans="1:5" x14ac:dyDescent="0.45">
      <c r="A577" t="s">
        <v>8219</v>
      </c>
      <c r="B577">
        <v>131</v>
      </c>
      <c r="D577" t="s">
        <v>8221</v>
      </c>
      <c r="E577">
        <v>6</v>
      </c>
    </row>
    <row r="578" spans="1:5" x14ac:dyDescent="0.45">
      <c r="A578" t="s">
        <v>8219</v>
      </c>
      <c r="B578">
        <v>131</v>
      </c>
      <c r="D578" t="s">
        <v>8221</v>
      </c>
      <c r="E578">
        <v>6</v>
      </c>
    </row>
    <row r="579" spans="1:5" x14ac:dyDescent="0.45">
      <c r="A579" t="s">
        <v>8219</v>
      </c>
      <c r="B579">
        <v>131</v>
      </c>
      <c r="D579" t="s">
        <v>8221</v>
      </c>
      <c r="E579">
        <v>6</v>
      </c>
    </row>
    <row r="580" spans="1:5" x14ac:dyDescent="0.45">
      <c r="A580" t="s">
        <v>8219</v>
      </c>
      <c r="B580">
        <v>130</v>
      </c>
      <c r="D580" t="s">
        <v>8221</v>
      </c>
      <c r="E580">
        <v>6</v>
      </c>
    </row>
    <row r="581" spans="1:5" x14ac:dyDescent="0.45">
      <c r="A581" t="s">
        <v>8219</v>
      </c>
      <c r="B581">
        <v>130</v>
      </c>
      <c r="D581" t="s">
        <v>8221</v>
      </c>
      <c r="E581">
        <v>6</v>
      </c>
    </row>
    <row r="582" spans="1:5" x14ac:dyDescent="0.45">
      <c r="A582" t="s">
        <v>8219</v>
      </c>
      <c r="B582">
        <v>130</v>
      </c>
      <c r="D582" t="s">
        <v>8221</v>
      </c>
      <c r="E582">
        <v>6</v>
      </c>
    </row>
    <row r="583" spans="1:5" x14ac:dyDescent="0.45">
      <c r="A583" t="s">
        <v>8219</v>
      </c>
      <c r="B583">
        <v>130</v>
      </c>
      <c r="D583" t="s">
        <v>8221</v>
      </c>
      <c r="E583">
        <v>6</v>
      </c>
    </row>
    <row r="584" spans="1:5" x14ac:dyDescent="0.45">
      <c r="A584" t="s">
        <v>8219</v>
      </c>
      <c r="B584">
        <v>130</v>
      </c>
      <c r="D584" t="s">
        <v>8221</v>
      </c>
      <c r="E584">
        <v>6</v>
      </c>
    </row>
    <row r="585" spans="1:5" x14ac:dyDescent="0.45">
      <c r="A585" t="s">
        <v>8219</v>
      </c>
      <c r="B585">
        <v>129</v>
      </c>
      <c r="D585" t="s">
        <v>8221</v>
      </c>
      <c r="E585">
        <v>6</v>
      </c>
    </row>
    <row r="586" spans="1:5" x14ac:dyDescent="0.45">
      <c r="A586" t="s">
        <v>8219</v>
      </c>
      <c r="B586">
        <v>128</v>
      </c>
      <c r="D586" t="s">
        <v>8221</v>
      </c>
      <c r="E586">
        <v>6</v>
      </c>
    </row>
    <row r="587" spans="1:5" x14ac:dyDescent="0.45">
      <c r="A587" t="s">
        <v>8219</v>
      </c>
      <c r="B587">
        <v>128</v>
      </c>
      <c r="D587" t="s">
        <v>8221</v>
      </c>
      <c r="E587">
        <v>6</v>
      </c>
    </row>
    <row r="588" spans="1:5" x14ac:dyDescent="0.45">
      <c r="A588" t="s">
        <v>8219</v>
      </c>
      <c r="B588">
        <v>128</v>
      </c>
      <c r="D588" t="s">
        <v>8221</v>
      </c>
      <c r="E588">
        <v>6</v>
      </c>
    </row>
    <row r="589" spans="1:5" x14ac:dyDescent="0.45">
      <c r="A589" t="s">
        <v>8219</v>
      </c>
      <c r="B589">
        <v>128</v>
      </c>
      <c r="D589" t="s">
        <v>8221</v>
      </c>
      <c r="E589">
        <v>6</v>
      </c>
    </row>
    <row r="590" spans="1:5" x14ac:dyDescent="0.45">
      <c r="A590" t="s">
        <v>8219</v>
      </c>
      <c r="B590">
        <v>128</v>
      </c>
      <c r="D590" t="s">
        <v>8221</v>
      </c>
      <c r="E590">
        <v>6</v>
      </c>
    </row>
    <row r="591" spans="1:5" x14ac:dyDescent="0.45">
      <c r="A591" t="s">
        <v>8219</v>
      </c>
      <c r="B591">
        <v>128</v>
      </c>
      <c r="D591" t="s">
        <v>8221</v>
      </c>
      <c r="E591">
        <v>6</v>
      </c>
    </row>
    <row r="592" spans="1:5" x14ac:dyDescent="0.45">
      <c r="A592" t="s">
        <v>8219</v>
      </c>
      <c r="B592">
        <v>128</v>
      </c>
      <c r="D592" t="s">
        <v>8221</v>
      </c>
      <c r="E592">
        <v>6</v>
      </c>
    </row>
    <row r="593" spans="1:5" x14ac:dyDescent="0.45">
      <c r="A593" t="s">
        <v>8219</v>
      </c>
      <c r="B593">
        <v>127</v>
      </c>
      <c r="D593" t="s">
        <v>8221</v>
      </c>
      <c r="E593">
        <v>6</v>
      </c>
    </row>
    <row r="594" spans="1:5" x14ac:dyDescent="0.45">
      <c r="A594" t="s">
        <v>8219</v>
      </c>
      <c r="B594">
        <v>126</v>
      </c>
      <c r="D594" t="s">
        <v>8221</v>
      </c>
      <c r="E594">
        <v>6</v>
      </c>
    </row>
    <row r="595" spans="1:5" x14ac:dyDescent="0.45">
      <c r="A595" t="s">
        <v>8219</v>
      </c>
      <c r="B595">
        <v>126</v>
      </c>
      <c r="D595" t="s">
        <v>8221</v>
      </c>
      <c r="E595">
        <v>6</v>
      </c>
    </row>
    <row r="596" spans="1:5" x14ac:dyDescent="0.45">
      <c r="A596" t="s">
        <v>8219</v>
      </c>
      <c r="B596">
        <v>126</v>
      </c>
      <c r="D596" t="s">
        <v>8221</v>
      </c>
      <c r="E596">
        <v>6</v>
      </c>
    </row>
    <row r="597" spans="1:5" x14ac:dyDescent="0.45">
      <c r="A597" t="s">
        <v>8219</v>
      </c>
      <c r="B597">
        <v>125</v>
      </c>
      <c r="D597" t="s">
        <v>8221</v>
      </c>
      <c r="E597">
        <v>6</v>
      </c>
    </row>
    <row r="598" spans="1:5" x14ac:dyDescent="0.45">
      <c r="A598" t="s">
        <v>8219</v>
      </c>
      <c r="B598">
        <v>125</v>
      </c>
      <c r="D598" t="s">
        <v>8221</v>
      </c>
      <c r="E598">
        <v>6</v>
      </c>
    </row>
    <row r="599" spans="1:5" x14ac:dyDescent="0.45">
      <c r="A599" t="s">
        <v>8219</v>
      </c>
      <c r="B599">
        <v>125</v>
      </c>
      <c r="D599" t="s">
        <v>8221</v>
      </c>
      <c r="E599">
        <v>6</v>
      </c>
    </row>
    <row r="600" spans="1:5" x14ac:dyDescent="0.45">
      <c r="A600" t="s">
        <v>8219</v>
      </c>
      <c r="B600">
        <v>124</v>
      </c>
      <c r="D600" t="s">
        <v>8221</v>
      </c>
      <c r="E600">
        <v>6</v>
      </c>
    </row>
    <row r="601" spans="1:5" x14ac:dyDescent="0.45">
      <c r="A601" t="s">
        <v>8219</v>
      </c>
      <c r="B601">
        <v>123</v>
      </c>
      <c r="D601" t="s">
        <v>8221</v>
      </c>
      <c r="E601">
        <v>6</v>
      </c>
    </row>
    <row r="602" spans="1:5" x14ac:dyDescent="0.45">
      <c r="A602" t="s">
        <v>8219</v>
      </c>
      <c r="B602">
        <v>123</v>
      </c>
      <c r="D602" t="s">
        <v>8221</v>
      </c>
      <c r="E602">
        <v>6</v>
      </c>
    </row>
    <row r="603" spans="1:5" x14ac:dyDescent="0.45">
      <c r="A603" t="s">
        <v>8219</v>
      </c>
      <c r="B603">
        <v>123</v>
      </c>
      <c r="D603" t="s">
        <v>8221</v>
      </c>
      <c r="E603">
        <v>6</v>
      </c>
    </row>
    <row r="604" spans="1:5" x14ac:dyDescent="0.45">
      <c r="A604" t="s">
        <v>8219</v>
      </c>
      <c r="B604">
        <v>123</v>
      </c>
      <c r="D604" t="s">
        <v>8221</v>
      </c>
      <c r="E604">
        <v>6</v>
      </c>
    </row>
    <row r="605" spans="1:5" x14ac:dyDescent="0.45">
      <c r="A605" t="s">
        <v>8219</v>
      </c>
      <c r="B605">
        <v>122</v>
      </c>
      <c r="D605" t="s">
        <v>8221</v>
      </c>
      <c r="E605">
        <v>6</v>
      </c>
    </row>
    <row r="606" spans="1:5" x14ac:dyDescent="0.45">
      <c r="A606" t="s">
        <v>8219</v>
      </c>
      <c r="B606">
        <v>122</v>
      </c>
      <c r="D606" t="s">
        <v>8221</v>
      </c>
      <c r="E606">
        <v>6</v>
      </c>
    </row>
    <row r="607" spans="1:5" x14ac:dyDescent="0.45">
      <c r="A607" t="s">
        <v>8219</v>
      </c>
      <c r="B607">
        <v>122</v>
      </c>
      <c r="D607" t="s">
        <v>8221</v>
      </c>
      <c r="E607">
        <v>6</v>
      </c>
    </row>
    <row r="608" spans="1:5" x14ac:dyDescent="0.45">
      <c r="A608" t="s">
        <v>8219</v>
      </c>
      <c r="B608">
        <v>121</v>
      </c>
      <c r="D608" t="s">
        <v>8221</v>
      </c>
      <c r="E608">
        <v>6</v>
      </c>
    </row>
    <row r="609" spans="1:5" x14ac:dyDescent="0.45">
      <c r="A609" t="s">
        <v>8219</v>
      </c>
      <c r="B609">
        <v>121</v>
      </c>
      <c r="D609" t="s">
        <v>8221</v>
      </c>
      <c r="E609">
        <v>6</v>
      </c>
    </row>
    <row r="610" spans="1:5" x14ac:dyDescent="0.45">
      <c r="A610" t="s">
        <v>8219</v>
      </c>
      <c r="B610">
        <v>120</v>
      </c>
      <c r="D610" t="s">
        <v>8221</v>
      </c>
      <c r="E610">
        <v>6</v>
      </c>
    </row>
    <row r="611" spans="1:5" x14ac:dyDescent="0.45">
      <c r="A611" t="s">
        <v>8219</v>
      </c>
      <c r="B611">
        <v>120</v>
      </c>
      <c r="D611" t="s">
        <v>8221</v>
      </c>
      <c r="E611">
        <v>6</v>
      </c>
    </row>
    <row r="612" spans="1:5" x14ac:dyDescent="0.45">
      <c r="A612" t="s">
        <v>8219</v>
      </c>
      <c r="B612">
        <v>120</v>
      </c>
      <c r="D612" t="s">
        <v>8221</v>
      </c>
      <c r="E612">
        <v>6</v>
      </c>
    </row>
    <row r="613" spans="1:5" x14ac:dyDescent="0.45">
      <c r="A613" t="s">
        <v>8219</v>
      </c>
      <c r="B613">
        <v>120</v>
      </c>
      <c r="D613" t="s">
        <v>8221</v>
      </c>
      <c r="E613">
        <v>6</v>
      </c>
    </row>
    <row r="614" spans="1:5" x14ac:dyDescent="0.45">
      <c r="A614" t="s">
        <v>8219</v>
      </c>
      <c r="B614">
        <v>120</v>
      </c>
      <c r="D614" t="s">
        <v>8221</v>
      </c>
      <c r="E614">
        <v>6</v>
      </c>
    </row>
    <row r="615" spans="1:5" x14ac:dyDescent="0.45">
      <c r="A615" t="s">
        <v>8219</v>
      </c>
      <c r="B615">
        <v>120</v>
      </c>
      <c r="D615" t="s">
        <v>8221</v>
      </c>
      <c r="E615">
        <v>6</v>
      </c>
    </row>
    <row r="616" spans="1:5" x14ac:dyDescent="0.45">
      <c r="A616" t="s">
        <v>8219</v>
      </c>
      <c r="B616">
        <v>120</v>
      </c>
      <c r="D616" t="s">
        <v>8221</v>
      </c>
      <c r="E616">
        <v>6</v>
      </c>
    </row>
    <row r="617" spans="1:5" x14ac:dyDescent="0.45">
      <c r="A617" t="s">
        <v>8219</v>
      </c>
      <c r="B617">
        <v>120</v>
      </c>
      <c r="D617" t="s">
        <v>8221</v>
      </c>
      <c r="E617">
        <v>6</v>
      </c>
    </row>
    <row r="618" spans="1:5" x14ac:dyDescent="0.45">
      <c r="A618" t="s">
        <v>8219</v>
      </c>
      <c r="B618">
        <v>120</v>
      </c>
      <c r="D618" t="s">
        <v>8221</v>
      </c>
      <c r="E618">
        <v>6</v>
      </c>
    </row>
    <row r="619" spans="1:5" x14ac:dyDescent="0.45">
      <c r="A619" t="s">
        <v>8219</v>
      </c>
      <c r="B619">
        <v>119</v>
      </c>
      <c r="D619" t="s">
        <v>8221</v>
      </c>
      <c r="E619">
        <v>6</v>
      </c>
    </row>
    <row r="620" spans="1:5" x14ac:dyDescent="0.45">
      <c r="A620" t="s">
        <v>8219</v>
      </c>
      <c r="B620">
        <v>119</v>
      </c>
      <c r="D620" t="s">
        <v>8221</v>
      </c>
      <c r="E620">
        <v>6</v>
      </c>
    </row>
    <row r="621" spans="1:5" x14ac:dyDescent="0.45">
      <c r="A621" t="s">
        <v>8219</v>
      </c>
      <c r="B621">
        <v>119</v>
      </c>
      <c r="D621" t="s">
        <v>8221</v>
      </c>
      <c r="E621">
        <v>6</v>
      </c>
    </row>
    <row r="622" spans="1:5" x14ac:dyDescent="0.45">
      <c r="A622" t="s">
        <v>8219</v>
      </c>
      <c r="B622">
        <v>119</v>
      </c>
      <c r="D622" t="s">
        <v>8221</v>
      </c>
      <c r="E622">
        <v>5</v>
      </c>
    </row>
    <row r="623" spans="1:5" x14ac:dyDescent="0.45">
      <c r="A623" t="s">
        <v>8219</v>
      </c>
      <c r="B623">
        <v>119</v>
      </c>
      <c r="D623" t="s">
        <v>8221</v>
      </c>
      <c r="E623">
        <v>5</v>
      </c>
    </row>
    <row r="624" spans="1:5" x14ac:dyDescent="0.45">
      <c r="A624" t="s">
        <v>8219</v>
      </c>
      <c r="B624">
        <v>119</v>
      </c>
      <c r="D624" t="s">
        <v>8221</v>
      </c>
      <c r="E624">
        <v>5</v>
      </c>
    </row>
    <row r="625" spans="1:5" x14ac:dyDescent="0.45">
      <c r="A625" t="s">
        <v>8219</v>
      </c>
      <c r="B625">
        <v>118</v>
      </c>
      <c r="D625" t="s">
        <v>8221</v>
      </c>
      <c r="E625">
        <v>5</v>
      </c>
    </row>
    <row r="626" spans="1:5" x14ac:dyDescent="0.45">
      <c r="A626" t="s">
        <v>8219</v>
      </c>
      <c r="B626">
        <v>118</v>
      </c>
      <c r="D626" t="s">
        <v>8221</v>
      </c>
      <c r="E626">
        <v>5</v>
      </c>
    </row>
    <row r="627" spans="1:5" x14ac:dyDescent="0.45">
      <c r="A627" t="s">
        <v>8219</v>
      </c>
      <c r="B627">
        <v>118</v>
      </c>
      <c r="D627" t="s">
        <v>8221</v>
      </c>
      <c r="E627">
        <v>5</v>
      </c>
    </row>
    <row r="628" spans="1:5" x14ac:dyDescent="0.45">
      <c r="A628" t="s">
        <v>8219</v>
      </c>
      <c r="B628">
        <v>117</v>
      </c>
      <c r="D628" t="s">
        <v>8221</v>
      </c>
      <c r="E628">
        <v>5</v>
      </c>
    </row>
    <row r="629" spans="1:5" x14ac:dyDescent="0.45">
      <c r="A629" t="s">
        <v>8219</v>
      </c>
      <c r="B629">
        <v>117</v>
      </c>
      <c r="D629" t="s">
        <v>8221</v>
      </c>
      <c r="E629">
        <v>5</v>
      </c>
    </row>
    <row r="630" spans="1:5" x14ac:dyDescent="0.45">
      <c r="A630" t="s">
        <v>8219</v>
      </c>
      <c r="B630">
        <v>117</v>
      </c>
      <c r="D630" t="s">
        <v>8221</v>
      </c>
      <c r="E630">
        <v>5</v>
      </c>
    </row>
    <row r="631" spans="1:5" x14ac:dyDescent="0.45">
      <c r="A631" t="s">
        <v>8219</v>
      </c>
      <c r="B631">
        <v>117</v>
      </c>
      <c r="D631" t="s">
        <v>8221</v>
      </c>
      <c r="E631">
        <v>5</v>
      </c>
    </row>
    <row r="632" spans="1:5" x14ac:dyDescent="0.45">
      <c r="A632" t="s">
        <v>8219</v>
      </c>
      <c r="B632">
        <v>116</v>
      </c>
      <c r="D632" t="s">
        <v>8221</v>
      </c>
      <c r="E632">
        <v>5</v>
      </c>
    </row>
    <row r="633" spans="1:5" x14ac:dyDescent="0.45">
      <c r="A633" t="s">
        <v>8219</v>
      </c>
      <c r="B633">
        <v>116</v>
      </c>
      <c r="D633" t="s">
        <v>8221</v>
      </c>
      <c r="E633">
        <v>5</v>
      </c>
    </row>
    <row r="634" spans="1:5" x14ac:dyDescent="0.45">
      <c r="A634" t="s">
        <v>8219</v>
      </c>
      <c r="B634">
        <v>115</v>
      </c>
      <c r="D634" t="s">
        <v>8221</v>
      </c>
      <c r="E634">
        <v>5</v>
      </c>
    </row>
    <row r="635" spans="1:5" x14ac:dyDescent="0.45">
      <c r="A635" t="s">
        <v>8219</v>
      </c>
      <c r="B635">
        <v>115</v>
      </c>
      <c r="D635" t="s">
        <v>8221</v>
      </c>
      <c r="E635">
        <v>5</v>
      </c>
    </row>
    <row r="636" spans="1:5" x14ac:dyDescent="0.45">
      <c r="A636" t="s">
        <v>8219</v>
      </c>
      <c r="B636">
        <v>115</v>
      </c>
      <c r="D636" t="s">
        <v>8221</v>
      </c>
      <c r="E636">
        <v>5</v>
      </c>
    </row>
    <row r="637" spans="1:5" x14ac:dyDescent="0.45">
      <c r="A637" t="s">
        <v>8219</v>
      </c>
      <c r="B637">
        <v>115</v>
      </c>
      <c r="D637" t="s">
        <v>8221</v>
      </c>
      <c r="E637">
        <v>5</v>
      </c>
    </row>
    <row r="638" spans="1:5" x14ac:dyDescent="0.45">
      <c r="A638" t="s">
        <v>8219</v>
      </c>
      <c r="B638">
        <v>115</v>
      </c>
      <c r="D638" t="s">
        <v>8221</v>
      </c>
      <c r="E638">
        <v>5</v>
      </c>
    </row>
    <row r="639" spans="1:5" x14ac:dyDescent="0.45">
      <c r="A639" t="s">
        <v>8219</v>
      </c>
      <c r="B639">
        <v>115</v>
      </c>
      <c r="D639" t="s">
        <v>8221</v>
      </c>
      <c r="E639">
        <v>5</v>
      </c>
    </row>
    <row r="640" spans="1:5" x14ac:dyDescent="0.45">
      <c r="A640" t="s">
        <v>8219</v>
      </c>
      <c r="B640">
        <v>115</v>
      </c>
      <c r="D640" t="s">
        <v>8221</v>
      </c>
      <c r="E640">
        <v>5</v>
      </c>
    </row>
    <row r="641" spans="1:5" x14ac:dyDescent="0.45">
      <c r="A641" t="s">
        <v>8219</v>
      </c>
      <c r="B641">
        <v>115</v>
      </c>
      <c r="D641" t="s">
        <v>8221</v>
      </c>
      <c r="E641">
        <v>5</v>
      </c>
    </row>
    <row r="642" spans="1:5" x14ac:dyDescent="0.45">
      <c r="A642" t="s">
        <v>8219</v>
      </c>
      <c r="B642">
        <v>115</v>
      </c>
      <c r="D642" t="s">
        <v>8221</v>
      </c>
      <c r="E642">
        <v>5</v>
      </c>
    </row>
    <row r="643" spans="1:5" x14ac:dyDescent="0.45">
      <c r="A643" t="s">
        <v>8219</v>
      </c>
      <c r="B643">
        <v>115</v>
      </c>
      <c r="D643" t="s">
        <v>8221</v>
      </c>
      <c r="E643">
        <v>5</v>
      </c>
    </row>
    <row r="644" spans="1:5" x14ac:dyDescent="0.45">
      <c r="A644" t="s">
        <v>8219</v>
      </c>
      <c r="B644">
        <v>114</v>
      </c>
      <c r="D644" t="s">
        <v>8221</v>
      </c>
      <c r="E644">
        <v>5</v>
      </c>
    </row>
    <row r="645" spans="1:5" x14ac:dyDescent="0.45">
      <c r="A645" t="s">
        <v>8219</v>
      </c>
      <c r="B645">
        <v>114</v>
      </c>
      <c r="D645" t="s">
        <v>8221</v>
      </c>
      <c r="E645">
        <v>5</v>
      </c>
    </row>
    <row r="646" spans="1:5" x14ac:dyDescent="0.45">
      <c r="A646" t="s">
        <v>8219</v>
      </c>
      <c r="B646">
        <v>114</v>
      </c>
      <c r="D646" t="s">
        <v>8221</v>
      </c>
      <c r="E646">
        <v>5</v>
      </c>
    </row>
    <row r="647" spans="1:5" x14ac:dyDescent="0.45">
      <c r="A647" t="s">
        <v>8219</v>
      </c>
      <c r="B647">
        <v>113</v>
      </c>
      <c r="D647" t="s">
        <v>8221</v>
      </c>
      <c r="E647">
        <v>5</v>
      </c>
    </row>
    <row r="648" spans="1:5" x14ac:dyDescent="0.45">
      <c r="A648" t="s">
        <v>8219</v>
      </c>
      <c r="B648">
        <v>113</v>
      </c>
      <c r="D648" t="s">
        <v>8221</v>
      </c>
      <c r="E648">
        <v>5</v>
      </c>
    </row>
    <row r="649" spans="1:5" x14ac:dyDescent="0.45">
      <c r="A649" t="s">
        <v>8219</v>
      </c>
      <c r="B649">
        <v>113</v>
      </c>
      <c r="D649" t="s">
        <v>8221</v>
      </c>
      <c r="E649">
        <v>5</v>
      </c>
    </row>
    <row r="650" spans="1:5" x14ac:dyDescent="0.45">
      <c r="A650" t="s">
        <v>8219</v>
      </c>
      <c r="B650">
        <v>113</v>
      </c>
      <c r="D650" t="s">
        <v>8221</v>
      </c>
      <c r="E650">
        <v>5</v>
      </c>
    </row>
    <row r="651" spans="1:5" x14ac:dyDescent="0.45">
      <c r="A651" t="s">
        <v>8219</v>
      </c>
      <c r="B651">
        <v>113</v>
      </c>
      <c r="D651" t="s">
        <v>8221</v>
      </c>
      <c r="E651">
        <v>5</v>
      </c>
    </row>
    <row r="652" spans="1:5" x14ac:dyDescent="0.45">
      <c r="A652" t="s">
        <v>8219</v>
      </c>
      <c r="B652">
        <v>113</v>
      </c>
      <c r="D652" t="s">
        <v>8221</v>
      </c>
      <c r="E652">
        <v>5</v>
      </c>
    </row>
    <row r="653" spans="1:5" x14ac:dyDescent="0.45">
      <c r="A653" t="s">
        <v>8219</v>
      </c>
      <c r="B653">
        <v>113</v>
      </c>
      <c r="D653" t="s">
        <v>8221</v>
      </c>
      <c r="E653">
        <v>5</v>
      </c>
    </row>
    <row r="654" spans="1:5" x14ac:dyDescent="0.45">
      <c r="A654" t="s">
        <v>8219</v>
      </c>
      <c r="B654">
        <v>113</v>
      </c>
      <c r="D654" t="s">
        <v>8221</v>
      </c>
      <c r="E654">
        <v>5</v>
      </c>
    </row>
    <row r="655" spans="1:5" x14ac:dyDescent="0.45">
      <c r="A655" t="s">
        <v>8219</v>
      </c>
      <c r="B655">
        <v>112</v>
      </c>
      <c r="D655" t="s">
        <v>8221</v>
      </c>
      <c r="E655">
        <v>5</v>
      </c>
    </row>
    <row r="656" spans="1:5" x14ac:dyDescent="0.45">
      <c r="A656" t="s">
        <v>8219</v>
      </c>
      <c r="B656">
        <v>112</v>
      </c>
      <c r="D656" t="s">
        <v>8221</v>
      </c>
      <c r="E656">
        <v>5</v>
      </c>
    </row>
    <row r="657" spans="1:5" x14ac:dyDescent="0.45">
      <c r="A657" t="s">
        <v>8219</v>
      </c>
      <c r="B657">
        <v>112</v>
      </c>
      <c r="D657" t="s">
        <v>8221</v>
      </c>
      <c r="E657">
        <v>5</v>
      </c>
    </row>
    <row r="658" spans="1:5" x14ac:dyDescent="0.45">
      <c r="A658" t="s">
        <v>8219</v>
      </c>
      <c r="B658">
        <v>112</v>
      </c>
      <c r="D658" t="s">
        <v>8221</v>
      </c>
      <c r="E658">
        <v>5</v>
      </c>
    </row>
    <row r="659" spans="1:5" x14ac:dyDescent="0.45">
      <c r="A659" t="s">
        <v>8219</v>
      </c>
      <c r="B659">
        <v>112</v>
      </c>
      <c r="D659" t="s">
        <v>8221</v>
      </c>
      <c r="E659">
        <v>5</v>
      </c>
    </row>
    <row r="660" spans="1:5" x14ac:dyDescent="0.45">
      <c r="A660" t="s">
        <v>8219</v>
      </c>
      <c r="B660">
        <v>111</v>
      </c>
      <c r="D660" t="s">
        <v>8221</v>
      </c>
      <c r="E660">
        <v>5</v>
      </c>
    </row>
    <row r="661" spans="1:5" x14ac:dyDescent="0.45">
      <c r="A661" t="s">
        <v>8219</v>
      </c>
      <c r="B661">
        <v>111</v>
      </c>
      <c r="D661" t="s">
        <v>8221</v>
      </c>
      <c r="E661">
        <v>5</v>
      </c>
    </row>
    <row r="662" spans="1:5" x14ac:dyDescent="0.45">
      <c r="A662" t="s">
        <v>8219</v>
      </c>
      <c r="B662">
        <v>111</v>
      </c>
      <c r="D662" t="s">
        <v>8221</v>
      </c>
      <c r="E662">
        <v>5</v>
      </c>
    </row>
    <row r="663" spans="1:5" x14ac:dyDescent="0.45">
      <c r="A663" t="s">
        <v>8219</v>
      </c>
      <c r="B663">
        <v>111</v>
      </c>
      <c r="D663" t="s">
        <v>8221</v>
      </c>
      <c r="E663">
        <v>5</v>
      </c>
    </row>
    <row r="664" spans="1:5" x14ac:dyDescent="0.45">
      <c r="A664" t="s">
        <v>8219</v>
      </c>
      <c r="B664">
        <v>111</v>
      </c>
      <c r="D664" t="s">
        <v>8221</v>
      </c>
      <c r="E664">
        <v>5</v>
      </c>
    </row>
    <row r="665" spans="1:5" x14ac:dyDescent="0.45">
      <c r="A665" t="s">
        <v>8219</v>
      </c>
      <c r="B665">
        <v>111</v>
      </c>
      <c r="D665" t="s">
        <v>8221</v>
      </c>
      <c r="E665">
        <v>5</v>
      </c>
    </row>
    <row r="666" spans="1:5" x14ac:dyDescent="0.45">
      <c r="A666" t="s">
        <v>8219</v>
      </c>
      <c r="B666">
        <v>111</v>
      </c>
      <c r="D666" t="s">
        <v>8221</v>
      </c>
      <c r="E666">
        <v>5</v>
      </c>
    </row>
    <row r="667" spans="1:5" x14ac:dyDescent="0.45">
      <c r="A667" t="s">
        <v>8219</v>
      </c>
      <c r="B667">
        <v>110</v>
      </c>
      <c r="D667" t="s">
        <v>8221</v>
      </c>
      <c r="E667">
        <v>5</v>
      </c>
    </row>
    <row r="668" spans="1:5" x14ac:dyDescent="0.45">
      <c r="A668" t="s">
        <v>8219</v>
      </c>
      <c r="B668">
        <v>110</v>
      </c>
      <c r="D668" t="s">
        <v>8221</v>
      </c>
      <c r="E668">
        <v>5</v>
      </c>
    </row>
    <row r="669" spans="1:5" x14ac:dyDescent="0.45">
      <c r="A669" t="s">
        <v>8219</v>
      </c>
      <c r="B669">
        <v>110</v>
      </c>
      <c r="D669" t="s">
        <v>8221</v>
      </c>
      <c r="E669">
        <v>5</v>
      </c>
    </row>
    <row r="670" spans="1:5" x14ac:dyDescent="0.45">
      <c r="A670" t="s">
        <v>8219</v>
      </c>
      <c r="B670">
        <v>110</v>
      </c>
      <c r="D670" t="s">
        <v>8221</v>
      </c>
      <c r="E670">
        <v>5</v>
      </c>
    </row>
    <row r="671" spans="1:5" x14ac:dyDescent="0.45">
      <c r="A671" t="s">
        <v>8219</v>
      </c>
      <c r="B671">
        <v>109</v>
      </c>
      <c r="D671" t="s">
        <v>8221</v>
      </c>
      <c r="E671">
        <v>5</v>
      </c>
    </row>
    <row r="672" spans="1:5" x14ac:dyDescent="0.45">
      <c r="A672" t="s">
        <v>8219</v>
      </c>
      <c r="B672">
        <v>109</v>
      </c>
      <c r="D672" t="s">
        <v>8221</v>
      </c>
      <c r="E672">
        <v>5</v>
      </c>
    </row>
    <row r="673" spans="1:5" x14ac:dyDescent="0.45">
      <c r="A673" t="s">
        <v>8219</v>
      </c>
      <c r="B673">
        <v>109</v>
      </c>
      <c r="D673" t="s">
        <v>8221</v>
      </c>
      <c r="E673">
        <v>5</v>
      </c>
    </row>
    <row r="674" spans="1:5" x14ac:dyDescent="0.45">
      <c r="A674" t="s">
        <v>8219</v>
      </c>
      <c r="B674">
        <v>108</v>
      </c>
      <c r="D674" t="s">
        <v>8221</v>
      </c>
      <c r="E674">
        <v>5</v>
      </c>
    </row>
    <row r="675" spans="1:5" x14ac:dyDescent="0.45">
      <c r="A675" t="s">
        <v>8219</v>
      </c>
      <c r="B675">
        <v>108</v>
      </c>
      <c r="D675" t="s">
        <v>8221</v>
      </c>
      <c r="E675">
        <v>5</v>
      </c>
    </row>
    <row r="676" spans="1:5" x14ac:dyDescent="0.45">
      <c r="A676" t="s">
        <v>8219</v>
      </c>
      <c r="B676">
        <v>108</v>
      </c>
      <c r="D676" t="s">
        <v>8221</v>
      </c>
      <c r="E676">
        <v>5</v>
      </c>
    </row>
    <row r="677" spans="1:5" x14ac:dyDescent="0.45">
      <c r="A677" t="s">
        <v>8219</v>
      </c>
      <c r="B677">
        <v>108</v>
      </c>
      <c r="D677" t="s">
        <v>8221</v>
      </c>
      <c r="E677">
        <v>5</v>
      </c>
    </row>
    <row r="678" spans="1:5" x14ac:dyDescent="0.45">
      <c r="A678" t="s">
        <v>8219</v>
      </c>
      <c r="B678">
        <v>108</v>
      </c>
      <c r="D678" t="s">
        <v>8221</v>
      </c>
      <c r="E678">
        <v>5</v>
      </c>
    </row>
    <row r="679" spans="1:5" x14ac:dyDescent="0.45">
      <c r="A679" t="s">
        <v>8219</v>
      </c>
      <c r="B679">
        <v>108</v>
      </c>
      <c r="D679" t="s">
        <v>8221</v>
      </c>
      <c r="E679">
        <v>5</v>
      </c>
    </row>
    <row r="680" spans="1:5" x14ac:dyDescent="0.45">
      <c r="A680" t="s">
        <v>8219</v>
      </c>
      <c r="B680">
        <v>108</v>
      </c>
      <c r="D680" t="s">
        <v>8221</v>
      </c>
      <c r="E680">
        <v>5</v>
      </c>
    </row>
    <row r="681" spans="1:5" x14ac:dyDescent="0.45">
      <c r="A681" t="s">
        <v>8219</v>
      </c>
      <c r="B681">
        <v>108</v>
      </c>
      <c r="D681" t="s">
        <v>8221</v>
      </c>
      <c r="E681">
        <v>5</v>
      </c>
    </row>
    <row r="682" spans="1:5" x14ac:dyDescent="0.45">
      <c r="A682" t="s">
        <v>8219</v>
      </c>
      <c r="B682">
        <v>108</v>
      </c>
      <c r="D682" t="s">
        <v>8221</v>
      </c>
      <c r="E682">
        <v>5</v>
      </c>
    </row>
    <row r="683" spans="1:5" x14ac:dyDescent="0.45">
      <c r="A683" t="s">
        <v>8219</v>
      </c>
      <c r="B683">
        <v>108</v>
      </c>
      <c r="D683" t="s">
        <v>8221</v>
      </c>
      <c r="E683">
        <v>4</v>
      </c>
    </row>
    <row r="684" spans="1:5" x14ac:dyDescent="0.45">
      <c r="A684" t="s">
        <v>8219</v>
      </c>
      <c r="B684">
        <v>108</v>
      </c>
      <c r="D684" t="s">
        <v>8221</v>
      </c>
      <c r="E684">
        <v>4</v>
      </c>
    </row>
    <row r="685" spans="1:5" x14ac:dyDescent="0.45">
      <c r="A685" t="s">
        <v>8219</v>
      </c>
      <c r="B685">
        <v>107</v>
      </c>
      <c r="D685" t="s">
        <v>8221</v>
      </c>
      <c r="E685">
        <v>4</v>
      </c>
    </row>
    <row r="686" spans="1:5" x14ac:dyDescent="0.45">
      <c r="A686" t="s">
        <v>8219</v>
      </c>
      <c r="B686">
        <v>107</v>
      </c>
      <c r="D686" t="s">
        <v>8221</v>
      </c>
      <c r="E686">
        <v>4</v>
      </c>
    </row>
    <row r="687" spans="1:5" x14ac:dyDescent="0.45">
      <c r="A687" t="s">
        <v>8219</v>
      </c>
      <c r="B687">
        <v>107</v>
      </c>
      <c r="D687" t="s">
        <v>8221</v>
      </c>
      <c r="E687">
        <v>4</v>
      </c>
    </row>
    <row r="688" spans="1:5" x14ac:dyDescent="0.45">
      <c r="A688" t="s">
        <v>8219</v>
      </c>
      <c r="B688">
        <v>107</v>
      </c>
      <c r="D688" t="s">
        <v>8221</v>
      </c>
      <c r="E688">
        <v>4</v>
      </c>
    </row>
    <row r="689" spans="1:5" x14ac:dyDescent="0.45">
      <c r="A689" t="s">
        <v>8219</v>
      </c>
      <c r="B689">
        <v>107</v>
      </c>
      <c r="D689" t="s">
        <v>8221</v>
      </c>
      <c r="E689">
        <v>4</v>
      </c>
    </row>
    <row r="690" spans="1:5" x14ac:dyDescent="0.45">
      <c r="A690" t="s">
        <v>8219</v>
      </c>
      <c r="B690">
        <v>107</v>
      </c>
      <c r="D690" t="s">
        <v>8221</v>
      </c>
      <c r="E690">
        <v>4</v>
      </c>
    </row>
    <row r="691" spans="1:5" x14ac:dyDescent="0.45">
      <c r="A691" t="s">
        <v>8219</v>
      </c>
      <c r="B691">
        <v>107</v>
      </c>
      <c r="D691" t="s">
        <v>8221</v>
      </c>
      <c r="E691">
        <v>4</v>
      </c>
    </row>
    <row r="692" spans="1:5" x14ac:dyDescent="0.45">
      <c r="A692" t="s">
        <v>8219</v>
      </c>
      <c r="B692">
        <v>106</v>
      </c>
      <c r="D692" t="s">
        <v>8221</v>
      </c>
      <c r="E692">
        <v>4</v>
      </c>
    </row>
    <row r="693" spans="1:5" x14ac:dyDescent="0.45">
      <c r="A693" t="s">
        <v>8219</v>
      </c>
      <c r="B693">
        <v>105</v>
      </c>
      <c r="D693" t="s">
        <v>8221</v>
      </c>
      <c r="E693">
        <v>4</v>
      </c>
    </row>
    <row r="694" spans="1:5" x14ac:dyDescent="0.45">
      <c r="A694" t="s">
        <v>8219</v>
      </c>
      <c r="B694">
        <v>105</v>
      </c>
      <c r="D694" t="s">
        <v>8221</v>
      </c>
      <c r="E694">
        <v>4</v>
      </c>
    </row>
    <row r="695" spans="1:5" x14ac:dyDescent="0.45">
      <c r="A695" t="s">
        <v>8219</v>
      </c>
      <c r="B695">
        <v>105</v>
      </c>
      <c r="D695" t="s">
        <v>8221</v>
      </c>
      <c r="E695">
        <v>4</v>
      </c>
    </row>
    <row r="696" spans="1:5" x14ac:dyDescent="0.45">
      <c r="A696" t="s">
        <v>8219</v>
      </c>
      <c r="B696">
        <v>105</v>
      </c>
      <c r="D696" t="s">
        <v>8221</v>
      </c>
      <c r="E696">
        <v>4</v>
      </c>
    </row>
    <row r="697" spans="1:5" x14ac:dyDescent="0.45">
      <c r="A697" t="s">
        <v>8219</v>
      </c>
      <c r="B697">
        <v>105</v>
      </c>
      <c r="D697" t="s">
        <v>8221</v>
      </c>
      <c r="E697">
        <v>4</v>
      </c>
    </row>
    <row r="698" spans="1:5" x14ac:dyDescent="0.45">
      <c r="A698" t="s">
        <v>8219</v>
      </c>
      <c r="B698">
        <v>104</v>
      </c>
      <c r="D698" t="s">
        <v>8221</v>
      </c>
      <c r="E698">
        <v>4</v>
      </c>
    </row>
    <row r="699" spans="1:5" x14ac:dyDescent="0.45">
      <c r="A699" t="s">
        <v>8219</v>
      </c>
      <c r="B699">
        <v>104</v>
      </c>
      <c r="D699" t="s">
        <v>8221</v>
      </c>
      <c r="E699">
        <v>4</v>
      </c>
    </row>
    <row r="700" spans="1:5" x14ac:dyDescent="0.45">
      <c r="A700" t="s">
        <v>8219</v>
      </c>
      <c r="B700">
        <v>104</v>
      </c>
      <c r="D700" t="s">
        <v>8221</v>
      </c>
      <c r="E700">
        <v>4</v>
      </c>
    </row>
    <row r="701" spans="1:5" x14ac:dyDescent="0.45">
      <c r="A701" t="s">
        <v>8219</v>
      </c>
      <c r="B701">
        <v>104</v>
      </c>
      <c r="D701" t="s">
        <v>8221</v>
      </c>
      <c r="E701">
        <v>4</v>
      </c>
    </row>
    <row r="702" spans="1:5" x14ac:dyDescent="0.45">
      <c r="A702" t="s">
        <v>8219</v>
      </c>
      <c r="B702">
        <v>104</v>
      </c>
      <c r="D702" t="s">
        <v>8221</v>
      </c>
      <c r="E702">
        <v>4</v>
      </c>
    </row>
    <row r="703" spans="1:5" x14ac:dyDescent="0.45">
      <c r="A703" t="s">
        <v>8219</v>
      </c>
      <c r="B703">
        <v>104</v>
      </c>
      <c r="D703" t="s">
        <v>8221</v>
      </c>
      <c r="E703">
        <v>4</v>
      </c>
    </row>
    <row r="704" spans="1:5" x14ac:dyDescent="0.45">
      <c r="A704" t="s">
        <v>8219</v>
      </c>
      <c r="B704">
        <v>104</v>
      </c>
      <c r="D704" t="s">
        <v>8221</v>
      </c>
      <c r="E704">
        <v>4</v>
      </c>
    </row>
    <row r="705" spans="1:5" x14ac:dyDescent="0.45">
      <c r="A705" t="s">
        <v>8219</v>
      </c>
      <c r="B705">
        <v>104</v>
      </c>
      <c r="D705" t="s">
        <v>8221</v>
      </c>
      <c r="E705">
        <v>4</v>
      </c>
    </row>
    <row r="706" spans="1:5" x14ac:dyDescent="0.45">
      <c r="A706" t="s">
        <v>8219</v>
      </c>
      <c r="B706">
        <v>104</v>
      </c>
      <c r="D706" t="s">
        <v>8221</v>
      </c>
      <c r="E706">
        <v>4</v>
      </c>
    </row>
    <row r="707" spans="1:5" x14ac:dyDescent="0.45">
      <c r="A707" t="s">
        <v>8219</v>
      </c>
      <c r="B707">
        <v>104</v>
      </c>
      <c r="D707" t="s">
        <v>8221</v>
      </c>
      <c r="E707">
        <v>4</v>
      </c>
    </row>
    <row r="708" spans="1:5" x14ac:dyDescent="0.45">
      <c r="A708" t="s">
        <v>8219</v>
      </c>
      <c r="B708">
        <v>104</v>
      </c>
      <c r="D708" t="s">
        <v>8221</v>
      </c>
      <c r="E708">
        <v>4</v>
      </c>
    </row>
    <row r="709" spans="1:5" x14ac:dyDescent="0.45">
      <c r="A709" t="s">
        <v>8219</v>
      </c>
      <c r="B709">
        <v>104</v>
      </c>
      <c r="D709" t="s">
        <v>8221</v>
      </c>
      <c r="E709">
        <v>4</v>
      </c>
    </row>
    <row r="710" spans="1:5" x14ac:dyDescent="0.45">
      <c r="A710" t="s">
        <v>8219</v>
      </c>
      <c r="B710">
        <v>104</v>
      </c>
      <c r="D710" t="s">
        <v>8221</v>
      </c>
      <c r="E710">
        <v>4</v>
      </c>
    </row>
    <row r="711" spans="1:5" x14ac:dyDescent="0.45">
      <c r="A711" t="s">
        <v>8219</v>
      </c>
      <c r="B711">
        <v>104</v>
      </c>
      <c r="D711" t="s">
        <v>8221</v>
      </c>
      <c r="E711">
        <v>4</v>
      </c>
    </row>
    <row r="712" spans="1:5" x14ac:dyDescent="0.45">
      <c r="A712" t="s">
        <v>8219</v>
      </c>
      <c r="B712">
        <v>103</v>
      </c>
      <c r="D712" t="s">
        <v>8221</v>
      </c>
      <c r="E712">
        <v>4</v>
      </c>
    </row>
    <row r="713" spans="1:5" x14ac:dyDescent="0.45">
      <c r="A713" t="s">
        <v>8219</v>
      </c>
      <c r="B713">
        <v>103</v>
      </c>
      <c r="D713" t="s">
        <v>8221</v>
      </c>
      <c r="E713">
        <v>4</v>
      </c>
    </row>
    <row r="714" spans="1:5" x14ac:dyDescent="0.45">
      <c r="A714" t="s">
        <v>8219</v>
      </c>
      <c r="B714">
        <v>103</v>
      </c>
      <c r="D714" t="s">
        <v>8221</v>
      </c>
      <c r="E714">
        <v>4</v>
      </c>
    </row>
    <row r="715" spans="1:5" x14ac:dyDescent="0.45">
      <c r="A715" t="s">
        <v>8219</v>
      </c>
      <c r="B715">
        <v>103</v>
      </c>
      <c r="D715" t="s">
        <v>8221</v>
      </c>
      <c r="E715">
        <v>4</v>
      </c>
    </row>
    <row r="716" spans="1:5" x14ac:dyDescent="0.45">
      <c r="A716" t="s">
        <v>8219</v>
      </c>
      <c r="B716">
        <v>103</v>
      </c>
      <c r="D716" t="s">
        <v>8221</v>
      </c>
      <c r="E716">
        <v>4</v>
      </c>
    </row>
    <row r="717" spans="1:5" x14ac:dyDescent="0.45">
      <c r="A717" t="s">
        <v>8219</v>
      </c>
      <c r="B717">
        <v>103</v>
      </c>
      <c r="D717" t="s">
        <v>8221</v>
      </c>
      <c r="E717">
        <v>4</v>
      </c>
    </row>
    <row r="718" spans="1:5" x14ac:dyDescent="0.45">
      <c r="A718" t="s">
        <v>8219</v>
      </c>
      <c r="B718">
        <v>102</v>
      </c>
      <c r="D718" t="s">
        <v>8221</v>
      </c>
      <c r="E718">
        <v>4</v>
      </c>
    </row>
    <row r="719" spans="1:5" x14ac:dyDescent="0.45">
      <c r="A719" t="s">
        <v>8219</v>
      </c>
      <c r="B719">
        <v>102</v>
      </c>
      <c r="D719" t="s">
        <v>8221</v>
      </c>
      <c r="E719">
        <v>4</v>
      </c>
    </row>
    <row r="720" spans="1:5" x14ac:dyDescent="0.45">
      <c r="A720" t="s">
        <v>8219</v>
      </c>
      <c r="B720">
        <v>102</v>
      </c>
      <c r="D720" t="s">
        <v>8221</v>
      </c>
      <c r="E720">
        <v>4</v>
      </c>
    </row>
    <row r="721" spans="1:5" x14ac:dyDescent="0.45">
      <c r="A721" t="s">
        <v>8219</v>
      </c>
      <c r="B721">
        <v>102</v>
      </c>
      <c r="D721" t="s">
        <v>8221</v>
      </c>
      <c r="E721">
        <v>4</v>
      </c>
    </row>
    <row r="722" spans="1:5" x14ac:dyDescent="0.45">
      <c r="A722" t="s">
        <v>8219</v>
      </c>
      <c r="B722">
        <v>102</v>
      </c>
      <c r="D722" t="s">
        <v>8221</v>
      </c>
      <c r="E722">
        <v>4</v>
      </c>
    </row>
    <row r="723" spans="1:5" x14ac:dyDescent="0.45">
      <c r="A723" t="s">
        <v>8219</v>
      </c>
      <c r="B723">
        <v>101</v>
      </c>
      <c r="D723" t="s">
        <v>8221</v>
      </c>
      <c r="E723">
        <v>4</v>
      </c>
    </row>
    <row r="724" spans="1:5" x14ac:dyDescent="0.45">
      <c r="A724" t="s">
        <v>8219</v>
      </c>
      <c r="B724">
        <v>101</v>
      </c>
      <c r="D724" t="s">
        <v>8221</v>
      </c>
      <c r="E724">
        <v>4</v>
      </c>
    </row>
    <row r="725" spans="1:5" x14ac:dyDescent="0.45">
      <c r="A725" t="s">
        <v>8219</v>
      </c>
      <c r="B725">
        <v>101</v>
      </c>
      <c r="D725" t="s">
        <v>8221</v>
      </c>
      <c r="E725">
        <v>4</v>
      </c>
    </row>
    <row r="726" spans="1:5" x14ac:dyDescent="0.45">
      <c r="A726" t="s">
        <v>8219</v>
      </c>
      <c r="B726">
        <v>101</v>
      </c>
      <c r="D726" t="s">
        <v>8221</v>
      </c>
      <c r="E726">
        <v>4</v>
      </c>
    </row>
    <row r="727" spans="1:5" x14ac:dyDescent="0.45">
      <c r="A727" t="s">
        <v>8219</v>
      </c>
      <c r="B727">
        <v>100</v>
      </c>
      <c r="D727" t="s">
        <v>8221</v>
      </c>
      <c r="E727">
        <v>4</v>
      </c>
    </row>
    <row r="728" spans="1:5" x14ac:dyDescent="0.45">
      <c r="A728" t="s">
        <v>8219</v>
      </c>
      <c r="B728">
        <v>100</v>
      </c>
      <c r="D728" t="s">
        <v>8221</v>
      </c>
      <c r="E728">
        <v>4</v>
      </c>
    </row>
    <row r="729" spans="1:5" x14ac:dyDescent="0.45">
      <c r="A729" t="s">
        <v>8219</v>
      </c>
      <c r="B729">
        <v>100</v>
      </c>
      <c r="D729" t="s">
        <v>8221</v>
      </c>
      <c r="E729">
        <v>4</v>
      </c>
    </row>
    <row r="730" spans="1:5" x14ac:dyDescent="0.45">
      <c r="A730" t="s">
        <v>8219</v>
      </c>
      <c r="B730">
        <v>100</v>
      </c>
      <c r="D730" t="s">
        <v>8221</v>
      </c>
      <c r="E730">
        <v>4</v>
      </c>
    </row>
    <row r="731" spans="1:5" x14ac:dyDescent="0.45">
      <c r="A731" t="s">
        <v>8219</v>
      </c>
      <c r="B731">
        <v>100</v>
      </c>
      <c r="D731" t="s">
        <v>8221</v>
      </c>
      <c r="E731">
        <v>4</v>
      </c>
    </row>
    <row r="732" spans="1:5" x14ac:dyDescent="0.45">
      <c r="A732" t="s">
        <v>8219</v>
      </c>
      <c r="B732">
        <v>100</v>
      </c>
      <c r="D732" t="s">
        <v>8221</v>
      </c>
      <c r="E732">
        <v>4</v>
      </c>
    </row>
    <row r="733" spans="1:5" x14ac:dyDescent="0.45">
      <c r="A733" t="s">
        <v>8219</v>
      </c>
      <c r="B733">
        <v>100</v>
      </c>
      <c r="D733" t="s">
        <v>8221</v>
      </c>
      <c r="E733">
        <v>4</v>
      </c>
    </row>
    <row r="734" spans="1:5" x14ac:dyDescent="0.45">
      <c r="A734" t="s">
        <v>8219</v>
      </c>
      <c r="B734">
        <v>100</v>
      </c>
      <c r="D734" t="s">
        <v>8221</v>
      </c>
      <c r="E734">
        <v>4</v>
      </c>
    </row>
    <row r="735" spans="1:5" x14ac:dyDescent="0.45">
      <c r="A735" t="s">
        <v>8219</v>
      </c>
      <c r="B735">
        <v>99</v>
      </c>
      <c r="D735" t="s">
        <v>8221</v>
      </c>
      <c r="E735">
        <v>4</v>
      </c>
    </row>
    <row r="736" spans="1:5" x14ac:dyDescent="0.45">
      <c r="A736" t="s">
        <v>8219</v>
      </c>
      <c r="B736">
        <v>99</v>
      </c>
      <c r="D736" t="s">
        <v>8221</v>
      </c>
      <c r="E736">
        <v>4</v>
      </c>
    </row>
    <row r="737" spans="1:5" x14ac:dyDescent="0.45">
      <c r="A737" t="s">
        <v>8219</v>
      </c>
      <c r="B737">
        <v>99</v>
      </c>
      <c r="D737" t="s">
        <v>8221</v>
      </c>
      <c r="E737">
        <v>4</v>
      </c>
    </row>
    <row r="738" spans="1:5" x14ac:dyDescent="0.45">
      <c r="A738" t="s">
        <v>8219</v>
      </c>
      <c r="B738">
        <v>99</v>
      </c>
      <c r="D738" t="s">
        <v>8221</v>
      </c>
      <c r="E738">
        <v>4</v>
      </c>
    </row>
    <row r="739" spans="1:5" x14ac:dyDescent="0.45">
      <c r="A739" t="s">
        <v>8219</v>
      </c>
      <c r="B739">
        <v>99</v>
      </c>
      <c r="D739" t="s">
        <v>8221</v>
      </c>
      <c r="E739">
        <v>4</v>
      </c>
    </row>
    <row r="740" spans="1:5" x14ac:dyDescent="0.45">
      <c r="A740" t="s">
        <v>8219</v>
      </c>
      <c r="B740">
        <v>99</v>
      </c>
      <c r="D740" t="s">
        <v>8221</v>
      </c>
      <c r="E740">
        <v>4</v>
      </c>
    </row>
    <row r="741" spans="1:5" x14ac:dyDescent="0.45">
      <c r="A741" t="s">
        <v>8219</v>
      </c>
      <c r="B741">
        <v>99</v>
      </c>
      <c r="D741" t="s">
        <v>8221</v>
      </c>
      <c r="E741">
        <v>4</v>
      </c>
    </row>
    <row r="742" spans="1:5" x14ac:dyDescent="0.45">
      <c r="A742" t="s">
        <v>8219</v>
      </c>
      <c r="B742">
        <v>98</v>
      </c>
      <c r="D742" t="s">
        <v>8221</v>
      </c>
      <c r="E742">
        <v>4</v>
      </c>
    </row>
    <row r="743" spans="1:5" x14ac:dyDescent="0.45">
      <c r="A743" t="s">
        <v>8219</v>
      </c>
      <c r="B743">
        <v>98</v>
      </c>
      <c r="D743" t="s">
        <v>8221</v>
      </c>
      <c r="E743">
        <v>4</v>
      </c>
    </row>
    <row r="744" spans="1:5" x14ac:dyDescent="0.45">
      <c r="A744" t="s">
        <v>8219</v>
      </c>
      <c r="B744">
        <v>98</v>
      </c>
      <c r="D744" t="s">
        <v>8221</v>
      </c>
      <c r="E744">
        <v>4</v>
      </c>
    </row>
    <row r="745" spans="1:5" x14ac:dyDescent="0.45">
      <c r="A745" t="s">
        <v>8219</v>
      </c>
      <c r="B745">
        <v>98</v>
      </c>
      <c r="D745" t="s">
        <v>8221</v>
      </c>
      <c r="E745">
        <v>4</v>
      </c>
    </row>
    <row r="746" spans="1:5" x14ac:dyDescent="0.45">
      <c r="A746" t="s">
        <v>8219</v>
      </c>
      <c r="B746">
        <v>98</v>
      </c>
      <c r="D746" t="s">
        <v>8221</v>
      </c>
      <c r="E746">
        <v>4</v>
      </c>
    </row>
    <row r="747" spans="1:5" x14ac:dyDescent="0.45">
      <c r="A747" t="s">
        <v>8219</v>
      </c>
      <c r="B747">
        <v>98</v>
      </c>
      <c r="D747" t="s">
        <v>8221</v>
      </c>
      <c r="E747">
        <v>4</v>
      </c>
    </row>
    <row r="748" spans="1:5" x14ac:dyDescent="0.45">
      <c r="A748" t="s">
        <v>8219</v>
      </c>
      <c r="B748">
        <v>97</v>
      </c>
      <c r="D748" t="s">
        <v>8221</v>
      </c>
      <c r="E748">
        <v>4</v>
      </c>
    </row>
    <row r="749" spans="1:5" x14ac:dyDescent="0.45">
      <c r="A749" t="s">
        <v>8219</v>
      </c>
      <c r="B749">
        <v>97</v>
      </c>
      <c r="D749" t="s">
        <v>8221</v>
      </c>
      <c r="E749">
        <v>4</v>
      </c>
    </row>
    <row r="750" spans="1:5" x14ac:dyDescent="0.45">
      <c r="A750" t="s">
        <v>8219</v>
      </c>
      <c r="B750">
        <v>97</v>
      </c>
      <c r="D750" t="s">
        <v>8221</v>
      </c>
      <c r="E750">
        <v>4</v>
      </c>
    </row>
    <row r="751" spans="1:5" x14ac:dyDescent="0.45">
      <c r="A751" t="s">
        <v>8219</v>
      </c>
      <c r="B751">
        <v>97</v>
      </c>
      <c r="D751" t="s">
        <v>8221</v>
      </c>
      <c r="E751">
        <v>4</v>
      </c>
    </row>
    <row r="752" spans="1:5" x14ac:dyDescent="0.45">
      <c r="A752" t="s">
        <v>8219</v>
      </c>
      <c r="B752">
        <v>97</v>
      </c>
      <c r="D752" t="s">
        <v>8221</v>
      </c>
      <c r="E752">
        <v>4</v>
      </c>
    </row>
    <row r="753" spans="1:5" x14ac:dyDescent="0.45">
      <c r="A753" t="s">
        <v>8219</v>
      </c>
      <c r="B753">
        <v>97</v>
      </c>
      <c r="D753" t="s">
        <v>8221</v>
      </c>
      <c r="E753">
        <v>4</v>
      </c>
    </row>
    <row r="754" spans="1:5" x14ac:dyDescent="0.45">
      <c r="A754" t="s">
        <v>8219</v>
      </c>
      <c r="B754">
        <v>97</v>
      </c>
      <c r="D754" t="s">
        <v>8221</v>
      </c>
      <c r="E754">
        <v>4</v>
      </c>
    </row>
    <row r="755" spans="1:5" x14ac:dyDescent="0.45">
      <c r="A755" t="s">
        <v>8219</v>
      </c>
      <c r="B755">
        <v>96</v>
      </c>
      <c r="D755" t="s">
        <v>8221</v>
      </c>
      <c r="E755">
        <v>4</v>
      </c>
    </row>
    <row r="756" spans="1:5" x14ac:dyDescent="0.45">
      <c r="A756" t="s">
        <v>8219</v>
      </c>
      <c r="B756">
        <v>96</v>
      </c>
      <c r="D756" t="s">
        <v>8221</v>
      </c>
      <c r="E756">
        <v>4</v>
      </c>
    </row>
    <row r="757" spans="1:5" x14ac:dyDescent="0.45">
      <c r="A757" t="s">
        <v>8219</v>
      </c>
      <c r="B757">
        <v>96</v>
      </c>
      <c r="D757" t="s">
        <v>8221</v>
      </c>
      <c r="E757">
        <v>4</v>
      </c>
    </row>
    <row r="758" spans="1:5" x14ac:dyDescent="0.45">
      <c r="A758" t="s">
        <v>8219</v>
      </c>
      <c r="B758">
        <v>96</v>
      </c>
      <c r="D758" t="s">
        <v>8221</v>
      </c>
      <c r="E758">
        <v>4</v>
      </c>
    </row>
    <row r="759" spans="1:5" x14ac:dyDescent="0.45">
      <c r="A759" t="s">
        <v>8219</v>
      </c>
      <c r="B759">
        <v>96</v>
      </c>
      <c r="D759" t="s">
        <v>8221</v>
      </c>
      <c r="E759">
        <v>4</v>
      </c>
    </row>
    <row r="760" spans="1:5" x14ac:dyDescent="0.45">
      <c r="A760" t="s">
        <v>8219</v>
      </c>
      <c r="B760">
        <v>96</v>
      </c>
      <c r="D760" t="s">
        <v>8221</v>
      </c>
      <c r="E760">
        <v>4</v>
      </c>
    </row>
    <row r="761" spans="1:5" x14ac:dyDescent="0.45">
      <c r="A761" t="s">
        <v>8219</v>
      </c>
      <c r="B761">
        <v>96</v>
      </c>
      <c r="D761" t="s">
        <v>8221</v>
      </c>
      <c r="E761">
        <v>4</v>
      </c>
    </row>
    <row r="762" spans="1:5" x14ac:dyDescent="0.45">
      <c r="A762" t="s">
        <v>8219</v>
      </c>
      <c r="B762">
        <v>96</v>
      </c>
      <c r="D762" t="s">
        <v>8221</v>
      </c>
      <c r="E762">
        <v>4</v>
      </c>
    </row>
    <row r="763" spans="1:5" x14ac:dyDescent="0.45">
      <c r="A763" t="s">
        <v>8219</v>
      </c>
      <c r="B763">
        <v>96</v>
      </c>
      <c r="D763" t="s">
        <v>8221</v>
      </c>
      <c r="E763">
        <v>4</v>
      </c>
    </row>
    <row r="764" spans="1:5" x14ac:dyDescent="0.45">
      <c r="A764" t="s">
        <v>8219</v>
      </c>
      <c r="B764">
        <v>96</v>
      </c>
      <c r="D764" t="s">
        <v>8221</v>
      </c>
      <c r="E764">
        <v>4</v>
      </c>
    </row>
    <row r="765" spans="1:5" x14ac:dyDescent="0.45">
      <c r="A765" t="s">
        <v>8219</v>
      </c>
      <c r="B765">
        <v>95</v>
      </c>
      <c r="D765" t="s">
        <v>8221</v>
      </c>
      <c r="E765">
        <v>4</v>
      </c>
    </row>
    <row r="766" spans="1:5" x14ac:dyDescent="0.45">
      <c r="A766" t="s">
        <v>8219</v>
      </c>
      <c r="B766">
        <v>95</v>
      </c>
      <c r="D766" t="s">
        <v>8221</v>
      </c>
      <c r="E766">
        <v>4</v>
      </c>
    </row>
    <row r="767" spans="1:5" x14ac:dyDescent="0.45">
      <c r="A767" t="s">
        <v>8219</v>
      </c>
      <c r="B767">
        <v>95</v>
      </c>
      <c r="D767" t="s">
        <v>8221</v>
      </c>
      <c r="E767">
        <v>4</v>
      </c>
    </row>
    <row r="768" spans="1:5" x14ac:dyDescent="0.45">
      <c r="A768" t="s">
        <v>8219</v>
      </c>
      <c r="B768">
        <v>95</v>
      </c>
      <c r="D768" t="s">
        <v>8221</v>
      </c>
      <c r="E768">
        <v>4</v>
      </c>
    </row>
    <row r="769" spans="1:5" x14ac:dyDescent="0.45">
      <c r="A769" t="s">
        <v>8219</v>
      </c>
      <c r="B769">
        <v>95</v>
      </c>
      <c r="D769" t="s">
        <v>8221</v>
      </c>
      <c r="E769">
        <v>4</v>
      </c>
    </row>
    <row r="770" spans="1:5" x14ac:dyDescent="0.45">
      <c r="A770" t="s">
        <v>8219</v>
      </c>
      <c r="B770">
        <v>95</v>
      </c>
      <c r="D770" t="s">
        <v>8221</v>
      </c>
      <c r="E770">
        <v>4</v>
      </c>
    </row>
    <row r="771" spans="1:5" x14ac:dyDescent="0.45">
      <c r="A771" t="s">
        <v>8219</v>
      </c>
      <c r="B771">
        <v>95</v>
      </c>
      <c r="D771" t="s">
        <v>8221</v>
      </c>
      <c r="E771">
        <v>4</v>
      </c>
    </row>
    <row r="772" spans="1:5" x14ac:dyDescent="0.45">
      <c r="A772" t="s">
        <v>8219</v>
      </c>
      <c r="B772">
        <v>94</v>
      </c>
      <c r="D772" t="s">
        <v>8221</v>
      </c>
      <c r="E772">
        <v>4</v>
      </c>
    </row>
    <row r="773" spans="1:5" x14ac:dyDescent="0.45">
      <c r="A773" t="s">
        <v>8219</v>
      </c>
      <c r="B773">
        <v>94</v>
      </c>
      <c r="D773" t="s">
        <v>8221</v>
      </c>
      <c r="E773">
        <v>4</v>
      </c>
    </row>
    <row r="774" spans="1:5" x14ac:dyDescent="0.45">
      <c r="A774" t="s">
        <v>8219</v>
      </c>
      <c r="B774">
        <v>94</v>
      </c>
      <c r="D774" t="s">
        <v>8221</v>
      </c>
      <c r="E774">
        <v>4</v>
      </c>
    </row>
    <row r="775" spans="1:5" x14ac:dyDescent="0.45">
      <c r="A775" t="s">
        <v>8219</v>
      </c>
      <c r="B775">
        <v>94</v>
      </c>
      <c r="D775" t="s">
        <v>8221</v>
      </c>
      <c r="E775">
        <v>4</v>
      </c>
    </row>
    <row r="776" spans="1:5" x14ac:dyDescent="0.45">
      <c r="A776" t="s">
        <v>8219</v>
      </c>
      <c r="B776">
        <v>94</v>
      </c>
      <c r="D776" t="s">
        <v>8221</v>
      </c>
      <c r="E776">
        <v>4</v>
      </c>
    </row>
    <row r="777" spans="1:5" x14ac:dyDescent="0.45">
      <c r="A777" t="s">
        <v>8219</v>
      </c>
      <c r="B777">
        <v>94</v>
      </c>
      <c r="D777" t="s">
        <v>8221</v>
      </c>
      <c r="E777">
        <v>4</v>
      </c>
    </row>
    <row r="778" spans="1:5" x14ac:dyDescent="0.45">
      <c r="A778" t="s">
        <v>8219</v>
      </c>
      <c r="B778">
        <v>94</v>
      </c>
      <c r="D778" t="s">
        <v>8221</v>
      </c>
      <c r="E778">
        <v>4</v>
      </c>
    </row>
    <row r="779" spans="1:5" x14ac:dyDescent="0.45">
      <c r="A779" t="s">
        <v>8219</v>
      </c>
      <c r="B779">
        <v>94</v>
      </c>
      <c r="D779" t="s">
        <v>8221</v>
      </c>
      <c r="E779">
        <v>4</v>
      </c>
    </row>
    <row r="780" spans="1:5" x14ac:dyDescent="0.45">
      <c r="A780" t="s">
        <v>8219</v>
      </c>
      <c r="B780">
        <v>93</v>
      </c>
      <c r="D780" t="s">
        <v>8221</v>
      </c>
      <c r="E780">
        <v>4</v>
      </c>
    </row>
    <row r="781" spans="1:5" x14ac:dyDescent="0.45">
      <c r="A781" t="s">
        <v>8219</v>
      </c>
      <c r="B781">
        <v>93</v>
      </c>
      <c r="D781" t="s">
        <v>8221</v>
      </c>
      <c r="E781">
        <v>3</v>
      </c>
    </row>
    <row r="782" spans="1:5" x14ac:dyDescent="0.45">
      <c r="A782" t="s">
        <v>8219</v>
      </c>
      <c r="B782">
        <v>93</v>
      </c>
      <c r="D782" t="s">
        <v>8221</v>
      </c>
      <c r="E782">
        <v>3</v>
      </c>
    </row>
    <row r="783" spans="1:5" x14ac:dyDescent="0.45">
      <c r="A783" t="s">
        <v>8219</v>
      </c>
      <c r="B783">
        <v>93</v>
      </c>
      <c r="D783" t="s">
        <v>8221</v>
      </c>
      <c r="E783">
        <v>3</v>
      </c>
    </row>
    <row r="784" spans="1:5" x14ac:dyDescent="0.45">
      <c r="A784" t="s">
        <v>8219</v>
      </c>
      <c r="B784">
        <v>93</v>
      </c>
      <c r="D784" t="s">
        <v>8221</v>
      </c>
      <c r="E784">
        <v>3</v>
      </c>
    </row>
    <row r="785" spans="1:5" x14ac:dyDescent="0.45">
      <c r="A785" t="s">
        <v>8219</v>
      </c>
      <c r="B785">
        <v>93</v>
      </c>
      <c r="D785" t="s">
        <v>8221</v>
      </c>
      <c r="E785">
        <v>3</v>
      </c>
    </row>
    <row r="786" spans="1:5" x14ac:dyDescent="0.45">
      <c r="A786" t="s">
        <v>8219</v>
      </c>
      <c r="B786">
        <v>92</v>
      </c>
      <c r="D786" t="s">
        <v>8221</v>
      </c>
      <c r="E786">
        <v>3</v>
      </c>
    </row>
    <row r="787" spans="1:5" x14ac:dyDescent="0.45">
      <c r="A787" t="s">
        <v>8219</v>
      </c>
      <c r="B787">
        <v>92</v>
      </c>
      <c r="D787" t="s">
        <v>8221</v>
      </c>
      <c r="E787">
        <v>3</v>
      </c>
    </row>
    <row r="788" spans="1:5" x14ac:dyDescent="0.45">
      <c r="A788" t="s">
        <v>8219</v>
      </c>
      <c r="B788">
        <v>92</v>
      </c>
      <c r="D788" t="s">
        <v>8221</v>
      </c>
      <c r="E788">
        <v>3</v>
      </c>
    </row>
    <row r="789" spans="1:5" x14ac:dyDescent="0.45">
      <c r="A789" t="s">
        <v>8219</v>
      </c>
      <c r="B789">
        <v>91</v>
      </c>
      <c r="D789" t="s">
        <v>8221</v>
      </c>
      <c r="E789">
        <v>3</v>
      </c>
    </row>
    <row r="790" spans="1:5" x14ac:dyDescent="0.45">
      <c r="A790" t="s">
        <v>8219</v>
      </c>
      <c r="B790">
        <v>91</v>
      </c>
      <c r="D790" t="s">
        <v>8221</v>
      </c>
      <c r="E790">
        <v>3</v>
      </c>
    </row>
    <row r="791" spans="1:5" x14ac:dyDescent="0.45">
      <c r="A791" t="s">
        <v>8219</v>
      </c>
      <c r="B791">
        <v>91</v>
      </c>
      <c r="D791" t="s">
        <v>8221</v>
      </c>
      <c r="E791">
        <v>3</v>
      </c>
    </row>
    <row r="792" spans="1:5" x14ac:dyDescent="0.45">
      <c r="A792" t="s">
        <v>8219</v>
      </c>
      <c r="B792">
        <v>91</v>
      </c>
      <c r="D792" t="s">
        <v>8221</v>
      </c>
      <c r="E792">
        <v>3</v>
      </c>
    </row>
    <row r="793" spans="1:5" x14ac:dyDescent="0.45">
      <c r="A793" t="s">
        <v>8219</v>
      </c>
      <c r="B793">
        <v>91</v>
      </c>
      <c r="D793" t="s">
        <v>8221</v>
      </c>
      <c r="E793">
        <v>3</v>
      </c>
    </row>
    <row r="794" spans="1:5" x14ac:dyDescent="0.45">
      <c r="A794" t="s">
        <v>8219</v>
      </c>
      <c r="B794">
        <v>90</v>
      </c>
      <c r="D794" t="s">
        <v>8221</v>
      </c>
      <c r="E794">
        <v>3</v>
      </c>
    </row>
    <row r="795" spans="1:5" x14ac:dyDescent="0.45">
      <c r="A795" t="s">
        <v>8219</v>
      </c>
      <c r="B795">
        <v>90</v>
      </c>
      <c r="D795" t="s">
        <v>8221</v>
      </c>
      <c r="E795">
        <v>3</v>
      </c>
    </row>
    <row r="796" spans="1:5" x14ac:dyDescent="0.45">
      <c r="A796" t="s">
        <v>8219</v>
      </c>
      <c r="B796">
        <v>90</v>
      </c>
      <c r="D796" t="s">
        <v>8221</v>
      </c>
      <c r="E796">
        <v>3</v>
      </c>
    </row>
    <row r="797" spans="1:5" x14ac:dyDescent="0.45">
      <c r="A797" t="s">
        <v>8219</v>
      </c>
      <c r="B797">
        <v>90</v>
      </c>
      <c r="D797" t="s">
        <v>8221</v>
      </c>
      <c r="E797">
        <v>3</v>
      </c>
    </row>
    <row r="798" spans="1:5" x14ac:dyDescent="0.45">
      <c r="A798" t="s">
        <v>8219</v>
      </c>
      <c r="B798">
        <v>90</v>
      </c>
      <c r="D798" t="s">
        <v>8221</v>
      </c>
      <c r="E798">
        <v>3</v>
      </c>
    </row>
    <row r="799" spans="1:5" x14ac:dyDescent="0.45">
      <c r="A799" t="s">
        <v>8219</v>
      </c>
      <c r="B799">
        <v>90</v>
      </c>
      <c r="D799" t="s">
        <v>8221</v>
      </c>
      <c r="E799">
        <v>3</v>
      </c>
    </row>
    <row r="800" spans="1:5" x14ac:dyDescent="0.45">
      <c r="A800" t="s">
        <v>8219</v>
      </c>
      <c r="B800">
        <v>90</v>
      </c>
      <c r="D800" t="s">
        <v>8221</v>
      </c>
      <c r="E800">
        <v>3</v>
      </c>
    </row>
    <row r="801" spans="1:5" x14ac:dyDescent="0.45">
      <c r="A801" t="s">
        <v>8219</v>
      </c>
      <c r="B801">
        <v>90</v>
      </c>
      <c r="D801" t="s">
        <v>8221</v>
      </c>
      <c r="E801">
        <v>3</v>
      </c>
    </row>
    <row r="802" spans="1:5" x14ac:dyDescent="0.45">
      <c r="A802" t="s">
        <v>8219</v>
      </c>
      <c r="B802">
        <v>90</v>
      </c>
      <c r="D802" t="s">
        <v>8221</v>
      </c>
      <c r="E802">
        <v>3</v>
      </c>
    </row>
    <row r="803" spans="1:5" x14ac:dyDescent="0.45">
      <c r="A803" t="s">
        <v>8219</v>
      </c>
      <c r="B803">
        <v>89</v>
      </c>
      <c r="D803" t="s">
        <v>8221</v>
      </c>
      <c r="E803">
        <v>3</v>
      </c>
    </row>
    <row r="804" spans="1:5" x14ac:dyDescent="0.45">
      <c r="A804" t="s">
        <v>8219</v>
      </c>
      <c r="B804">
        <v>89</v>
      </c>
      <c r="D804" t="s">
        <v>8221</v>
      </c>
      <c r="E804">
        <v>3</v>
      </c>
    </row>
    <row r="805" spans="1:5" x14ac:dyDescent="0.45">
      <c r="A805" t="s">
        <v>8219</v>
      </c>
      <c r="B805">
        <v>89</v>
      </c>
      <c r="D805" t="s">
        <v>8221</v>
      </c>
      <c r="E805">
        <v>3</v>
      </c>
    </row>
    <row r="806" spans="1:5" x14ac:dyDescent="0.45">
      <c r="A806" t="s">
        <v>8219</v>
      </c>
      <c r="B806">
        <v>89</v>
      </c>
      <c r="D806" t="s">
        <v>8221</v>
      </c>
      <c r="E806">
        <v>3</v>
      </c>
    </row>
    <row r="807" spans="1:5" x14ac:dyDescent="0.45">
      <c r="A807" t="s">
        <v>8219</v>
      </c>
      <c r="B807">
        <v>89</v>
      </c>
      <c r="D807" t="s">
        <v>8221</v>
      </c>
      <c r="E807">
        <v>3</v>
      </c>
    </row>
    <row r="808" spans="1:5" x14ac:dyDescent="0.45">
      <c r="A808" t="s">
        <v>8219</v>
      </c>
      <c r="B808">
        <v>89</v>
      </c>
      <c r="D808" t="s">
        <v>8221</v>
      </c>
      <c r="E808">
        <v>3</v>
      </c>
    </row>
    <row r="809" spans="1:5" x14ac:dyDescent="0.45">
      <c r="A809" t="s">
        <v>8219</v>
      </c>
      <c r="B809">
        <v>89</v>
      </c>
      <c r="D809" t="s">
        <v>8221</v>
      </c>
      <c r="E809">
        <v>3</v>
      </c>
    </row>
    <row r="810" spans="1:5" x14ac:dyDescent="0.45">
      <c r="A810" t="s">
        <v>8219</v>
      </c>
      <c r="B810">
        <v>89</v>
      </c>
      <c r="D810" t="s">
        <v>8221</v>
      </c>
      <c r="E810">
        <v>3</v>
      </c>
    </row>
    <row r="811" spans="1:5" x14ac:dyDescent="0.45">
      <c r="A811" t="s">
        <v>8219</v>
      </c>
      <c r="B811">
        <v>89</v>
      </c>
      <c r="D811" t="s">
        <v>8221</v>
      </c>
      <c r="E811">
        <v>3</v>
      </c>
    </row>
    <row r="812" spans="1:5" x14ac:dyDescent="0.45">
      <c r="A812" t="s">
        <v>8219</v>
      </c>
      <c r="B812">
        <v>89</v>
      </c>
      <c r="D812" t="s">
        <v>8221</v>
      </c>
      <c r="E812">
        <v>3</v>
      </c>
    </row>
    <row r="813" spans="1:5" x14ac:dyDescent="0.45">
      <c r="A813" t="s">
        <v>8219</v>
      </c>
      <c r="B813">
        <v>89</v>
      </c>
      <c r="D813" t="s">
        <v>8221</v>
      </c>
      <c r="E813">
        <v>3</v>
      </c>
    </row>
    <row r="814" spans="1:5" x14ac:dyDescent="0.45">
      <c r="A814" t="s">
        <v>8219</v>
      </c>
      <c r="B814">
        <v>88</v>
      </c>
      <c r="D814" t="s">
        <v>8221</v>
      </c>
      <c r="E814">
        <v>3</v>
      </c>
    </row>
    <row r="815" spans="1:5" x14ac:dyDescent="0.45">
      <c r="A815" t="s">
        <v>8219</v>
      </c>
      <c r="B815">
        <v>88</v>
      </c>
      <c r="D815" t="s">
        <v>8221</v>
      </c>
      <c r="E815">
        <v>3</v>
      </c>
    </row>
    <row r="816" spans="1:5" x14ac:dyDescent="0.45">
      <c r="A816" t="s">
        <v>8219</v>
      </c>
      <c r="B816">
        <v>88</v>
      </c>
      <c r="D816" t="s">
        <v>8221</v>
      </c>
      <c r="E816">
        <v>3</v>
      </c>
    </row>
    <row r="817" spans="1:5" x14ac:dyDescent="0.45">
      <c r="A817" t="s">
        <v>8219</v>
      </c>
      <c r="B817">
        <v>88</v>
      </c>
      <c r="D817" t="s">
        <v>8221</v>
      </c>
      <c r="E817">
        <v>3</v>
      </c>
    </row>
    <row r="818" spans="1:5" x14ac:dyDescent="0.45">
      <c r="A818" t="s">
        <v>8219</v>
      </c>
      <c r="B818">
        <v>88</v>
      </c>
      <c r="D818" t="s">
        <v>8221</v>
      </c>
      <c r="E818">
        <v>3</v>
      </c>
    </row>
    <row r="819" spans="1:5" x14ac:dyDescent="0.45">
      <c r="A819" t="s">
        <v>8219</v>
      </c>
      <c r="B819">
        <v>88</v>
      </c>
      <c r="D819" t="s">
        <v>8221</v>
      </c>
      <c r="E819">
        <v>3</v>
      </c>
    </row>
    <row r="820" spans="1:5" x14ac:dyDescent="0.45">
      <c r="A820" t="s">
        <v>8219</v>
      </c>
      <c r="B820">
        <v>87</v>
      </c>
      <c r="D820" t="s">
        <v>8221</v>
      </c>
      <c r="E820">
        <v>3</v>
      </c>
    </row>
    <row r="821" spans="1:5" x14ac:dyDescent="0.45">
      <c r="A821" t="s">
        <v>8219</v>
      </c>
      <c r="B821">
        <v>87</v>
      </c>
      <c r="D821" t="s">
        <v>8221</v>
      </c>
      <c r="E821">
        <v>3</v>
      </c>
    </row>
    <row r="822" spans="1:5" x14ac:dyDescent="0.45">
      <c r="A822" t="s">
        <v>8219</v>
      </c>
      <c r="B822">
        <v>87</v>
      </c>
      <c r="D822" t="s">
        <v>8221</v>
      </c>
      <c r="E822">
        <v>3</v>
      </c>
    </row>
    <row r="823" spans="1:5" x14ac:dyDescent="0.45">
      <c r="A823" t="s">
        <v>8219</v>
      </c>
      <c r="B823">
        <v>87</v>
      </c>
      <c r="D823" t="s">
        <v>8221</v>
      </c>
      <c r="E823">
        <v>3</v>
      </c>
    </row>
    <row r="824" spans="1:5" x14ac:dyDescent="0.45">
      <c r="A824" t="s">
        <v>8219</v>
      </c>
      <c r="B824">
        <v>87</v>
      </c>
      <c r="D824" t="s">
        <v>8221</v>
      </c>
      <c r="E824">
        <v>3</v>
      </c>
    </row>
    <row r="825" spans="1:5" x14ac:dyDescent="0.45">
      <c r="A825" t="s">
        <v>8219</v>
      </c>
      <c r="B825">
        <v>87</v>
      </c>
      <c r="D825" t="s">
        <v>8221</v>
      </c>
      <c r="E825">
        <v>3</v>
      </c>
    </row>
    <row r="826" spans="1:5" x14ac:dyDescent="0.45">
      <c r="A826" t="s">
        <v>8219</v>
      </c>
      <c r="B826">
        <v>87</v>
      </c>
      <c r="D826" t="s">
        <v>8221</v>
      </c>
      <c r="E826">
        <v>3</v>
      </c>
    </row>
    <row r="827" spans="1:5" x14ac:dyDescent="0.45">
      <c r="A827" t="s">
        <v>8219</v>
      </c>
      <c r="B827">
        <v>87</v>
      </c>
      <c r="D827" t="s">
        <v>8221</v>
      </c>
      <c r="E827">
        <v>3</v>
      </c>
    </row>
    <row r="828" spans="1:5" x14ac:dyDescent="0.45">
      <c r="A828" t="s">
        <v>8219</v>
      </c>
      <c r="B828">
        <v>87</v>
      </c>
      <c r="D828" t="s">
        <v>8221</v>
      </c>
      <c r="E828">
        <v>3</v>
      </c>
    </row>
    <row r="829" spans="1:5" x14ac:dyDescent="0.45">
      <c r="A829" t="s">
        <v>8219</v>
      </c>
      <c r="B829">
        <v>86</v>
      </c>
      <c r="D829" t="s">
        <v>8221</v>
      </c>
      <c r="E829">
        <v>3</v>
      </c>
    </row>
    <row r="830" spans="1:5" x14ac:dyDescent="0.45">
      <c r="A830" t="s">
        <v>8219</v>
      </c>
      <c r="B830">
        <v>86</v>
      </c>
      <c r="D830" t="s">
        <v>8221</v>
      </c>
      <c r="E830">
        <v>3</v>
      </c>
    </row>
    <row r="831" spans="1:5" x14ac:dyDescent="0.45">
      <c r="A831" t="s">
        <v>8219</v>
      </c>
      <c r="B831">
        <v>86</v>
      </c>
      <c r="D831" t="s">
        <v>8221</v>
      </c>
      <c r="E831">
        <v>3</v>
      </c>
    </row>
    <row r="832" spans="1:5" x14ac:dyDescent="0.45">
      <c r="A832" t="s">
        <v>8219</v>
      </c>
      <c r="B832">
        <v>86</v>
      </c>
      <c r="D832" t="s">
        <v>8221</v>
      </c>
      <c r="E832">
        <v>3</v>
      </c>
    </row>
    <row r="833" spans="1:5" x14ac:dyDescent="0.45">
      <c r="A833" t="s">
        <v>8219</v>
      </c>
      <c r="B833">
        <v>86</v>
      </c>
      <c r="D833" t="s">
        <v>8221</v>
      </c>
      <c r="E833">
        <v>3</v>
      </c>
    </row>
    <row r="834" spans="1:5" x14ac:dyDescent="0.45">
      <c r="A834" t="s">
        <v>8219</v>
      </c>
      <c r="B834">
        <v>86</v>
      </c>
      <c r="D834" t="s">
        <v>8221</v>
      </c>
      <c r="E834">
        <v>3</v>
      </c>
    </row>
    <row r="835" spans="1:5" x14ac:dyDescent="0.45">
      <c r="A835" t="s">
        <v>8219</v>
      </c>
      <c r="B835">
        <v>85</v>
      </c>
      <c r="D835" t="s">
        <v>8221</v>
      </c>
      <c r="E835">
        <v>3</v>
      </c>
    </row>
    <row r="836" spans="1:5" x14ac:dyDescent="0.45">
      <c r="A836" t="s">
        <v>8219</v>
      </c>
      <c r="B836">
        <v>85</v>
      </c>
      <c r="D836" t="s">
        <v>8221</v>
      </c>
      <c r="E836">
        <v>3</v>
      </c>
    </row>
    <row r="837" spans="1:5" x14ac:dyDescent="0.45">
      <c r="A837" t="s">
        <v>8219</v>
      </c>
      <c r="B837">
        <v>85</v>
      </c>
      <c r="D837" t="s">
        <v>8221</v>
      </c>
      <c r="E837">
        <v>3</v>
      </c>
    </row>
    <row r="838" spans="1:5" x14ac:dyDescent="0.45">
      <c r="A838" t="s">
        <v>8219</v>
      </c>
      <c r="B838">
        <v>85</v>
      </c>
      <c r="D838" t="s">
        <v>8221</v>
      </c>
      <c r="E838">
        <v>3</v>
      </c>
    </row>
    <row r="839" spans="1:5" x14ac:dyDescent="0.45">
      <c r="A839" t="s">
        <v>8219</v>
      </c>
      <c r="B839">
        <v>84</v>
      </c>
      <c r="D839" t="s">
        <v>8221</v>
      </c>
      <c r="E839">
        <v>3</v>
      </c>
    </row>
    <row r="840" spans="1:5" x14ac:dyDescent="0.45">
      <c r="A840" t="s">
        <v>8219</v>
      </c>
      <c r="B840">
        <v>84</v>
      </c>
      <c r="D840" t="s">
        <v>8221</v>
      </c>
      <c r="E840">
        <v>3</v>
      </c>
    </row>
    <row r="841" spans="1:5" x14ac:dyDescent="0.45">
      <c r="A841" t="s">
        <v>8219</v>
      </c>
      <c r="B841">
        <v>84</v>
      </c>
      <c r="D841" t="s">
        <v>8221</v>
      </c>
      <c r="E841">
        <v>3</v>
      </c>
    </row>
    <row r="842" spans="1:5" x14ac:dyDescent="0.45">
      <c r="A842" t="s">
        <v>8219</v>
      </c>
      <c r="B842">
        <v>84</v>
      </c>
      <c r="D842" t="s">
        <v>8221</v>
      </c>
      <c r="E842">
        <v>3</v>
      </c>
    </row>
    <row r="843" spans="1:5" x14ac:dyDescent="0.45">
      <c r="A843" t="s">
        <v>8219</v>
      </c>
      <c r="B843">
        <v>84</v>
      </c>
      <c r="D843" t="s">
        <v>8221</v>
      </c>
      <c r="E843">
        <v>3</v>
      </c>
    </row>
    <row r="844" spans="1:5" x14ac:dyDescent="0.45">
      <c r="A844" t="s">
        <v>8219</v>
      </c>
      <c r="B844">
        <v>84</v>
      </c>
      <c r="D844" t="s">
        <v>8221</v>
      </c>
      <c r="E844">
        <v>3</v>
      </c>
    </row>
    <row r="845" spans="1:5" x14ac:dyDescent="0.45">
      <c r="A845" t="s">
        <v>8219</v>
      </c>
      <c r="B845">
        <v>83</v>
      </c>
      <c r="D845" t="s">
        <v>8221</v>
      </c>
      <c r="E845">
        <v>3</v>
      </c>
    </row>
    <row r="846" spans="1:5" x14ac:dyDescent="0.45">
      <c r="A846" t="s">
        <v>8219</v>
      </c>
      <c r="B846">
        <v>83</v>
      </c>
      <c r="D846" t="s">
        <v>8221</v>
      </c>
      <c r="E846">
        <v>3</v>
      </c>
    </row>
    <row r="847" spans="1:5" x14ac:dyDescent="0.45">
      <c r="A847" t="s">
        <v>8219</v>
      </c>
      <c r="B847">
        <v>83</v>
      </c>
      <c r="D847" t="s">
        <v>8221</v>
      </c>
      <c r="E847">
        <v>3</v>
      </c>
    </row>
    <row r="848" spans="1:5" x14ac:dyDescent="0.45">
      <c r="A848" t="s">
        <v>8219</v>
      </c>
      <c r="B848">
        <v>83</v>
      </c>
      <c r="D848" t="s">
        <v>8221</v>
      </c>
      <c r="E848">
        <v>3</v>
      </c>
    </row>
    <row r="849" spans="1:5" x14ac:dyDescent="0.45">
      <c r="A849" t="s">
        <v>8219</v>
      </c>
      <c r="B849">
        <v>83</v>
      </c>
      <c r="D849" t="s">
        <v>8221</v>
      </c>
      <c r="E849">
        <v>3</v>
      </c>
    </row>
    <row r="850" spans="1:5" x14ac:dyDescent="0.45">
      <c r="A850" t="s">
        <v>8219</v>
      </c>
      <c r="B850">
        <v>83</v>
      </c>
      <c r="D850" t="s">
        <v>8221</v>
      </c>
      <c r="E850">
        <v>3</v>
      </c>
    </row>
    <row r="851" spans="1:5" x14ac:dyDescent="0.45">
      <c r="A851" t="s">
        <v>8219</v>
      </c>
      <c r="B851">
        <v>83</v>
      </c>
      <c r="D851" t="s">
        <v>8221</v>
      </c>
      <c r="E851">
        <v>3</v>
      </c>
    </row>
    <row r="852" spans="1:5" x14ac:dyDescent="0.45">
      <c r="A852" t="s">
        <v>8219</v>
      </c>
      <c r="B852">
        <v>83</v>
      </c>
      <c r="D852" t="s">
        <v>8221</v>
      </c>
      <c r="E852">
        <v>3</v>
      </c>
    </row>
    <row r="853" spans="1:5" x14ac:dyDescent="0.45">
      <c r="A853" t="s">
        <v>8219</v>
      </c>
      <c r="B853">
        <v>82</v>
      </c>
      <c r="D853" t="s">
        <v>8221</v>
      </c>
      <c r="E853">
        <v>3</v>
      </c>
    </row>
    <row r="854" spans="1:5" x14ac:dyDescent="0.45">
      <c r="A854" t="s">
        <v>8219</v>
      </c>
      <c r="B854">
        <v>82</v>
      </c>
      <c r="D854" t="s">
        <v>8221</v>
      </c>
      <c r="E854">
        <v>3</v>
      </c>
    </row>
    <row r="855" spans="1:5" x14ac:dyDescent="0.45">
      <c r="A855" t="s">
        <v>8219</v>
      </c>
      <c r="B855">
        <v>82</v>
      </c>
      <c r="D855" t="s">
        <v>8221</v>
      </c>
      <c r="E855">
        <v>3</v>
      </c>
    </row>
    <row r="856" spans="1:5" x14ac:dyDescent="0.45">
      <c r="A856" t="s">
        <v>8219</v>
      </c>
      <c r="B856">
        <v>82</v>
      </c>
      <c r="D856" t="s">
        <v>8221</v>
      </c>
      <c r="E856">
        <v>3</v>
      </c>
    </row>
    <row r="857" spans="1:5" x14ac:dyDescent="0.45">
      <c r="A857" t="s">
        <v>8219</v>
      </c>
      <c r="B857">
        <v>82</v>
      </c>
      <c r="D857" t="s">
        <v>8221</v>
      </c>
      <c r="E857">
        <v>3</v>
      </c>
    </row>
    <row r="858" spans="1:5" x14ac:dyDescent="0.45">
      <c r="A858" t="s">
        <v>8219</v>
      </c>
      <c r="B858">
        <v>82</v>
      </c>
      <c r="D858" t="s">
        <v>8221</v>
      </c>
      <c r="E858">
        <v>3</v>
      </c>
    </row>
    <row r="859" spans="1:5" x14ac:dyDescent="0.45">
      <c r="A859" t="s">
        <v>8219</v>
      </c>
      <c r="B859">
        <v>82</v>
      </c>
      <c r="D859" t="s">
        <v>8221</v>
      </c>
      <c r="E859">
        <v>3</v>
      </c>
    </row>
    <row r="860" spans="1:5" x14ac:dyDescent="0.45">
      <c r="A860" t="s">
        <v>8219</v>
      </c>
      <c r="B860">
        <v>82</v>
      </c>
      <c r="D860" t="s">
        <v>8221</v>
      </c>
      <c r="E860">
        <v>3</v>
      </c>
    </row>
    <row r="861" spans="1:5" x14ac:dyDescent="0.45">
      <c r="A861" t="s">
        <v>8219</v>
      </c>
      <c r="B861">
        <v>82</v>
      </c>
      <c r="D861" t="s">
        <v>8221</v>
      </c>
      <c r="E861">
        <v>3</v>
      </c>
    </row>
    <row r="862" spans="1:5" x14ac:dyDescent="0.45">
      <c r="A862" t="s">
        <v>8219</v>
      </c>
      <c r="B862">
        <v>81</v>
      </c>
      <c r="D862" t="s">
        <v>8221</v>
      </c>
      <c r="E862">
        <v>3</v>
      </c>
    </row>
    <row r="863" spans="1:5" x14ac:dyDescent="0.45">
      <c r="A863" t="s">
        <v>8219</v>
      </c>
      <c r="B863">
        <v>81</v>
      </c>
      <c r="D863" t="s">
        <v>8221</v>
      </c>
      <c r="E863">
        <v>3</v>
      </c>
    </row>
    <row r="864" spans="1:5" x14ac:dyDescent="0.45">
      <c r="A864" t="s">
        <v>8219</v>
      </c>
      <c r="B864">
        <v>81</v>
      </c>
      <c r="D864" t="s">
        <v>8221</v>
      </c>
      <c r="E864">
        <v>3</v>
      </c>
    </row>
    <row r="865" spans="1:5" x14ac:dyDescent="0.45">
      <c r="A865" t="s">
        <v>8219</v>
      </c>
      <c r="B865">
        <v>81</v>
      </c>
      <c r="D865" t="s">
        <v>8221</v>
      </c>
      <c r="E865">
        <v>3</v>
      </c>
    </row>
    <row r="866" spans="1:5" x14ac:dyDescent="0.45">
      <c r="A866" t="s">
        <v>8219</v>
      </c>
      <c r="B866">
        <v>81</v>
      </c>
      <c r="D866" t="s">
        <v>8221</v>
      </c>
      <c r="E866">
        <v>3</v>
      </c>
    </row>
    <row r="867" spans="1:5" x14ac:dyDescent="0.45">
      <c r="A867" t="s">
        <v>8219</v>
      </c>
      <c r="B867">
        <v>81</v>
      </c>
      <c r="D867" t="s">
        <v>8221</v>
      </c>
      <c r="E867">
        <v>3</v>
      </c>
    </row>
    <row r="868" spans="1:5" x14ac:dyDescent="0.45">
      <c r="A868" t="s">
        <v>8219</v>
      </c>
      <c r="B868">
        <v>81</v>
      </c>
      <c r="D868" t="s">
        <v>8221</v>
      </c>
      <c r="E868">
        <v>3</v>
      </c>
    </row>
    <row r="869" spans="1:5" x14ac:dyDescent="0.45">
      <c r="A869" t="s">
        <v>8219</v>
      </c>
      <c r="B869">
        <v>81</v>
      </c>
      <c r="D869" t="s">
        <v>8221</v>
      </c>
      <c r="E869">
        <v>3</v>
      </c>
    </row>
    <row r="870" spans="1:5" x14ac:dyDescent="0.45">
      <c r="A870" t="s">
        <v>8219</v>
      </c>
      <c r="B870">
        <v>81</v>
      </c>
      <c r="D870" t="s">
        <v>8221</v>
      </c>
      <c r="E870">
        <v>3</v>
      </c>
    </row>
    <row r="871" spans="1:5" x14ac:dyDescent="0.45">
      <c r="A871" t="s">
        <v>8219</v>
      </c>
      <c r="B871">
        <v>81</v>
      </c>
      <c r="D871" t="s">
        <v>8221</v>
      </c>
      <c r="E871">
        <v>3</v>
      </c>
    </row>
    <row r="872" spans="1:5" x14ac:dyDescent="0.45">
      <c r="A872" t="s">
        <v>8219</v>
      </c>
      <c r="B872">
        <v>80</v>
      </c>
      <c r="D872" t="s">
        <v>8221</v>
      </c>
      <c r="E872">
        <v>3</v>
      </c>
    </row>
    <row r="873" spans="1:5" x14ac:dyDescent="0.45">
      <c r="A873" t="s">
        <v>8219</v>
      </c>
      <c r="B873">
        <v>80</v>
      </c>
      <c r="D873" t="s">
        <v>8221</v>
      </c>
      <c r="E873">
        <v>3</v>
      </c>
    </row>
    <row r="874" spans="1:5" x14ac:dyDescent="0.45">
      <c r="A874" t="s">
        <v>8219</v>
      </c>
      <c r="B874">
        <v>80</v>
      </c>
      <c r="D874" t="s">
        <v>8221</v>
      </c>
      <c r="E874">
        <v>3</v>
      </c>
    </row>
    <row r="875" spans="1:5" x14ac:dyDescent="0.45">
      <c r="A875" t="s">
        <v>8219</v>
      </c>
      <c r="B875">
        <v>80</v>
      </c>
      <c r="D875" t="s">
        <v>8221</v>
      </c>
      <c r="E875">
        <v>3</v>
      </c>
    </row>
    <row r="876" spans="1:5" x14ac:dyDescent="0.45">
      <c r="A876" t="s">
        <v>8219</v>
      </c>
      <c r="B876">
        <v>80</v>
      </c>
      <c r="D876" t="s">
        <v>8221</v>
      </c>
      <c r="E876">
        <v>3</v>
      </c>
    </row>
    <row r="877" spans="1:5" x14ac:dyDescent="0.45">
      <c r="A877" t="s">
        <v>8219</v>
      </c>
      <c r="B877">
        <v>80</v>
      </c>
      <c r="D877" t="s">
        <v>8221</v>
      </c>
      <c r="E877">
        <v>3</v>
      </c>
    </row>
    <row r="878" spans="1:5" x14ac:dyDescent="0.45">
      <c r="A878" t="s">
        <v>8219</v>
      </c>
      <c r="B878">
        <v>80</v>
      </c>
      <c r="D878" t="s">
        <v>8221</v>
      </c>
      <c r="E878">
        <v>3</v>
      </c>
    </row>
    <row r="879" spans="1:5" x14ac:dyDescent="0.45">
      <c r="A879" t="s">
        <v>8219</v>
      </c>
      <c r="B879">
        <v>80</v>
      </c>
      <c r="D879" t="s">
        <v>8221</v>
      </c>
      <c r="E879">
        <v>3</v>
      </c>
    </row>
    <row r="880" spans="1:5" x14ac:dyDescent="0.45">
      <c r="A880" t="s">
        <v>8219</v>
      </c>
      <c r="B880">
        <v>79</v>
      </c>
      <c r="D880" t="s">
        <v>8221</v>
      </c>
      <c r="E880">
        <v>3</v>
      </c>
    </row>
    <row r="881" spans="1:5" x14ac:dyDescent="0.45">
      <c r="A881" t="s">
        <v>8219</v>
      </c>
      <c r="B881">
        <v>79</v>
      </c>
      <c r="D881" t="s">
        <v>8221</v>
      </c>
      <c r="E881">
        <v>3</v>
      </c>
    </row>
    <row r="882" spans="1:5" x14ac:dyDescent="0.45">
      <c r="A882" t="s">
        <v>8219</v>
      </c>
      <c r="B882">
        <v>79</v>
      </c>
      <c r="D882" t="s">
        <v>8221</v>
      </c>
      <c r="E882">
        <v>3</v>
      </c>
    </row>
    <row r="883" spans="1:5" x14ac:dyDescent="0.45">
      <c r="A883" t="s">
        <v>8219</v>
      </c>
      <c r="B883">
        <v>79</v>
      </c>
      <c r="D883" t="s">
        <v>8221</v>
      </c>
      <c r="E883">
        <v>3</v>
      </c>
    </row>
    <row r="884" spans="1:5" x14ac:dyDescent="0.45">
      <c r="A884" t="s">
        <v>8219</v>
      </c>
      <c r="B884">
        <v>79</v>
      </c>
      <c r="D884" t="s">
        <v>8221</v>
      </c>
      <c r="E884">
        <v>3</v>
      </c>
    </row>
    <row r="885" spans="1:5" x14ac:dyDescent="0.45">
      <c r="A885" t="s">
        <v>8219</v>
      </c>
      <c r="B885">
        <v>79</v>
      </c>
      <c r="D885" t="s">
        <v>8221</v>
      </c>
      <c r="E885">
        <v>3</v>
      </c>
    </row>
    <row r="886" spans="1:5" x14ac:dyDescent="0.45">
      <c r="A886" t="s">
        <v>8219</v>
      </c>
      <c r="B886">
        <v>79</v>
      </c>
      <c r="D886" t="s">
        <v>8221</v>
      </c>
      <c r="E886">
        <v>3</v>
      </c>
    </row>
    <row r="887" spans="1:5" x14ac:dyDescent="0.45">
      <c r="A887" t="s">
        <v>8219</v>
      </c>
      <c r="B887">
        <v>79</v>
      </c>
      <c r="D887" t="s">
        <v>8221</v>
      </c>
      <c r="E887">
        <v>3</v>
      </c>
    </row>
    <row r="888" spans="1:5" x14ac:dyDescent="0.45">
      <c r="A888" t="s">
        <v>8219</v>
      </c>
      <c r="B888">
        <v>79</v>
      </c>
      <c r="D888" t="s">
        <v>8221</v>
      </c>
      <c r="E888">
        <v>2</v>
      </c>
    </row>
    <row r="889" spans="1:5" x14ac:dyDescent="0.45">
      <c r="A889" t="s">
        <v>8219</v>
      </c>
      <c r="B889">
        <v>79</v>
      </c>
      <c r="D889" t="s">
        <v>8221</v>
      </c>
      <c r="E889">
        <v>2</v>
      </c>
    </row>
    <row r="890" spans="1:5" x14ac:dyDescent="0.45">
      <c r="A890" t="s">
        <v>8219</v>
      </c>
      <c r="B890">
        <v>79</v>
      </c>
      <c r="D890" t="s">
        <v>8221</v>
      </c>
      <c r="E890">
        <v>2</v>
      </c>
    </row>
    <row r="891" spans="1:5" x14ac:dyDescent="0.45">
      <c r="A891" t="s">
        <v>8219</v>
      </c>
      <c r="B891">
        <v>78</v>
      </c>
      <c r="D891" t="s">
        <v>8221</v>
      </c>
      <c r="E891">
        <v>2</v>
      </c>
    </row>
    <row r="892" spans="1:5" x14ac:dyDescent="0.45">
      <c r="A892" t="s">
        <v>8219</v>
      </c>
      <c r="B892">
        <v>78</v>
      </c>
      <c r="D892" t="s">
        <v>8221</v>
      </c>
      <c r="E892">
        <v>2</v>
      </c>
    </row>
    <row r="893" spans="1:5" x14ac:dyDescent="0.45">
      <c r="A893" t="s">
        <v>8219</v>
      </c>
      <c r="B893">
        <v>78</v>
      </c>
      <c r="D893" t="s">
        <v>8221</v>
      </c>
      <c r="E893">
        <v>2</v>
      </c>
    </row>
    <row r="894" spans="1:5" x14ac:dyDescent="0.45">
      <c r="A894" t="s">
        <v>8219</v>
      </c>
      <c r="B894">
        <v>78</v>
      </c>
      <c r="D894" t="s">
        <v>8221</v>
      </c>
      <c r="E894">
        <v>2</v>
      </c>
    </row>
    <row r="895" spans="1:5" x14ac:dyDescent="0.45">
      <c r="A895" t="s">
        <v>8219</v>
      </c>
      <c r="B895">
        <v>78</v>
      </c>
      <c r="D895" t="s">
        <v>8221</v>
      </c>
      <c r="E895">
        <v>2</v>
      </c>
    </row>
    <row r="896" spans="1:5" x14ac:dyDescent="0.45">
      <c r="A896" t="s">
        <v>8219</v>
      </c>
      <c r="B896">
        <v>78</v>
      </c>
      <c r="D896" t="s">
        <v>8221</v>
      </c>
      <c r="E896">
        <v>2</v>
      </c>
    </row>
    <row r="897" spans="1:5" x14ac:dyDescent="0.45">
      <c r="A897" t="s">
        <v>8219</v>
      </c>
      <c r="B897">
        <v>78</v>
      </c>
      <c r="D897" t="s">
        <v>8221</v>
      </c>
      <c r="E897">
        <v>2</v>
      </c>
    </row>
    <row r="898" spans="1:5" x14ac:dyDescent="0.45">
      <c r="A898" t="s">
        <v>8219</v>
      </c>
      <c r="B898">
        <v>78</v>
      </c>
      <c r="D898" t="s">
        <v>8221</v>
      </c>
      <c r="E898">
        <v>2</v>
      </c>
    </row>
    <row r="899" spans="1:5" x14ac:dyDescent="0.45">
      <c r="A899" t="s">
        <v>8219</v>
      </c>
      <c r="B899">
        <v>78</v>
      </c>
      <c r="D899" t="s">
        <v>8221</v>
      </c>
      <c r="E899">
        <v>2</v>
      </c>
    </row>
    <row r="900" spans="1:5" x14ac:dyDescent="0.45">
      <c r="A900" t="s">
        <v>8219</v>
      </c>
      <c r="B900">
        <v>78</v>
      </c>
      <c r="D900" t="s">
        <v>8221</v>
      </c>
      <c r="E900">
        <v>2</v>
      </c>
    </row>
    <row r="901" spans="1:5" x14ac:dyDescent="0.45">
      <c r="A901" t="s">
        <v>8219</v>
      </c>
      <c r="B901">
        <v>78</v>
      </c>
      <c r="D901" t="s">
        <v>8221</v>
      </c>
      <c r="E901">
        <v>2</v>
      </c>
    </row>
    <row r="902" spans="1:5" x14ac:dyDescent="0.45">
      <c r="A902" t="s">
        <v>8219</v>
      </c>
      <c r="B902">
        <v>78</v>
      </c>
      <c r="D902" t="s">
        <v>8221</v>
      </c>
      <c r="E902">
        <v>2</v>
      </c>
    </row>
    <row r="903" spans="1:5" x14ac:dyDescent="0.45">
      <c r="A903" t="s">
        <v>8219</v>
      </c>
      <c r="B903">
        <v>78</v>
      </c>
      <c r="D903" t="s">
        <v>8221</v>
      </c>
      <c r="E903">
        <v>2</v>
      </c>
    </row>
    <row r="904" spans="1:5" x14ac:dyDescent="0.45">
      <c r="A904" t="s">
        <v>8219</v>
      </c>
      <c r="B904">
        <v>77</v>
      </c>
      <c r="D904" t="s">
        <v>8221</v>
      </c>
      <c r="E904">
        <v>2</v>
      </c>
    </row>
    <row r="905" spans="1:5" x14ac:dyDescent="0.45">
      <c r="A905" t="s">
        <v>8219</v>
      </c>
      <c r="B905">
        <v>77</v>
      </c>
      <c r="D905" t="s">
        <v>8221</v>
      </c>
      <c r="E905">
        <v>2</v>
      </c>
    </row>
    <row r="906" spans="1:5" x14ac:dyDescent="0.45">
      <c r="A906" t="s">
        <v>8219</v>
      </c>
      <c r="B906">
        <v>77</v>
      </c>
      <c r="D906" t="s">
        <v>8221</v>
      </c>
      <c r="E906">
        <v>2</v>
      </c>
    </row>
    <row r="907" spans="1:5" x14ac:dyDescent="0.45">
      <c r="A907" t="s">
        <v>8219</v>
      </c>
      <c r="B907">
        <v>77</v>
      </c>
      <c r="D907" t="s">
        <v>8221</v>
      </c>
      <c r="E907">
        <v>2</v>
      </c>
    </row>
    <row r="908" spans="1:5" x14ac:dyDescent="0.45">
      <c r="A908" t="s">
        <v>8219</v>
      </c>
      <c r="B908">
        <v>77</v>
      </c>
      <c r="D908" t="s">
        <v>8221</v>
      </c>
      <c r="E908">
        <v>2</v>
      </c>
    </row>
    <row r="909" spans="1:5" x14ac:dyDescent="0.45">
      <c r="A909" t="s">
        <v>8219</v>
      </c>
      <c r="B909">
        <v>77</v>
      </c>
      <c r="D909" t="s">
        <v>8221</v>
      </c>
      <c r="E909">
        <v>2</v>
      </c>
    </row>
    <row r="910" spans="1:5" x14ac:dyDescent="0.45">
      <c r="A910" t="s">
        <v>8219</v>
      </c>
      <c r="B910">
        <v>77</v>
      </c>
      <c r="D910" t="s">
        <v>8221</v>
      </c>
      <c r="E910">
        <v>2</v>
      </c>
    </row>
    <row r="911" spans="1:5" x14ac:dyDescent="0.45">
      <c r="A911" t="s">
        <v>8219</v>
      </c>
      <c r="B911">
        <v>77</v>
      </c>
      <c r="D911" t="s">
        <v>8221</v>
      </c>
      <c r="E911">
        <v>2</v>
      </c>
    </row>
    <row r="912" spans="1:5" x14ac:dyDescent="0.45">
      <c r="A912" t="s">
        <v>8219</v>
      </c>
      <c r="B912">
        <v>76</v>
      </c>
      <c r="D912" t="s">
        <v>8221</v>
      </c>
      <c r="E912">
        <v>2</v>
      </c>
    </row>
    <row r="913" spans="1:5" x14ac:dyDescent="0.45">
      <c r="A913" t="s">
        <v>8219</v>
      </c>
      <c r="B913">
        <v>76</v>
      </c>
      <c r="D913" t="s">
        <v>8221</v>
      </c>
      <c r="E913">
        <v>2</v>
      </c>
    </row>
    <row r="914" spans="1:5" x14ac:dyDescent="0.45">
      <c r="A914" t="s">
        <v>8219</v>
      </c>
      <c r="B914">
        <v>76</v>
      </c>
      <c r="D914" t="s">
        <v>8221</v>
      </c>
      <c r="E914">
        <v>2</v>
      </c>
    </row>
    <row r="915" spans="1:5" x14ac:dyDescent="0.45">
      <c r="A915" t="s">
        <v>8219</v>
      </c>
      <c r="B915">
        <v>76</v>
      </c>
      <c r="D915" t="s">
        <v>8221</v>
      </c>
      <c r="E915">
        <v>2</v>
      </c>
    </row>
    <row r="916" spans="1:5" x14ac:dyDescent="0.45">
      <c r="A916" t="s">
        <v>8219</v>
      </c>
      <c r="B916">
        <v>76</v>
      </c>
      <c r="D916" t="s">
        <v>8221</v>
      </c>
      <c r="E916">
        <v>2</v>
      </c>
    </row>
    <row r="917" spans="1:5" x14ac:dyDescent="0.45">
      <c r="A917" t="s">
        <v>8219</v>
      </c>
      <c r="B917">
        <v>76</v>
      </c>
      <c r="D917" t="s">
        <v>8221</v>
      </c>
      <c r="E917">
        <v>2</v>
      </c>
    </row>
    <row r="918" spans="1:5" x14ac:dyDescent="0.45">
      <c r="A918" t="s">
        <v>8219</v>
      </c>
      <c r="B918">
        <v>76</v>
      </c>
      <c r="D918" t="s">
        <v>8221</v>
      </c>
      <c r="E918">
        <v>2</v>
      </c>
    </row>
    <row r="919" spans="1:5" x14ac:dyDescent="0.45">
      <c r="A919" t="s">
        <v>8219</v>
      </c>
      <c r="B919">
        <v>76</v>
      </c>
      <c r="D919" t="s">
        <v>8221</v>
      </c>
      <c r="E919">
        <v>2</v>
      </c>
    </row>
    <row r="920" spans="1:5" x14ac:dyDescent="0.45">
      <c r="A920" t="s">
        <v>8219</v>
      </c>
      <c r="B920">
        <v>76</v>
      </c>
      <c r="D920" t="s">
        <v>8221</v>
      </c>
      <c r="E920">
        <v>2</v>
      </c>
    </row>
    <row r="921" spans="1:5" x14ac:dyDescent="0.45">
      <c r="A921" t="s">
        <v>8219</v>
      </c>
      <c r="B921">
        <v>76</v>
      </c>
      <c r="D921" t="s">
        <v>8221</v>
      </c>
      <c r="E921">
        <v>2</v>
      </c>
    </row>
    <row r="922" spans="1:5" x14ac:dyDescent="0.45">
      <c r="A922" t="s">
        <v>8219</v>
      </c>
      <c r="B922">
        <v>75</v>
      </c>
      <c r="D922" t="s">
        <v>8221</v>
      </c>
      <c r="E922">
        <v>2</v>
      </c>
    </row>
    <row r="923" spans="1:5" x14ac:dyDescent="0.45">
      <c r="A923" t="s">
        <v>8219</v>
      </c>
      <c r="B923">
        <v>75</v>
      </c>
      <c r="D923" t="s">
        <v>8221</v>
      </c>
      <c r="E923">
        <v>2</v>
      </c>
    </row>
    <row r="924" spans="1:5" x14ac:dyDescent="0.45">
      <c r="A924" t="s">
        <v>8219</v>
      </c>
      <c r="B924">
        <v>75</v>
      </c>
      <c r="D924" t="s">
        <v>8221</v>
      </c>
      <c r="E924">
        <v>2</v>
      </c>
    </row>
    <row r="925" spans="1:5" x14ac:dyDescent="0.45">
      <c r="A925" t="s">
        <v>8219</v>
      </c>
      <c r="B925">
        <v>75</v>
      </c>
      <c r="D925" t="s">
        <v>8221</v>
      </c>
      <c r="E925">
        <v>2</v>
      </c>
    </row>
    <row r="926" spans="1:5" x14ac:dyDescent="0.45">
      <c r="A926" t="s">
        <v>8219</v>
      </c>
      <c r="B926">
        <v>75</v>
      </c>
      <c r="D926" t="s">
        <v>8221</v>
      </c>
      <c r="E926">
        <v>2</v>
      </c>
    </row>
    <row r="927" spans="1:5" x14ac:dyDescent="0.45">
      <c r="A927" t="s">
        <v>8219</v>
      </c>
      <c r="B927">
        <v>75</v>
      </c>
      <c r="D927" t="s">
        <v>8221</v>
      </c>
      <c r="E927">
        <v>2</v>
      </c>
    </row>
    <row r="928" spans="1:5" x14ac:dyDescent="0.45">
      <c r="A928" t="s">
        <v>8219</v>
      </c>
      <c r="B928">
        <v>75</v>
      </c>
      <c r="D928" t="s">
        <v>8221</v>
      </c>
      <c r="E928">
        <v>2</v>
      </c>
    </row>
    <row r="929" spans="1:5" x14ac:dyDescent="0.45">
      <c r="A929" t="s">
        <v>8219</v>
      </c>
      <c r="B929">
        <v>75</v>
      </c>
      <c r="D929" t="s">
        <v>8221</v>
      </c>
      <c r="E929">
        <v>2</v>
      </c>
    </row>
    <row r="930" spans="1:5" x14ac:dyDescent="0.45">
      <c r="A930" t="s">
        <v>8219</v>
      </c>
      <c r="B930">
        <v>75</v>
      </c>
      <c r="D930" t="s">
        <v>8221</v>
      </c>
      <c r="E930">
        <v>2</v>
      </c>
    </row>
    <row r="931" spans="1:5" x14ac:dyDescent="0.45">
      <c r="A931" t="s">
        <v>8219</v>
      </c>
      <c r="B931">
        <v>75</v>
      </c>
      <c r="D931" t="s">
        <v>8221</v>
      </c>
      <c r="E931">
        <v>2</v>
      </c>
    </row>
    <row r="932" spans="1:5" x14ac:dyDescent="0.45">
      <c r="A932" t="s">
        <v>8219</v>
      </c>
      <c r="B932">
        <v>75</v>
      </c>
      <c r="D932" t="s">
        <v>8221</v>
      </c>
      <c r="E932">
        <v>2</v>
      </c>
    </row>
    <row r="933" spans="1:5" x14ac:dyDescent="0.45">
      <c r="A933" t="s">
        <v>8219</v>
      </c>
      <c r="B933">
        <v>75</v>
      </c>
      <c r="D933" t="s">
        <v>8221</v>
      </c>
      <c r="E933">
        <v>2</v>
      </c>
    </row>
    <row r="934" spans="1:5" x14ac:dyDescent="0.45">
      <c r="A934" t="s">
        <v>8219</v>
      </c>
      <c r="B934">
        <v>74</v>
      </c>
      <c r="D934" t="s">
        <v>8221</v>
      </c>
      <c r="E934">
        <v>2</v>
      </c>
    </row>
    <row r="935" spans="1:5" x14ac:dyDescent="0.45">
      <c r="A935" t="s">
        <v>8219</v>
      </c>
      <c r="B935">
        <v>74</v>
      </c>
      <c r="D935" t="s">
        <v>8221</v>
      </c>
      <c r="E935">
        <v>2</v>
      </c>
    </row>
    <row r="936" spans="1:5" x14ac:dyDescent="0.45">
      <c r="A936" t="s">
        <v>8219</v>
      </c>
      <c r="B936">
        <v>74</v>
      </c>
      <c r="D936" t="s">
        <v>8221</v>
      </c>
      <c r="E936">
        <v>2</v>
      </c>
    </row>
    <row r="937" spans="1:5" x14ac:dyDescent="0.45">
      <c r="A937" t="s">
        <v>8219</v>
      </c>
      <c r="B937">
        <v>74</v>
      </c>
      <c r="D937" t="s">
        <v>8221</v>
      </c>
      <c r="E937">
        <v>2</v>
      </c>
    </row>
    <row r="938" spans="1:5" x14ac:dyDescent="0.45">
      <c r="A938" t="s">
        <v>8219</v>
      </c>
      <c r="B938">
        <v>74</v>
      </c>
      <c r="D938" t="s">
        <v>8221</v>
      </c>
      <c r="E938">
        <v>2</v>
      </c>
    </row>
    <row r="939" spans="1:5" x14ac:dyDescent="0.45">
      <c r="A939" t="s">
        <v>8219</v>
      </c>
      <c r="B939">
        <v>74</v>
      </c>
      <c r="D939" t="s">
        <v>8221</v>
      </c>
      <c r="E939">
        <v>2</v>
      </c>
    </row>
    <row r="940" spans="1:5" x14ac:dyDescent="0.45">
      <c r="A940" t="s">
        <v>8219</v>
      </c>
      <c r="B940">
        <v>74</v>
      </c>
      <c r="D940" t="s">
        <v>8221</v>
      </c>
      <c r="E940">
        <v>2</v>
      </c>
    </row>
    <row r="941" spans="1:5" x14ac:dyDescent="0.45">
      <c r="A941" t="s">
        <v>8219</v>
      </c>
      <c r="B941">
        <v>74</v>
      </c>
      <c r="D941" t="s">
        <v>8221</v>
      </c>
      <c r="E941">
        <v>2</v>
      </c>
    </row>
    <row r="942" spans="1:5" x14ac:dyDescent="0.45">
      <c r="A942" t="s">
        <v>8219</v>
      </c>
      <c r="B942">
        <v>74</v>
      </c>
      <c r="D942" t="s">
        <v>8221</v>
      </c>
      <c r="E942">
        <v>2</v>
      </c>
    </row>
    <row r="943" spans="1:5" x14ac:dyDescent="0.45">
      <c r="A943" t="s">
        <v>8219</v>
      </c>
      <c r="B943">
        <v>74</v>
      </c>
      <c r="D943" t="s">
        <v>8221</v>
      </c>
      <c r="E943">
        <v>2</v>
      </c>
    </row>
    <row r="944" spans="1:5" x14ac:dyDescent="0.45">
      <c r="A944" t="s">
        <v>8219</v>
      </c>
      <c r="B944">
        <v>74</v>
      </c>
      <c r="D944" t="s">
        <v>8221</v>
      </c>
      <c r="E944">
        <v>2</v>
      </c>
    </row>
    <row r="945" spans="1:5" x14ac:dyDescent="0.45">
      <c r="A945" t="s">
        <v>8219</v>
      </c>
      <c r="B945">
        <v>74</v>
      </c>
      <c r="D945" t="s">
        <v>8221</v>
      </c>
      <c r="E945">
        <v>2</v>
      </c>
    </row>
    <row r="946" spans="1:5" x14ac:dyDescent="0.45">
      <c r="A946" t="s">
        <v>8219</v>
      </c>
      <c r="B946">
        <v>74</v>
      </c>
      <c r="D946" t="s">
        <v>8221</v>
      </c>
      <c r="E946">
        <v>2</v>
      </c>
    </row>
    <row r="947" spans="1:5" x14ac:dyDescent="0.45">
      <c r="A947" t="s">
        <v>8219</v>
      </c>
      <c r="B947">
        <v>73</v>
      </c>
      <c r="D947" t="s">
        <v>8221</v>
      </c>
      <c r="E947">
        <v>2</v>
      </c>
    </row>
    <row r="948" spans="1:5" x14ac:dyDescent="0.45">
      <c r="A948" t="s">
        <v>8219</v>
      </c>
      <c r="B948">
        <v>73</v>
      </c>
      <c r="D948" t="s">
        <v>8221</v>
      </c>
      <c r="E948">
        <v>2</v>
      </c>
    </row>
    <row r="949" spans="1:5" x14ac:dyDescent="0.45">
      <c r="A949" t="s">
        <v>8219</v>
      </c>
      <c r="B949">
        <v>73</v>
      </c>
      <c r="D949" t="s">
        <v>8221</v>
      </c>
      <c r="E949">
        <v>2</v>
      </c>
    </row>
    <row r="950" spans="1:5" x14ac:dyDescent="0.45">
      <c r="A950" t="s">
        <v>8219</v>
      </c>
      <c r="B950">
        <v>73</v>
      </c>
      <c r="D950" t="s">
        <v>8221</v>
      </c>
      <c r="E950">
        <v>2</v>
      </c>
    </row>
    <row r="951" spans="1:5" x14ac:dyDescent="0.45">
      <c r="A951" t="s">
        <v>8219</v>
      </c>
      <c r="B951">
        <v>73</v>
      </c>
      <c r="D951" t="s">
        <v>8221</v>
      </c>
      <c r="E951">
        <v>2</v>
      </c>
    </row>
    <row r="952" spans="1:5" x14ac:dyDescent="0.45">
      <c r="A952" t="s">
        <v>8219</v>
      </c>
      <c r="B952">
        <v>73</v>
      </c>
      <c r="D952" t="s">
        <v>8221</v>
      </c>
      <c r="E952">
        <v>2</v>
      </c>
    </row>
    <row r="953" spans="1:5" x14ac:dyDescent="0.45">
      <c r="A953" t="s">
        <v>8219</v>
      </c>
      <c r="B953">
        <v>73</v>
      </c>
      <c r="D953" t="s">
        <v>8221</v>
      </c>
      <c r="E953">
        <v>2</v>
      </c>
    </row>
    <row r="954" spans="1:5" x14ac:dyDescent="0.45">
      <c r="A954" t="s">
        <v>8219</v>
      </c>
      <c r="B954">
        <v>73</v>
      </c>
      <c r="D954" t="s">
        <v>8221</v>
      </c>
      <c r="E954">
        <v>2</v>
      </c>
    </row>
    <row r="955" spans="1:5" x14ac:dyDescent="0.45">
      <c r="A955" t="s">
        <v>8219</v>
      </c>
      <c r="B955">
        <v>73</v>
      </c>
      <c r="D955" t="s">
        <v>8221</v>
      </c>
      <c r="E955">
        <v>2</v>
      </c>
    </row>
    <row r="956" spans="1:5" x14ac:dyDescent="0.45">
      <c r="A956" t="s">
        <v>8219</v>
      </c>
      <c r="B956">
        <v>73</v>
      </c>
      <c r="D956" t="s">
        <v>8221</v>
      </c>
      <c r="E956">
        <v>2</v>
      </c>
    </row>
    <row r="957" spans="1:5" x14ac:dyDescent="0.45">
      <c r="A957" t="s">
        <v>8219</v>
      </c>
      <c r="B957">
        <v>73</v>
      </c>
      <c r="D957" t="s">
        <v>8221</v>
      </c>
      <c r="E957">
        <v>2</v>
      </c>
    </row>
    <row r="958" spans="1:5" x14ac:dyDescent="0.45">
      <c r="A958" t="s">
        <v>8219</v>
      </c>
      <c r="B958">
        <v>73</v>
      </c>
      <c r="D958" t="s">
        <v>8221</v>
      </c>
      <c r="E958">
        <v>2</v>
      </c>
    </row>
    <row r="959" spans="1:5" x14ac:dyDescent="0.45">
      <c r="A959" t="s">
        <v>8219</v>
      </c>
      <c r="B959">
        <v>72</v>
      </c>
      <c r="D959" t="s">
        <v>8221</v>
      </c>
      <c r="E959">
        <v>2</v>
      </c>
    </row>
    <row r="960" spans="1:5" x14ac:dyDescent="0.45">
      <c r="A960" t="s">
        <v>8219</v>
      </c>
      <c r="B960">
        <v>72</v>
      </c>
      <c r="D960" t="s">
        <v>8221</v>
      </c>
      <c r="E960">
        <v>2</v>
      </c>
    </row>
    <row r="961" spans="1:5" x14ac:dyDescent="0.45">
      <c r="A961" t="s">
        <v>8219</v>
      </c>
      <c r="B961">
        <v>72</v>
      </c>
      <c r="D961" t="s">
        <v>8221</v>
      </c>
      <c r="E961">
        <v>2</v>
      </c>
    </row>
    <row r="962" spans="1:5" x14ac:dyDescent="0.45">
      <c r="A962" t="s">
        <v>8219</v>
      </c>
      <c r="B962">
        <v>72</v>
      </c>
      <c r="D962" t="s">
        <v>8221</v>
      </c>
      <c r="E962">
        <v>2</v>
      </c>
    </row>
    <row r="963" spans="1:5" x14ac:dyDescent="0.45">
      <c r="A963" t="s">
        <v>8219</v>
      </c>
      <c r="B963">
        <v>72</v>
      </c>
      <c r="D963" t="s">
        <v>8221</v>
      </c>
      <c r="E963">
        <v>2</v>
      </c>
    </row>
    <row r="964" spans="1:5" x14ac:dyDescent="0.45">
      <c r="A964" t="s">
        <v>8219</v>
      </c>
      <c r="B964">
        <v>72</v>
      </c>
      <c r="D964" t="s">
        <v>8221</v>
      </c>
      <c r="E964">
        <v>2</v>
      </c>
    </row>
    <row r="965" spans="1:5" x14ac:dyDescent="0.45">
      <c r="A965" t="s">
        <v>8219</v>
      </c>
      <c r="B965">
        <v>72</v>
      </c>
      <c r="D965" t="s">
        <v>8221</v>
      </c>
      <c r="E965">
        <v>2</v>
      </c>
    </row>
    <row r="966" spans="1:5" x14ac:dyDescent="0.45">
      <c r="A966" t="s">
        <v>8219</v>
      </c>
      <c r="B966">
        <v>72</v>
      </c>
      <c r="D966" t="s">
        <v>8221</v>
      </c>
      <c r="E966">
        <v>2</v>
      </c>
    </row>
    <row r="967" spans="1:5" x14ac:dyDescent="0.45">
      <c r="A967" t="s">
        <v>8219</v>
      </c>
      <c r="B967">
        <v>72</v>
      </c>
      <c r="D967" t="s">
        <v>8221</v>
      </c>
      <c r="E967">
        <v>2</v>
      </c>
    </row>
    <row r="968" spans="1:5" x14ac:dyDescent="0.45">
      <c r="A968" t="s">
        <v>8219</v>
      </c>
      <c r="B968">
        <v>72</v>
      </c>
      <c r="D968" t="s">
        <v>8221</v>
      </c>
      <c r="E968">
        <v>2</v>
      </c>
    </row>
    <row r="969" spans="1:5" x14ac:dyDescent="0.45">
      <c r="A969" t="s">
        <v>8219</v>
      </c>
      <c r="B969">
        <v>72</v>
      </c>
      <c r="D969" t="s">
        <v>8221</v>
      </c>
      <c r="E969">
        <v>2</v>
      </c>
    </row>
    <row r="970" spans="1:5" x14ac:dyDescent="0.45">
      <c r="A970" t="s">
        <v>8219</v>
      </c>
      <c r="B970">
        <v>72</v>
      </c>
      <c r="D970" t="s">
        <v>8221</v>
      </c>
      <c r="E970">
        <v>2</v>
      </c>
    </row>
    <row r="971" spans="1:5" x14ac:dyDescent="0.45">
      <c r="A971" t="s">
        <v>8219</v>
      </c>
      <c r="B971">
        <v>72</v>
      </c>
      <c r="D971" t="s">
        <v>8221</v>
      </c>
      <c r="E971">
        <v>2</v>
      </c>
    </row>
    <row r="972" spans="1:5" x14ac:dyDescent="0.45">
      <c r="A972" t="s">
        <v>8219</v>
      </c>
      <c r="B972">
        <v>71</v>
      </c>
      <c r="D972" t="s">
        <v>8221</v>
      </c>
      <c r="E972">
        <v>2</v>
      </c>
    </row>
    <row r="973" spans="1:5" x14ac:dyDescent="0.45">
      <c r="A973" t="s">
        <v>8219</v>
      </c>
      <c r="B973">
        <v>71</v>
      </c>
      <c r="D973" t="s">
        <v>8221</v>
      </c>
      <c r="E973">
        <v>2</v>
      </c>
    </row>
    <row r="974" spans="1:5" x14ac:dyDescent="0.45">
      <c r="A974" t="s">
        <v>8219</v>
      </c>
      <c r="B974">
        <v>71</v>
      </c>
      <c r="D974" t="s">
        <v>8221</v>
      </c>
      <c r="E974">
        <v>2</v>
      </c>
    </row>
    <row r="975" spans="1:5" x14ac:dyDescent="0.45">
      <c r="A975" t="s">
        <v>8219</v>
      </c>
      <c r="B975">
        <v>71</v>
      </c>
      <c r="D975" t="s">
        <v>8221</v>
      </c>
      <c r="E975">
        <v>2</v>
      </c>
    </row>
    <row r="976" spans="1:5" x14ac:dyDescent="0.45">
      <c r="A976" t="s">
        <v>8219</v>
      </c>
      <c r="B976">
        <v>71</v>
      </c>
      <c r="D976" t="s">
        <v>8221</v>
      </c>
      <c r="E976">
        <v>2</v>
      </c>
    </row>
    <row r="977" spans="1:5" x14ac:dyDescent="0.45">
      <c r="A977" t="s">
        <v>8219</v>
      </c>
      <c r="B977">
        <v>71</v>
      </c>
      <c r="D977" t="s">
        <v>8221</v>
      </c>
      <c r="E977">
        <v>2</v>
      </c>
    </row>
    <row r="978" spans="1:5" x14ac:dyDescent="0.45">
      <c r="A978" t="s">
        <v>8219</v>
      </c>
      <c r="B978">
        <v>71</v>
      </c>
      <c r="D978" t="s">
        <v>8221</v>
      </c>
      <c r="E978">
        <v>2</v>
      </c>
    </row>
    <row r="979" spans="1:5" x14ac:dyDescent="0.45">
      <c r="A979" t="s">
        <v>8219</v>
      </c>
      <c r="B979">
        <v>71</v>
      </c>
      <c r="D979" t="s">
        <v>8221</v>
      </c>
      <c r="E979">
        <v>2</v>
      </c>
    </row>
    <row r="980" spans="1:5" x14ac:dyDescent="0.45">
      <c r="A980" t="s">
        <v>8219</v>
      </c>
      <c r="B980">
        <v>71</v>
      </c>
      <c r="D980" t="s">
        <v>8221</v>
      </c>
      <c r="E980">
        <v>2</v>
      </c>
    </row>
    <row r="981" spans="1:5" x14ac:dyDescent="0.45">
      <c r="A981" t="s">
        <v>8219</v>
      </c>
      <c r="B981">
        <v>71</v>
      </c>
      <c r="D981" t="s">
        <v>8221</v>
      </c>
      <c r="E981">
        <v>2</v>
      </c>
    </row>
    <row r="982" spans="1:5" x14ac:dyDescent="0.45">
      <c r="A982" t="s">
        <v>8219</v>
      </c>
      <c r="B982">
        <v>71</v>
      </c>
      <c r="D982" t="s">
        <v>8221</v>
      </c>
      <c r="E982">
        <v>2</v>
      </c>
    </row>
    <row r="983" spans="1:5" x14ac:dyDescent="0.45">
      <c r="A983" t="s">
        <v>8219</v>
      </c>
      <c r="B983">
        <v>71</v>
      </c>
      <c r="D983" t="s">
        <v>8221</v>
      </c>
      <c r="E983">
        <v>2</v>
      </c>
    </row>
    <row r="984" spans="1:5" x14ac:dyDescent="0.45">
      <c r="A984" t="s">
        <v>8219</v>
      </c>
      <c r="B984">
        <v>71</v>
      </c>
      <c r="D984" t="s">
        <v>8221</v>
      </c>
      <c r="E984">
        <v>2</v>
      </c>
    </row>
    <row r="985" spans="1:5" x14ac:dyDescent="0.45">
      <c r="A985" t="s">
        <v>8219</v>
      </c>
      <c r="B985">
        <v>71</v>
      </c>
      <c r="D985" t="s">
        <v>8221</v>
      </c>
      <c r="E985">
        <v>2</v>
      </c>
    </row>
    <row r="986" spans="1:5" x14ac:dyDescent="0.45">
      <c r="A986" t="s">
        <v>8219</v>
      </c>
      <c r="B986">
        <v>71</v>
      </c>
      <c r="D986" t="s">
        <v>8221</v>
      </c>
      <c r="E986">
        <v>2</v>
      </c>
    </row>
    <row r="987" spans="1:5" x14ac:dyDescent="0.45">
      <c r="A987" t="s">
        <v>8219</v>
      </c>
      <c r="B987">
        <v>71</v>
      </c>
      <c r="D987" t="s">
        <v>8221</v>
      </c>
      <c r="E987">
        <v>2</v>
      </c>
    </row>
    <row r="988" spans="1:5" x14ac:dyDescent="0.45">
      <c r="A988" t="s">
        <v>8219</v>
      </c>
      <c r="B988">
        <v>70</v>
      </c>
      <c r="D988" t="s">
        <v>8221</v>
      </c>
      <c r="E988">
        <v>2</v>
      </c>
    </row>
    <row r="989" spans="1:5" x14ac:dyDescent="0.45">
      <c r="A989" t="s">
        <v>8219</v>
      </c>
      <c r="B989">
        <v>70</v>
      </c>
      <c r="D989" t="s">
        <v>8221</v>
      </c>
      <c r="E989">
        <v>2</v>
      </c>
    </row>
    <row r="990" spans="1:5" x14ac:dyDescent="0.45">
      <c r="A990" t="s">
        <v>8219</v>
      </c>
      <c r="B990">
        <v>70</v>
      </c>
      <c r="D990" t="s">
        <v>8221</v>
      </c>
      <c r="E990">
        <v>2</v>
      </c>
    </row>
    <row r="991" spans="1:5" x14ac:dyDescent="0.45">
      <c r="A991" t="s">
        <v>8219</v>
      </c>
      <c r="B991">
        <v>70</v>
      </c>
      <c r="D991" t="s">
        <v>8221</v>
      </c>
      <c r="E991">
        <v>2</v>
      </c>
    </row>
    <row r="992" spans="1:5" x14ac:dyDescent="0.45">
      <c r="A992" t="s">
        <v>8219</v>
      </c>
      <c r="B992">
        <v>70</v>
      </c>
      <c r="D992" t="s">
        <v>8221</v>
      </c>
      <c r="E992">
        <v>2</v>
      </c>
    </row>
    <row r="993" spans="1:5" x14ac:dyDescent="0.45">
      <c r="A993" t="s">
        <v>8219</v>
      </c>
      <c r="B993">
        <v>70</v>
      </c>
      <c r="D993" t="s">
        <v>8221</v>
      </c>
      <c r="E993">
        <v>2</v>
      </c>
    </row>
    <row r="994" spans="1:5" x14ac:dyDescent="0.45">
      <c r="A994" t="s">
        <v>8219</v>
      </c>
      <c r="B994">
        <v>70</v>
      </c>
      <c r="D994" t="s">
        <v>8221</v>
      </c>
      <c r="E994">
        <v>2</v>
      </c>
    </row>
    <row r="995" spans="1:5" x14ac:dyDescent="0.45">
      <c r="A995" t="s">
        <v>8219</v>
      </c>
      <c r="B995">
        <v>70</v>
      </c>
      <c r="D995" t="s">
        <v>8221</v>
      </c>
      <c r="E995">
        <v>2</v>
      </c>
    </row>
    <row r="996" spans="1:5" x14ac:dyDescent="0.45">
      <c r="A996" t="s">
        <v>8219</v>
      </c>
      <c r="B996">
        <v>70</v>
      </c>
      <c r="D996" t="s">
        <v>8221</v>
      </c>
      <c r="E996">
        <v>2</v>
      </c>
    </row>
    <row r="997" spans="1:5" x14ac:dyDescent="0.45">
      <c r="A997" t="s">
        <v>8219</v>
      </c>
      <c r="B997">
        <v>70</v>
      </c>
      <c r="D997" t="s">
        <v>8221</v>
      </c>
      <c r="E997">
        <v>2</v>
      </c>
    </row>
    <row r="998" spans="1:5" x14ac:dyDescent="0.45">
      <c r="A998" t="s">
        <v>8219</v>
      </c>
      <c r="B998">
        <v>70</v>
      </c>
      <c r="D998" t="s">
        <v>8221</v>
      </c>
      <c r="E998">
        <v>2</v>
      </c>
    </row>
    <row r="999" spans="1:5" x14ac:dyDescent="0.45">
      <c r="A999" t="s">
        <v>8219</v>
      </c>
      <c r="B999">
        <v>70</v>
      </c>
      <c r="D999" t="s">
        <v>8221</v>
      </c>
      <c r="E999">
        <v>2</v>
      </c>
    </row>
    <row r="1000" spans="1:5" x14ac:dyDescent="0.45">
      <c r="A1000" t="s">
        <v>8219</v>
      </c>
      <c r="B1000">
        <v>70</v>
      </c>
      <c r="D1000" t="s">
        <v>8221</v>
      </c>
      <c r="E1000">
        <v>2</v>
      </c>
    </row>
    <row r="1001" spans="1:5" x14ac:dyDescent="0.45">
      <c r="A1001" t="s">
        <v>8219</v>
      </c>
      <c r="B1001">
        <v>70</v>
      </c>
      <c r="D1001" t="s">
        <v>8221</v>
      </c>
      <c r="E1001">
        <v>2</v>
      </c>
    </row>
    <row r="1002" spans="1:5" x14ac:dyDescent="0.45">
      <c r="A1002" t="s">
        <v>8219</v>
      </c>
      <c r="B1002">
        <v>70</v>
      </c>
      <c r="D1002" t="s">
        <v>8221</v>
      </c>
      <c r="E1002">
        <v>2</v>
      </c>
    </row>
    <row r="1003" spans="1:5" x14ac:dyDescent="0.45">
      <c r="A1003" t="s">
        <v>8219</v>
      </c>
      <c r="B1003">
        <v>70</v>
      </c>
      <c r="D1003" t="s">
        <v>8221</v>
      </c>
      <c r="E1003">
        <v>2</v>
      </c>
    </row>
    <row r="1004" spans="1:5" x14ac:dyDescent="0.45">
      <c r="A1004" t="s">
        <v>8219</v>
      </c>
      <c r="B1004">
        <v>70</v>
      </c>
      <c r="D1004" t="s">
        <v>8221</v>
      </c>
      <c r="E1004">
        <v>2</v>
      </c>
    </row>
    <row r="1005" spans="1:5" x14ac:dyDescent="0.45">
      <c r="A1005" t="s">
        <v>8219</v>
      </c>
      <c r="B1005">
        <v>69</v>
      </c>
      <c r="D1005" t="s">
        <v>8221</v>
      </c>
      <c r="E1005">
        <v>2</v>
      </c>
    </row>
    <row r="1006" spans="1:5" x14ac:dyDescent="0.45">
      <c r="A1006" t="s">
        <v>8219</v>
      </c>
      <c r="B1006">
        <v>69</v>
      </c>
      <c r="D1006" t="s">
        <v>8221</v>
      </c>
      <c r="E1006">
        <v>2</v>
      </c>
    </row>
    <row r="1007" spans="1:5" x14ac:dyDescent="0.45">
      <c r="A1007" t="s">
        <v>8219</v>
      </c>
      <c r="B1007">
        <v>69</v>
      </c>
      <c r="D1007" t="s">
        <v>8221</v>
      </c>
      <c r="E1007">
        <v>2</v>
      </c>
    </row>
    <row r="1008" spans="1:5" x14ac:dyDescent="0.45">
      <c r="A1008" t="s">
        <v>8219</v>
      </c>
      <c r="B1008">
        <v>69</v>
      </c>
      <c r="D1008" t="s">
        <v>8221</v>
      </c>
      <c r="E1008">
        <v>2</v>
      </c>
    </row>
    <row r="1009" spans="1:5" x14ac:dyDescent="0.45">
      <c r="A1009" t="s">
        <v>8219</v>
      </c>
      <c r="B1009">
        <v>69</v>
      </c>
      <c r="D1009" t="s">
        <v>8221</v>
      </c>
      <c r="E1009">
        <v>2</v>
      </c>
    </row>
    <row r="1010" spans="1:5" x14ac:dyDescent="0.45">
      <c r="A1010" t="s">
        <v>8219</v>
      </c>
      <c r="B1010">
        <v>69</v>
      </c>
      <c r="D1010" t="s">
        <v>8221</v>
      </c>
      <c r="E1010">
        <v>2</v>
      </c>
    </row>
    <row r="1011" spans="1:5" x14ac:dyDescent="0.45">
      <c r="A1011" t="s">
        <v>8219</v>
      </c>
      <c r="B1011">
        <v>69</v>
      </c>
      <c r="D1011" t="s">
        <v>8221</v>
      </c>
      <c r="E1011">
        <v>2</v>
      </c>
    </row>
    <row r="1012" spans="1:5" x14ac:dyDescent="0.45">
      <c r="A1012" t="s">
        <v>8219</v>
      </c>
      <c r="B1012">
        <v>69</v>
      </c>
      <c r="D1012" t="s">
        <v>8221</v>
      </c>
      <c r="E1012">
        <v>2</v>
      </c>
    </row>
    <row r="1013" spans="1:5" x14ac:dyDescent="0.45">
      <c r="A1013" t="s">
        <v>8219</v>
      </c>
      <c r="B1013">
        <v>69</v>
      </c>
      <c r="D1013" t="s">
        <v>8221</v>
      </c>
      <c r="E1013">
        <v>2</v>
      </c>
    </row>
    <row r="1014" spans="1:5" x14ac:dyDescent="0.45">
      <c r="A1014" t="s">
        <v>8219</v>
      </c>
      <c r="B1014">
        <v>69</v>
      </c>
      <c r="D1014" t="s">
        <v>8221</v>
      </c>
      <c r="E1014">
        <v>2</v>
      </c>
    </row>
    <row r="1015" spans="1:5" x14ac:dyDescent="0.45">
      <c r="A1015" t="s">
        <v>8219</v>
      </c>
      <c r="B1015">
        <v>69</v>
      </c>
      <c r="D1015" t="s">
        <v>8221</v>
      </c>
      <c r="E1015">
        <v>2</v>
      </c>
    </row>
    <row r="1016" spans="1:5" x14ac:dyDescent="0.45">
      <c r="A1016" t="s">
        <v>8219</v>
      </c>
      <c r="B1016">
        <v>69</v>
      </c>
      <c r="D1016" t="s">
        <v>8221</v>
      </c>
      <c r="E1016">
        <v>2</v>
      </c>
    </row>
    <row r="1017" spans="1:5" x14ac:dyDescent="0.45">
      <c r="A1017" t="s">
        <v>8219</v>
      </c>
      <c r="B1017">
        <v>69</v>
      </c>
      <c r="D1017" t="s">
        <v>8221</v>
      </c>
      <c r="E1017">
        <v>2</v>
      </c>
    </row>
    <row r="1018" spans="1:5" x14ac:dyDescent="0.45">
      <c r="A1018" t="s">
        <v>8219</v>
      </c>
      <c r="B1018">
        <v>69</v>
      </c>
      <c r="D1018" t="s">
        <v>8221</v>
      </c>
      <c r="E1018">
        <v>2</v>
      </c>
    </row>
    <row r="1019" spans="1:5" x14ac:dyDescent="0.45">
      <c r="A1019" t="s">
        <v>8219</v>
      </c>
      <c r="B1019">
        <v>68</v>
      </c>
      <c r="D1019" t="s">
        <v>8221</v>
      </c>
      <c r="E1019">
        <v>2</v>
      </c>
    </row>
    <row r="1020" spans="1:5" x14ac:dyDescent="0.45">
      <c r="A1020" t="s">
        <v>8219</v>
      </c>
      <c r="B1020">
        <v>68</v>
      </c>
      <c r="D1020" t="s">
        <v>8221</v>
      </c>
      <c r="E1020">
        <v>2</v>
      </c>
    </row>
    <row r="1021" spans="1:5" x14ac:dyDescent="0.45">
      <c r="A1021" t="s">
        <v>8219</v>
      </c>
      <c r="B1021">
        <v>68</v>
      </c>
      <c r="D1021" t="s">
        <v>8221</v>
      </c>
      <c r="E1021">
        <v>2</v>
      </c>
    </row>
    <row r="1022" spans="1:5" x14ac:dyDescent="0.45">
      <c r="A1022" t="s">
        <v>8219</v>
      </c>
      <c r="B1022">
        <v>68</v>
      </c>
      <c r="D1022" t="s">
        <v>8221</v>
      </c>
      <c r="E1022">
        <v>2</v>
      </c>
    </row>
    <row r="1023" spans="1:5" x14ac:dyDescent="0.45">
      <c r="A1023" t="s">
        <v>8219</v>
      </c>
      <c r="B1023">
        <v>68</v>
      </c>
      <c r="D1023" t="s">
        <v>8221</v>
      </c>
      <c r="E1023">
        <v>2</v>
      </c>
    </row>
    <row r="1024" spans="1:5" x14ac:dyDescent="0.45">
      <c r="A1024" t="s">
        <v>8219</v>
      </c>
      <c r="B1024">
        <v>68</v>
      </c>
      <c r="D1024" t="s">
        <v>8221</v>
      </c>
      <c r="E1024">
        <v>2</v>
      </c>
    </row>
    <row r="1025" spans="1:5" x14ac:dyDescent="0.45">
      <c r="A1025" t="s">
        <v>8219</v>
      </c>
      <c r="B1025">
        <v>68</v>
      </c>
      <c r="D1025" t="s">
        <v>8221</v>
      </c>
      <c r="E1025">
        <v>2</v>
      </c>
    </row>
    <row r="1026" spans="1:5" x14ac:dyDescent="0.45">
      <c r="A1026" t="s">
        <v>8219</v>
      </c>
      <c r="B1026">
        <v>67</v>
      </c>
      <c r="D1026" t="s">
        <v>8221</v>
      </c>
      <c r="E1026">
        <v>2</v>
      </c>
    </row>
    <row r="1027" spans="1:5" x14ac:dyDescent="0.45">
      <c r="A1027" t="s">
        <v>8219</v>
      </c>
      <c r="B1027">
        <v>67</v>
      </c>
      <c r="D1027" t="s">
        <v>8221</v>
      </c>
      <c r="E1027">
        <v>2</v>
      </c>
    </row>
    <row r="1028" spans="1:5" x14ac:dyDescent="0.45">
      <c r="A1028" t="s">
        <v>8219</v>
      </c>
      <c r="B1028">
        <v>67</v>
      </c>
      <c r="D1028" t="s">
        <v>8221</v>
      </c>
      <c r="E1028">
        <v>2</v>
      </c>
    </row>
    <row r="1029" spans="1:5" x14ac:dyDescent="0.45">
      <c r="A1029" t="s">
        <v>8219</v>
      </c>
      <c r="B1029">
        <v>67</v>
      </c>
      <c r="D1029" t="s">
        <v>8221</v>
      </c>
      <c r="E1029">
        <v>2</v>
      </c>
    </row>
    <row r="1030" spans="1:5" x14ac:dyDescent="0.45">
      <c r="A1030" t="s">
        <v>8219</v>
      </c>
      <c r="B1030">
        <v>67</v>
      </c>
      <c r="D1030" t="s">
        <v>8221</v>
      </c>
      <c r="E1030">
        <v>2</v>
      </c>
    </row>
    <row r="1031" spans="1:5" x14ac:dyDescent="0.45">
      <c r="A1031" t="s">
        <v>8219</v>
      </c>
      <c r="B1031">
        <v>67</v>
      </c>
      <c r="D1031" t="s">
        <v>8221</v>
      </c>
      <c r="E1031">
        <v>2</v>
      </c>
    </row>
    <row r="1032" spans="1:5" x14ac:dyDescent="0.45">
      <c r="A1032" t="s">
        <v>8219</v>
      </c>
      <c r="B1032">
        <v>67</v>
      </c>
      <c r="D1032" t="s">
        <v>8221</v>
      </c>
      <c r="E1032">
        <v>2</v>
      </c>
    </row>
    <row r="1033" spans="1:5" x14ac:dyDescent="0.45">
      <c r="A1033" t="s">
        <v>8219</v>
      </c>
      <c r="B1033">
        <v>67</v>
      </c>
      <c r="D1033" t="s">
        <v>8221</v>
      </c>
      <c r="E1033">
        <v>2</v>
      </c>
    </row>
    <row r="1034" spans="1:5" x14ac:dyDescent="0.45">
      <c r="A1034" t="s">
        <v>8219</v>
      </c>
      <c r="B1034">
        <v>67</v>
      </c>
      <c r="D1034" t="s">
        <v>8221</v>
      </c>
      <c r="E1034">
        <v>2</v>
      </c>
    </row>
    <row r="1035" spans="1:5" x14ac:dyDescent="0.45">
      <c r="A1035" t="s">
        <v>8219</v>
      </c>
      <c r="B1035">
        <v>66</v>
      </c>
      <c r="D1035" t="s">
        <v>8221</v>
      </c>
      <c r="E1035">
        <v>2</v>
      </c>
    </row>
    <row r="1036" spans="1:5" x14ac:dyDescent="0.45">
      <c r="A1036" t="s">
        <v>8219</v>
      </c>
      <c r="B1036">
        <v>66</v>
      </c>
      <c r="D1036" t="s">
        <v>8221</v>
      </c>
      <c r="E1036">
        <v>2</v>
      </c>
    </row>
    <row r="1037" spans="1:5" x14ac:dyDescent="0.45">
      <c r="A1037" t="s">
        <v>8219</v>
      </c>
      <c r="B1037">
        <v>66</v>
      </c>
      <c r="D1037" t="s">
        <v>8221</v>
      </c>
      <c r="E1037">
        <v>2</v>
      </c>
    </row>
    <row r="1038" spans="1:5" x14ac:dyDescent="0.45">
      <c r="A1038" t="s">
        <v>8219</v>
      </c>
      <c r="B1038">
        <v>66</v>
      </c>
      <c r="D1038" t="s">
        <v>8221</v>
      </c>
      <c r="E1038">
        <v>2</v>
      </c>
    </row>
    <row r="1039" spans="1:5" x14ac:dyDescent="0.45">
      <c r="A1039" t="s">
        <v>8219</v>
      </c>
      <c r="B1039">
        <v>66</v>
      </c>
      <c r="D1039" t="s">
        <v>8221</v>
      </c>
      <c r="E1039">
        <v>2</v>
      </c>
    </row>
    <row r="1040" spans="1:5" x14ac:dyDescent="0.45">
      <c r="A1040" t="s">
        <v>8219</v>
      </c>
      <c r="B1040">
        <v>66</v>
      </c>
      <c r="D1040" t="s">
        <v>8221</v>
      </c>
      <c r="E1040">
        <v>1</v>
      </c>
    </row>
    <row r="1041" spans="1:5" x14ac:dyDescent="0.45">
      <c r="A1041" t="s">
        <v>8219</v>
      </c>
      <c r="B1041">
        <v>66</v>
      </c>
      <c r="D1041" t="s">
        <v>8221</v>
      </c>
      <c r="E1041">
        <v>1</v>
      </c>
    </row>
    <row r="1042" spans="1:5" x14ac:dyDescent="0.45">
      <c r="A1042" t="s">
        <v>8219</v>
      </c>
      <c r="B1042">
        <v>66</v>
      </c>
      <c r="D1042" t="s">
        <v>8221</v>
      </c>
      <c r="E1042">
        <v>1</v>
      </c>
    </row>
    <row r="1043" spans="1:5" x14ac:dyDescent="0.45">
      <c r="A1043" t="s">
        <v>8219</v>
      </c>
      <c r="B1043">
        <v>65</v>
      </c>
      <c r="D1043" t="s">
        <v>8221</v>
      </c>
      <c r="E1043">
        <v>1</v>
      </c>
    </row>
    <row r="1044" spans="1:5" x14ac:dyDescent="0.45">
      <c r="A1044" t="s">
        <v>8219</v>
      </c>
      <c r="B1044">
        <v>65</v>
      </c>
      <c r="D1044" t="s">
        <v>8221</v>
      </c>
      <c r="E1044">
        <v>1</v>
      </c>
    </row>
    <row r="1045" spans="1:5" x14ac:dyDescent="0.45">
      <c r="A1045" t="s">
        <v>8219</v>
      </c>
      <c r="B1045">
        <v>65</v>
      </c>
      <c r="D1045" t="s">
        <v>8221</v>
      </c>
      <c r="E1045">
        <v>1</v>
      </c>
    </row>
    <row r="1046" spans="1:5" x14ac:dyDescent="0.45">
      <c r="A1046" t="s">
        <v>8219</v>
      </c>
      <c r="B1046">
        <v>65</v>
      </c>
      <c r="D1046" t="s">
        <v>8221</v>
      </c>
      <c r="E1046">
        <v>1</v>
      </c>
    </row>
    <row r="1047" spans="1:5" x14ac:dyDescent="0.45">
      <c r="A1047" t="s">
        <v>8219</v>
      </c>
      <c r="B1047">
        <v>65</v>
      </c>
      <c r="D1047" t="s">
        <v>8221</v>
      </c>
      <c r="E1047">
        <v>1</v>
      </c>
    </row>
    <row r="1048" spans="1:5" x14ac:dyDescent="0.45">
      <c r="A1048" t="s">
        <v>8219</v>
      </c>
      <c r="B1048">
        <v>65</v>
      </c>
      <c r="D1048" t="s">
        <v>8221</v>
      </c>
      <c r="E1048">
        <v>1</v>
      </c>
    </row>
    <row r="1049" spans="1:5" x14ac:dyDescent="0.45">
      <c r="A1049" t="s">
        <v>8219</v>
      </c>
      <c r="B1049">
        <v>65</v>
      </c>
      <c r="D1049" t="s">
        <v>8221</v>
      </c>
      <c r="E1049">
        <v>1</v>
      </c>
    </row>
    <row r="1050" spans="1:5" x14ac:dyDescent="0.45">
      <c r="A1050" t="s">
        <v>8219</v>
      </c>
      <c r="B1050">
        <v>65</v>
      </c>
      <c r="D1050" t="s">
        <v>8221</v>
      </c>
      <c r="E1050">
        <v>1</v>
      </c>
    </row>
    <row r="1051" spans="1:5" x14ac:dyDescent="0.45">
      <c r="A1051" t="s">
        <v>8219</v>
      </c>
      <c r="B1051">
        <v>65</v>
      </c>
      <c r="D1051" t="s">
        <v>8221</v>
      </c>
      <c r="E1051">
        <v>1</v>
      </c>
    </row>
    <row r="1052" spans="1:5" x14ac:dyDescent="0.45">
      <c r="A1052" t="s">
        <v>8219</v>
      </c>
      <c r="B1052">
        <v>65</v>
      </c>
      <c r="D1052" t="s">
        <v>8221</v>
      </c>
      <c r="E1052">
        <v>1</v>
      </c>
    </row>
    <row r="1053" spans="1:5" x14ac:dyDescent="0.45">
      <c r="A1053" t="s">
        <v>8219</v>
      </c>
      <c r="B1053">
        <v>65</v>
      </c>
      <c r="D1053" t="s">
        <v>8221</v>
      </c>
      <c r="E1053">
        <v>1</v>
      </c>
    </row>
    <row r="1054" spans="1:5" x14ac:dyDescent="0.45">
      <c r="A1054" t="s">
        <v>8219</v>
      </c>
      <c r="B1054">
        <v>65</v>
      </c>
      <c r="D1054" t="s">
        <v>8221</v>
      </c>
      <c r="E1054">
        <v>1</v>
      </c>
    </row>
    <row r="1055" spans="1:5" x14ac:dyDescent="0.45">
      <c r="A1055" t="s">
        <v>8219</v>
      </c>
      <c r="B1055">
        <v>64</v>
      </c>
      <c r="D1055" t="s">
        <v>8221</v>
      </c>
      <c r="E1055">
        <v>1</v>
      </c>
    </row>
    <row r="1056" spans="1:5" x14ac:dyDescent="0.45">
      <c r="A1056" t="s">
        <v>8219</v>
      </c>
      <c r="B1056">
        <v>64</v>
      </c>
      <c r="D1056" t="s">
        <v>8221</v>
      </c>
      <c r="E1056">
        <v>1</v>
      </c>
    </row>
    <row r="1057" spans="1:5" x14ac:dyDescent="0.45">
      <c r="A1057" t="s">
        <v>8219</v>
      </c>
      <c r="B1057">
        <v>64</v>
      </c>
      <c r="D1057" t="s">
        <v>8221</v>
      </c>
      <c r="E1057">
        <v>1</v>
      </c>
    </row>
    <row r="1058" spans="1:5" x14ac:dyDescent="0.45">
      <c r="A1058" t="s">
        <v>8219</v>
      </c>
      <c r="B1058">
        <v>64</v>
      </c>
      <c r="D1058" t="s">
        <v>8221</v>
      </c>
      <c r="E1058">
        <v>1</v>
      </c>
    </row>
    <row r="1059" spans="1:5" x14ac:dyDescent="0.45">
      <c r="A1059" t="s">
        <v>8219</v>
      </c>
      <c r="B1059">
        <v>64</v>
      </c>
      <c r="D1059" t="s">
        <v>8221</v>
      </c>
      <c r="E1059">
        <v>1</v>
      </c>
    </row>
    <row r="1060" spans="1:5" x14ac:dyDescent="0.45">
      <c r="A1060" t="s">
        <v>8219</v>
      </c>
      <c r="B1060">
        <v>64</v>
      </c>
      <c r="D1060" t="s">
        <v>8221</v>
      </c>
      <c r="E1060">
        <v>1</v>
      </c>
    </row>
    <row r="1061" spans="1:5" x14ac:dyDescent="0.45">
      <c r="A1061" t="s">
        <v>8219</v>
      </c>
      <c r="B1061">
        <v>64</v>
      </c>
      <c r="D1061" t="s">
        <v>8221</v>
      </c>
      <c r="E1061">
        <v>1</v>
      </c>
    </row>
    <row r="1062" spans="1:5" x14ac:dyDescent="0.45">
      <c r="A1062" t="s">
        <v>8219</v>
      </c>
      <c r="B1062">
        <v>64</v>
      </c>
      <c r="D1062" t="s">
        <v>8221</v>
      </c>
      <c r="E1062">
        <v>1</v>
      </c>
    </row>
    <row r="1063" spans="1:5" x14ac:dyDescent="0.45">
      <c r="A1063" t="s">
        <v>8219</v>
      </c>
      <c r="B1063">
        <v>64</v>
      </c>
      <c r="D1063" t="s">
        <v>8221</v>
      </c>
      <c r="E1063">
        <v>1</v>
      </c>
    </row>
    <row r="1064" spans="1:5" x14ac:dyDescent="0.45">
      <c r="A1064" t="s">
        <v>8219</v>
      </c>
      <c r="B1064">
        <v>64</v>
      </c>
      <c r="D1064" t="s">
        <v>8221</v>
      </c>
      <c r="E1064">
        <v>1</v>
      </c>
    </row>
    <row r="1065" spans="1:5" x14ac:dyDescent="0.45">
      <c r="A1065" t="s">
        <v>8219</v>
      </c>
      <c r="B1065">
        <v>64</v>
      </c>
      <c r="D1065" t="s">
        <v>8221</v>
      </c>
      <c r="E1065">
        <v>1</v>
      </c>
    </row>
    <row r="1066" spans="1:5" x14ac:dyDescent="0.45">
      <c r="A1066" t="s">
        <v>8219</v>
      </c>
      <c r="B1066">
        <v>64</v>
      </c>
      <c r="D1066" t="s">
        <v>8221</v>
      </c>
      <c r="E1066">
        <v>1</v>
      </c>
    </row>
    <row r="1067" spans="1:5" x14ac:dyDescent="0.45">
      <c r="A1067" t="s">
        <v>8219</v>
      </c>
      <c r="B1067">
        <v>63</v>
      </c>
      <c r="D1067" t="s">
        <v>8221</v>
      </c>
      <c r="E1067">
        <v>1</v>
      </c>
    </row>
    <row r="1068" spans="1:5" x14ac:dyDescent="0.45">
      <c r="A1068" t="s">
        <v>8219</v>
      </c>
      <c r="B1068">
        <v>63</v>
      </c>
      <c r="D1068" t="s">
        <v>8221</v>
      </c>
      <c r="E1068">
        <v>1</v>
      </c>
    </row>
    <row r="1069" spans="1:5" x14ac:dyDescent="0.45">
      <c r="A1069" t="s">
        <v>8219</v>
      </c>
      <c r="B1069">
        <v>63</v>
      </c>
      <c r="D1069" t="s">
        <v>8221</v>
      </c>
      <c r="E1069">
        <v>1</v>
      </c>
    </row>
    <row r="1070" spans="1:5" x14ac:dyDescent="0.45">
      <c r="A1070" t="s">
        <v>8219</v>
      </c>
      <c r="B1070">
        <v>63</v>
      </c>
      <c r="D1070" t="s">
        <v>8221</v>
      </c>
      <c r="E1070">
        <v>1</v>
      </c>
    </row>
    <row r="1071" spans="1:5" x14ac:dyDescent="0.45">
      <c r="A1071" t="s">
        <v>8219</v>
      </c>
      <c r="B1071">
        <v>63</v>
      </c>
      <c r="D1071" t="s">
        <v>8221</v>
      </c>
      <c r="E1071">
        <v>1</v>
      </c>
    </row>
    <row r="1072" spans="1:5" x14ac:dyDescent="0.45">
      <c r="A1072" t="s">
        <v>8219</v>
      </c>
      <c r="B1072">
        <v>63</v>
      </c>
      <c r="D1072" t="s">
        <v>8221</v>
      </c>
      <c r="E1072">
        <v>1</v>
      </c>
    </row>
    <row r="1073" spans="1:5" x14ac:dyDescent="0.45">
      <c r="A1073" t="s">
        <v>8219</v>
      </c>
      <c r="B1073">
        <v>63</v>
      </c>
      <c r="D1073" t="s">
        <v>8221</v>
      </c>
      <c r="E1073">
        <v>1</v>
      </c>
    </row>
    <row r="1074" spans="1:5" x14ac:dyDescent="0.45">
      <c r="A1074" t="s">
        <v>8219</v>
      </c>
      <c r="B1074">
        <v>63</v>
      </c>
      <c r="D1074" t="s">
        <v>8221</v>
      </c>
      <c r="E1074">
        <v>1</v>
      </c>
    </row>
    <row r="1075" spans="1:5" x14ac:dyDescent="0.45">
      <c r="A1075" t="s">
        <v>8219</v>
      </c>
      <c r="B1075">
        <v>63</v>
      </c>
      <c r="D1075" t="s">
        <v>8221</v>
      </c>
      <c r="E1075">
        <v>1</v>
      </c>
    </row>
    <row r="1076" spans="1:5" x14ac:dyDescent="0.45">
      <c r="A1076" t="s">
        <v>8219</v>
      </c>
      <c r="B1076">
        <v>63</v>
      </c>
      <c r="D1076" t="s">
        <v>8221</v>
      </c>
      <c r="E1076">
        <v>1</v>
      </c>
    </row>
    <row r="1077" spans="1:5" x14ac:dyDescent="0.45">
      <c r="A1077" t="s">
        <v>8219</v>
      </c>
      <c r="B1077">
        <v>63</v>
      </c>
      <c r="D1077" t="s">
        <v>8221</v>
      </c>
      <c r="E1077">
        <v>1</v>
      </c>
    </row>
    <row r="1078" spans="1:5" x14ac:dyDescent="0.45">
      <c r="A1078" t="s">
        <v>8219</v>
      </c>
      <c r="B1078">
        <v>63</v>
      </c>
      <c r="D1078" t="s">
        <v>8221</v>
      </c>
      <c r="E1078">
        <v>1</v>
      </c>
    </row>
    <row r="1079" spans="1:5" x14ac:dyDescent="0.45">
      <c r="A1079" t="s">
        <v>8219</v>
      </c>
      <c r="B1079">
        <v>62</v>
      </c>
      <c r="D1079" t="s">
        <v>8221</v>
      </c>
      <c r="E1079">
        <v>1</v>
      </c>
    </row>
    <row r="1080" spans="1:5" x14ac:dyDescent="0.45">
      <c r="A1080" t="s">
        <v>8219</v>
      </c>
      <c r="B1080">
        <v>62</v>
      </c>
      <c r="D1080" t="s">
        <v>8221</v>
      </c>
      <c r="E1080">
        <v>1</v>
      </c>
    </row>
    <row r="1081" spans="1:5" x14ac:dyDescent="0.45">
      <c r="A1081" t="s">
        <v>8219</v>
      </c>
      <c r="B1081">
        <v>62</v>
      </c>
      <c r="D1081" t="s">
        <v>8221</v>
      </c>
      <c r="E1081">
        <v>1</v>
      </c>
    </row>
    <row r="1082" spans="1:5" x14ac:dyDescent="0.45">
      <c r="A1082" t="s">
        <v>8219</v>
      </c>
      <c r="B1082">
        <v>62</v>
      </c>
      <c r="D1082" t="s">
        <v>8221</v>
      </c>
      <c r="E1082">
        <v>1</v>
      </c>
    </row>
    <row r="1083" spans="1:5" x14ac:dyDescent="0.45">
      <c r="A1083" t="s">
        <v>8219</v>
      </c>
      <c r="B1083">
        <v>62</v>
      </c>
      <c r="D1083" t="s">
        <v>8221</v>
      </c>
      <c r="E1083">
        <v>1</v>
      </c>
    </row>
    <row r="1084" spans="1:5" x14ac:dyDescent="0.45">
      <c r="A1084" t="s">
        <v>8219</v>
      </c>
      <c r="B1084">
        <v>62</v>
      </c>
      <c r="D1084" t="s">
        <v>8221</v>
      </c>
      <c r="E1084">
        <v>1</v>
      </c>
    </row>
    <row r="1085" spans="1:5" x14ac:dyDescent="0.45">
      <c r="A1085" t="s">
        <v>8219</v>
      </c>
      <c r="B1085">
        <v>62</v>
      </c>
      <c r="D1085" t="s">
        <v>8221</v>
      </c>
      <c r="E1085">
        <v>1</v>
      </c>
    </row>
    <row r="1086" spans="1:5" x14ac:dyDescent="0.45">
      <c r="A1086" t="s">
        <v>8219</v>
      </c>
      <c r="B1086">
        <v>62</v>
      </c>
      <c r="D1086" t="s">
        <v>8221</v>
      </c>
      <c r="E1086">
        <v>1</v>
      </c>
    </row>
    <row r="1087" spans="1:5" x14ac:dyDescent="0.45">
      <c r="A1087" t="s">
        <v>8219</v>
      </c>
      <c r="B1087">
        <v>62</v>
      </c>
      <c r="D1087" t="s">
        <v>8221</v>
      </c>
      <c r="E1087">
        <v>1</v>
      </c>
    </row>
    <row r="1088" spans="1:5" x14ac:dyDescent="0.45">
      <c r="A1088" t="s">
        <v>8219</v>
      </c>
      <c r="B1088">
        <v>62</v>
      </c>
      <c r="D1088" t="s">
        <v>8221</v>
      </c>
      <c r="E1088">
        <v>1</v>
      </c>
    </row>
    <row r="1089" spans="1:5" x14ac:dyDescent="0.45">
      <c r="A1089" t="s">
        <v>8219</v>
      </c>
      <c r="B1089">
        <v>62</v>
      </c>
      <c r="D1089" t="s">
        <v>8221</v>
      </c>
      <c r="E1089">
        <v>1</v>
      </c>
    </row>
    <row r="1090" spans="1:5" x14ac:dyDescent="0.45">
      <c r="A1090" t="s">
        <v>8219</v>
      </c>
      <c r="B1090">
        <v>62</v>
      </c>
      <c r="D1090" t="s">
        <v>8221</v>
      </c>
      <c r="E1090">
        <v>1</v>
      </c>
    </row>
    <row r="1091" spans="1:5" x14ac:dyDescent="0.45">
      <c r="A1091" t="s">
        <v>8219</v>
      </c>
      <c r="B1091">
        <v>62</v>
      </c>
      <c r="D1091" t="s">
        <v>8221</v>
      </c>
      <c r="E1091">
        <v>1</v>
      </c>
    </row>
    <row r="1092" spans="1:5" x14ac:dyDescent="0.45">
      <c r="A1092" t="s">
        <v>8219</v>
      </c>
      <c r="B1092">
        <v>62</v>
      </c>
      <c r="D1092" t="s">
        <v>8221</v>
      </c>
      <c r="E1092">
        <v>1</v>
      </c>
    </row>
    <row r="1093" spans="1:5" x14ac:dyDescent="0.45">
      <c r="A1093" t="s">
        <v>8219</v>
      </c>
      <c r="B1093">
        <v>62</v>
      </c>
      <c r="D1093" t="s">
        <v>8221</v>
      </c>
      <c r="E1093">
        <v>1</v>
      </c>
    </row>
    <row r="1094" spans="1:5" x14ac:dyDescent="0.45">
      <c r="A1094" t="s">
        <v>8219</v>
      </c>
      <c r="B1094">
        <v>62</v>
      </c>
      <c r="D1094" t="s">
        <v>8221</v>
      </c>
      <c r="E1094">
        <v>1</v>
      </c>
    </row>
    <row r="1095" spans="1:5" x14ac:dyDescent="0.45">
      <c r="A1095" t="s">
        <v>8219</v>
      </c>
      <c r="B1095">
        <v>62</v>
      </c>
      <c r="D1095" t="s">
        <v>8221</v>
      </c>
      <c r="E1095">
        <v>1</v>
      </c>
    </row>
    <row r="1096" spans="1:5" x14ac:dyDescent="0.45">
      <c r="A1096" t="s">
        <v>8219</v>
      </c>
      <c r="B1096">
        <v>62</v>
      </c>
      <c r="D1096" t="s">
        <v>8221</v>
      </c>
      <c r="E1096">
        <v>1</v>
      </c>
    </row>
    <row r="1097" spans="1:5" x14ac:dyDescent="0.45">
      <c r="A1097" t="s">
        <v>8219</v>
      </c>
      <c r="B1097">
        <v>61</v>
      </c>
      <c r="D1097" t="s">
        <v>8221</v>
      </c>
      <c r="E1097">
        <v>1</v>
      </c>
    </row>
    <row r="1098" spans="1:5" x14ac:dyDescent="0.45">
      <c r="A1098" t="s">
        <v>8219</v>
      </c>
      <c r="B1098">
        <v>61</v>
      </c>
      <c r="D1098" t="s">
        <v>8221</v>
      </c>
      <c r="E1098">
        <v>1</v>
      </c>
    </row>
    <row r="1099" spans="1:5" x14ac:dyDescent="0.45">
      <c r="A1099" t="s">
        <v>8219</v>
      </c>
      <c r="B1099">
        <v>61</v>
      </c>
      <c r="D1099" t="s">
        <v>8221</v>
      </c>
      <c r="E1099">
        <v>1</v>
      </c>
    </row>
    <row r="1100" spans="1:5" x14ac:dyDescent="0.45">
      <c r="A1100" t="s">
        <v>8219</v>
      </c>
      <c r="B1100">
        <v>61</v>
      </c>
      <c r="D1100" t="s">
        <v>8221</v>
      </c>
      <c r="E1100">
        <v>1</v>
      </c>
    </row>
    <row r="1101" spans="1:5" x14ac:dyDescent="0.45">
      <c r="A1101" t="s">
        <v>8219</v>
      </c>
      <c r="B1101">
        <v>61</v>
      </c>
      <c r="D1101" t="s">
        <v>8221</v>
      </c>
      <c r="E1101">
        <v>1</v>
      </c>
    </row>
    <row r="1102" spans="1:5" x14ac:dyDescent="0.45">
      <c r="A1102" t="s">
        <v>8219</v>
      </c>
      <c r="B1102">
        <v>61</v>
      </c>
      <c r="D1102" t="s">
        <v>8221</v>
      </c>
      <c r="E1102">
        <v>1</v>
      </c>
    </row>
    <row r="1103" spans="1:5" x14ac:dyDescent="0.45">
      <c r="A1103" t="s">
        <v>8219</v>
      </c>
      <c r="B1103">
        <v>61</v>
      </c>
      <c r="D1103" t="s">
        <v>8221</v>
      </c>
      <c r="E1103">
        <v>1</v>
      </c>
    </row>
    <row r="1104" spans="1:5" x14ac:dyDescent="0.45">
      <c r="A1104" t="s">
        <v>8219</v>
      </c>
      <c r="B1104">
        <v>61</v>
      </c>
      <c r="D1104" t="s">
        <v>8221</v>
      </c>
      <c r="E1104">
        <v>1</v>
      </c>
    </row>
    <row r="1105" spans="1:5" x14ac:dyDescent="0.45">
      <c r="A1105" t="s">
        <v>8219</v>
      </c>
      <c r="B1105">
        <v>61</v>
      </c>
      <c r="D1105" t="s">
        <v>8221</v>
      </c>
      <c r="E1105">
        <v>1</v>
      </c>
    </row>
    <row r="1106" spans="1:5" x14ac:dyDescent="0.45">
      <c r="A1106" t="s">
        <v>8219</v>
      </c>
      <c r="B1106">
        <v>61</v>
      </c>
      <c r="D1106" t="s">
        <v>8221</v>
      </c>
      <c r="E1106">
        <v>1</v>
      </c>
    </row>
    <row r="1107" spans="1:5" x14ac:dyDescent="0.45">
      <c r="A1107" t="s">
        <v>8219</v>
      </c>
      <c r="B1107">
        <v>61</v>
      </c>
      <c r="D1107" t="s">
        <v>8221</v>
      </c>
      <c r="E1107">
        <v>1</v>
      </c>
    </row>
    <row r="1108" spans="1:5" x14ac:dyDescent="0.45">
      <c r="A1108" t="s">
        <v>8219</v>
      </c>
      <c r="B1108">
        <v>61</v>
      </c>
      <c r="D1108" t="s">
        <v>8221</v>
      </c>
      <c r="E1108">
        <v>1</v>
      </c>
    </row>
    <row r="1109" spans="1:5" x14ac:dyDescent="0.45">
      <c r="A1109" t="s">
        <v>8219</v>
      </c>
      <c r="B1109">
        <v>61</v>
      </c>
      <c r="D1109" t="s">
        <v>8221</v>
      </c>
      <c r="E1109">
        <v>1</v>
      </c>
    </row>
    <row r="1110" spans="1:5" x14ac:dyDescent="0.45">
      <c r="A1110" t="s">
        <v>8219</v>
      </c>
      <c r="B1110">
        <v>61</v>
      </c>
      <c r="D1110" t="s">
        <v>8221</v>
      </c>
      <c r="E1110">
        <v>1</v>
      </c>
    </row>
    <row r="1111" spans="1:5" x14ac:dyDescent="0.45">
      <c r="A1111" t="s">
        <v>8219</v>
      </c>
      <c r="B1111">
        <v>60</v>
      </c>
      <c r="D1111" t="s">
        <v>8221</v>
      </c>
      <c r="E1111">
        <v>1</v>
      </c>
    </row>
    <row r="1112" spans="1:5" x14ac:dyDescent="0.45">
      <c r="A1112" t="s">
        <v>8219</v>
      </c>
      <c r="B1112">
        <v>60</v>
      </c>
      <c r="D1112" t="s">
        <v>8221</v>
      </c>
      <c r="E1112">
        <v>1</v>
      </c>
    </row>
    <row r="1113" spans="1:5" x14ac:dyDescent="0.45">
      <c r="A1113" t="s">
        <v>8219</v>
      </c>
      <c r="B1113">
        <v>60</v>
      </c>
      <c r="D1113" t="s">
        <v>8221</v>
      </c>
      <c r="E1113">
        <v>1</v>
      </c>
    </row>
    <row r="1114" spans="1:5" x14ac:dyDescent="0.45">
      <c r="A1114" t="s">
        <v>8219</v>
      </c>
      <c r="B1114">
        <v>60</v>
      </c>
      <c r="D1114" t="s">
        <v>8221</v>
      </c>
      <c r="E1114">
        <v>1</v>
      </c>
    </row>
    <row r="1115" spans="1:5" x14ac:dyDescent="0.45">
      <c r="A1115" t="s">
        <v>8219</v>
      </c>
      <c r="B1115">
        <v>60</v>
      </c>
      <c r="D1115" t="s">
        <v>8221</v>
      </c>
      <c r="E1115">
        <v>1</v>
      </c>
    </row>
    <row r="1116" spans="1:5" x14ac:dyDescent="0.45">
      <c r="A1116" t="s">
        <v>8219</v>
      </c>
      <c r="B1116">
        <v>60</v>
      </c>
      <c r="D1116" t="s">
        <v>8221</v>
      </c>
      <c r="E1116">
        <v>1</v>
      </c>
    </row>
    <row r="1117" spans="1:5" x14ac:dyDescent="0.45">
      <c r="A1117" t="s">
        <v>8219</v>
      </c>
      <c r="B1117">
        <v>60</v>
      </c>
      <c r="D1117" t="s">
        <v>8221</v>
      </c>
      <c r="E1117">
        <v>1</v>
      </c>
    </row>
    <row r="1118" spans="1:5" x14ac:dyDescent="0.45">
      <c r="A1118" t="s">
        <v>8219</v>
      </c>
      <c r="B1118">
        <v>60</v>
      </c>
      <c r="D1118" t="s">
        <v>8221</v>
      </c>
      <c r="E1118">
        <v>1</v>
      </c>
    </row>
    <row r="1119" spans="1:5" x14ac:dyDescent="0.45">
      <c r="A1119" t="s">
        <v>8219</v>
      </c>
      <c r="B1119">
        <v>60</v>
      </c>
      <c r="D1119" t="s">
        <v>8221</v>
      </c>
      <c r="E1119">
        <v>1</v>
      </c>
    </row>
    <row r="1120" spans="1:5" x14ac:dyDescent="0.45">
      <c r="A1120" t="s">
        <v>8219</v>
      </c>
      <c r="B1120">
        <v>60</v>
      </c>
      <c r="D1120" t="s">
        <v>8221</v>
      </c>
      <c r="E1120">
        <v>1</v>
      </c>
    </row>
    <row r="1121" spans="1:5" x14ac:dyDescent="0.45">
      <c r="A1121" t="s">
        <v>8219</v>
      </c>
      <c r="B1121">
        <v>60</v>
      </c>
      <c r="D1121" t="s">
        <v>8221</v>
      </c>
      <c r="E1121">
        <v>1</v>
      </c>
    </row>
    <row r="1122" spans="1:5" x14ac:dyDescent="0.45">
      <c r="A1122" t="s">
        <v>8219</v>
      </c>
      <c r="B1122">
        <v>60</v>
      </c>
      <c r="D1122" t="s">
        <v>8221</v>
      </c>
      <c r="E1122">
        <v>1</v>
      </c>
    </row>
    <row r="1123" spans="1:5" x14ac:dyDescent="0.45">
      <c r="A1123" t="s">
        <v>8219</v>
      </c>
      <c r="B1123">
        <v>59</v>
      </c>
      <c r="D1123" t="s">
        <v>8221</v>
      </c>
      <c r="E1123">
        <v>1</v>
      </c>
    </row>
    <row r="1124" spans="1:5" x14ac:dyDescent="0.45">
      <c r="A1124" t="s">
        <v>8219</v>
      </c>
      <c r="B1124">
        <v>59</v>
      </c>
      <c r="D1124" t="s">
        <v>8221</v>
      </c>
      <c r="E1124">
        <v>1</v>
      </c>
    </row>
    <row r="1125" spans="1:5" x14ac:dyDescent="0.45">
      <c r="A1125" t="s">
        <v>8219</v>
      </c>
      <c r="B1125">
        <v>59</v>
      </c>
      <c r="D1125" t="s">
        <v>8221</v>
      </c>
      <c r="E1125">
        <v>1</v>
      </c>
    </row>
    <row r="1126" spans="1:5" x14ac:dyDescent="0.45">
      <c r="A1126" t="s">
        <v>8219</v>
      </c>
      <c r="B1126">
        <v>59</v>
      </c>
      <c r="D1126" t="s">
        <v>8221</v>
      </c>
      <c r="E1126">
        <v>1</v>
      </c>
    </row>
    <row r="1127" spans="1:5" x14ac:dyDescent="0.45">
      <c r="A1127" t="s">
        <v>8219</v>
      </c>
      <c r="B1127">
        <v>59</v>
      </c>
      <c r="D1127" t="s">
        <v>8221</v>
      </c>
      <c r="E1127">
        <v>1</v>
      </c>
    </row>
    <row r="1128" spans="1:5" x14ac:dyDescent="0.45">
      <c r="A1128" t="s">
        <v>8219</v>
      </c>
      <c r="B1128">
        <v>59</v>
      </c>
      <c r="D1128" t="s">
        <v>8221</v>
      </c>
      <c r="E1128">
        <v>1</v>
      </c>
    </row>
    <row r="1129" spans="1:5" x14ac:dyDescent="0.45">
      <c r="A1129" t="s">
        <v>8219</v>
      </c>
      <c r="B1129">
        <v>59</v>
      </c>
      <c r="D1129" t="s">
        <v>8221</v>
      </c>
      <c r="E1129">
        <v>1</v>
      </c>
    </row>
    <row r="1130" spans="1:5" x14ac:dyDescent="0.45">
      <c r="A1130" t="s">
        <v>8219</v>
      </c>
      <c r="B1130">
        <v>59</v>
      </c>
      <c r="D1130" t="s">
        <v>8221</v>
      </c>
      <c r="E1130">
        <v>1</v>
      </c>
    </row>
    <row r="1131" spans="1:5" x14ac:dyDescent="0.45">
      <c r="A1131" t="s">
        <v>8219</v>
      </c>
      <c r="B1131">
        <v>59</v>
      </c>
      <c r="D1131" t="s">
        <v>8221</v>
      </c>
      <c r="E1131">
        <v>1</v>
      </c>
    </row>
    <row r="1132" spans="1:5" x14ac:dyDescent="0.45">
      <c r="A1132" t="s">
        <v>8219</v>
      </c>
      <c r="B1132">
        <v>59</v>
      </c>
      <c r="D1132" t="s">
        <v>8221</v>
      </c>
      <c r="E1132">
        <v>1</v>
      </c>
    </row>
    <row r="1133" spans="1:5" x14ac:dyDescent="0.45">
      <c r="A1133" t="s">
        <v>8219</v>
      </c>
      <c r="B1133">
        <v>59</v>
      </c>
      <c r="D1133" t="s">
        <v>8221</v>
      </c>
      <c r="E1133">
        <v>1</v>
      </c>
    </row>
    <row r="1134" spans="1:5" x14ac:dyDescent="0.45">
      <c r="A1134" t="s">
        <v>8219</v>
      </c>
      <c r="B1134">
        <v>58</v>
      </c>
      <c r="D1134" t="s">
        <v>8221</v>
      </c>
      <c r="E1134">
        <v>1</v>
      </c>
    </row>
    <row r="1135" spans="1:5" x14ac:dyDescent="0.45">
      <c r="A1135" t="s">
        <v>8219</v>
      </c>
      <c r="B1135">
        <v>58</v>
      </c>
      <c r="D1135" t="s">
        <v>8221</v>
      </c>
      <c r="E1135">
        <v>1</v>
      </c>
    </row>
    <row r="1136" spans="1:5" x14ac:dyDescent="0.45">
      <c r="A1136" t="s">
        <v>8219</v>
      </c>
      <c r="B1136">
        <v>58</v>
      </c>
      <c r="D1136" t="s">
        <v>8221</v>
      </c>
      <c r="E1136">
        <v>1</v>
      </c>
    </row>
    <row r="1137" spans="1:5" x14ac:dyDescent="0.45">
      <c r="A1137" t="s">
        <v>8219</v>
      </c>
      <c r="B1137">
        <v>58</v>
      </c>
      <c r="D1137" t="s">
        <v>8221</v>
      </c>
      <c r="E1137">
        <v>1</v>
      </c>
    </row>
    <row r="1138" spans="1:5" x14ac:dyDescent="0.45">
      <c r="A1138" t="s">
        <v>8219</v>
      </c>
      <c r="B1138">
        <v>58</v>
      </c>
      <c r="D1138" t="s">
        <v>8221</v>
      </c>
      <c r="E1138">
        <v>1</v>
      </c>
    </row>
    <row r="1139" spans="1:5" x14ac:dyDescent="0.45">
      <c r="A1139" t="s">
        <v>8219</v>
      </c>
      <c r="B1139">
        <v>58</v>
      </c>
      <c r="D1139" t="s">
        <v>8221</v>
      </c>
      <c r="E1139">
        <v>1</v>
      </c>
    </row>
    <row r="1140" spans="1:5" x14ac:dyDescent="0.45">
      <c r="A1140" t="s">
        <v>8219</v>
      </c>
      <c r="B1140">
        <v>58</v>
      </c>
      <c r="D1140" t="s">
        <v>8221</v>
      </c>
      <c r="E1140">
        <v>1</v>
      </c>
    </row>
    <row r="1141" spans="1:5" x14ac:dyDescent="0.45">
      <c r="A1141" t="s">
        <v>8219</v>
      </c>
      <c r="B1141">
        <v>58</v>
      </c>
      <c r="D1141" t="s">
        <v>8221</v>
      </c>
      <c r="E1141">
        <v>1</v>
      </c>
    </row>
    <row r="1142" spans="1:5" x14ac:dyDescent="0.45">
      <c r="A1142" t="s">
        <v>8219</v>
      </c>
      <c r="B1142">
        <v>58</v>
      </c>
      <c r="D1142" t="s">
        <v>8221</v>
      </c>
      <c r="E1142">
        <v>1</v>
      </c>
    </row>
    <row r="1143" spans="1:5" x14ac:dyDescent="0.45">
      <c r="A1143" t="s">
        <v>8219</v>
      </c>
      <c r="B1143">
        <v>58</v>
      </c>
      <c r="D1143" t="s">
        <v>8221</v>
      </c>
      <c r="E1143">
        <v>1</v>
      </c>
    </row>
    <row r="1144" spans="1:5" x14ac:dyDescent="0.45">
      <c r="A1144" t="s">
        <v>8219</v>
      </c>
      <c r="B1144">
        <v>58</v>
      </c>
      <c r="D1144" t="s">
        <v>8221</v>
      </c>
      <c r="E1144">
        <v>1</v>
      </c>
    </row>
    <row r="1145" spans="1:5" x14ac:dyDescent="0.45">
      <c r="A1145" t="s">
        <v>8219</v>
      </c>
      <c r="B1145">
        <v>58</v>
      </c>
      <c r="D1145" t="s">
        <v>8221</v>
      </c>
      <c r="E1145">
        <v>1</v>
      </c>
    </row>
    <row r="1146" spans="1:5" x14ac:dyDescent="0.45">
      <c r="A1146" t="s">
        <v>8219</v>
      </c>
      <c r="B1146">
        <v>57</v>
      </c>
      <c r="D1146" t="s">
        <v>8221</v>
      </c>
      <c r="E1146">
        <v>1</v>
      </c>
    </row>
    <row r="1147" spans="1:5" x14ac:dyDescent="0.45">
      <c r="A1147" t="s">
        <v>8219</v>
      </c>
      <c r="B1147">
        <v>57</v>
      </c>
      <c r="D1147" t="s">
        <v>8221</v>
      </c>
      <c r="E1147">
        <v>1</v>
      </c>
    </row>
    <row r="1148" spans="1:5" x14ac:dyDescent="0.45">
      <c r="A1148" t="s">
        <v>8219</v>
      </c>
      <c r="B1148">
        <v>57</v>
      </c>
      <c r="D1148" t="s">
        <v>8221</v>
      </c>
      <c r="E1148">
        <v>1</v>
      </c>
    </row>
    <row r="1149" spans="1:5" x14ac:dyDescent="0.45">
      <c r="A1149" t="s">
        <v>8219</v>
      </c>
      <c r="B1149">
        <v>57</v>
      </c>
      <c r="D1149" t="s">
        <v>8221</v>
      </c>
      <c r="E1149">
        <v>1</v>
      </c>
    </row>
    <row r="1150" spans="1:5" x14ac:dyDescent="0.45">
      <c r="A1150" t="s">
        <v>8219</v>
      </c>
      <c r="B1150">
        <v>57</v>
      </c>
      <c r="D1150" t="s">
        <v>8221</v>
      </c>
      <c r="E1150">
        <v>1</v>
      </c>
    </row>
    <row r="1151" spans="1:5" x14ac:dyDescent="0.45">
      <c r="A1151" t="s">
        <v>8219</v>
      </c>
      <c r="B1151">
        <v>57</v>
      </c>
      <c r="D1151" t="s">
        <v>8221</v>
      </c>
      <c r="E1151">
        <v>1</v>
      </c>
    </row>
    <row r="1152" spans="1:5" x14ac:dyDescent="0.45">
      <c r="A1152" t="s">
        <v>8219</v>
      </c>
      <c r="B1152">
        <v>57</v>
      </c>
      <c r="D1152" t="s">
        <v>8221</v>
      </c>
      <c r="E1152">
        <v>1</v>
      </c>
    </row>
    <row r="1153" spans="1:5" x14ac:dyDescent="0.45">
      <c r="A1153" t="s">
        <v>8219</v>
      </c>
      <c r="B1153">
        <v>57</v>
      </c>
      <c r="D1153" t="s">
        <v>8221</v>
      </c>
      <c r="E1153">
        <v>1</v>
      </c>
    </row>
    <row r="1154" spans="1:5" x14ac:dyDescent="0.45">
      <c r="A1154" t="s">
        <v>8219</v>
      </c>
      <c r="B1154">
        <v>57</v>
      </c>
      <c r="D1154" t="s">
        <v>8221</v>
      </c>
      <c r="E1154">
        <v>1</v>
      </c>
    </row>
    <row r="1155" spans="1:5" x14ac:dyDescent="0.45">
      <c r="A1155" t="s">
        <v>8219</v>
      </c>
      <c r="B1155">
        <v>57</v>
      </c>
      <c r="D1155" t="s">
        <v>8221</v>
      </c>
      <c r="E1155">
        <v>1</v>
      </c>
    </row>
    <row r="1156" spans="1:5" x14ac:dyDescent="0.45">
      <c r="A1156" t="s">
        <v>8219</v>
      </c>
      <c r="B1156">
        <v>57</v>
      </c>
      <c r="D1156" t="s">
        <v>8221</v>
      </c>
      <c r="E1156">
        <v>1</v>
      </c>
    </row>
    <row r="1157" spans="1:5" x14ac:dyDescent="0.45">
      <c r="A1157" t="s">
        <v>8219</v>
      </c>
      <c r="B1157">
        <v>57</v>
      </c>
      <c r="D1157" t="s">
        <v>8221</v>
      </c>
      <c r="E1157">
        <v>1</v>
      </c>
    </row>
    <row r="1158" spans="1:5" x14ac:dyDescent="0.45">
      <c r="A1158" t="s">
        <v>8219</v>
      </c>
      <c r="B1158">
        <v>57</v>
      </c>
      <c r="D1158" t="s">
        <v>8221</v>
      </c>
      <c r="E1158">
        <v>1</v>
      </c>
    </row>
    <row r="1159" spans="1:5" x14ac:dyDescent="0.45">
      <c r="A1159" t="s">
        <v>8219</v>
      </c>
      <c r="B1159">
        <v>57</v>
      </c>
      <c r="D1159" t="s">
        <v>8221</v>
      </c>
      <c r="E1159">
        <v>1</v>
      </c>
    </row>
    <row r="1160" spans="1:5" x14ac:dyDescent="0.45">
      <c r="A1160" t="s">
        <v>8219</v>
      </c>
      <c r="B1160">
        <v>57</v>
      </c>
      <c r="D1160" t="s">
        <v>8221</v>
      </c>
      <c r="E1160">
        <v>1</v>
      </c>
    </row>
    <row r="1161" spans="1:5" x14ac:dyDescent="0.45">
      <c r="A1161" t="s">
        <v>8219</v>
      </c>
      <c r="B1161">
        <v>57</v>
      </c>
      <c r="D1161" t="s">
        <v>8221</v>
      </c>
      <c r="E1161">
        <v>1</v>
      </c>
    </row>
    <row r="1162" spans="1:5" x14ac:dyDescent="0.45">
      <c r="A1162" t="s">
        <v>8219</v>
      </c>
      <c r="B1162">
        <v>57</v>
      </c>
      <c r="D1162" t="s">
        <v>8221</v>
      </c>
      <c r="E1162">
        <v>1</v>
      </c>
    </row>
    <row r="1163" spans="1:5" x14ac:dyDescent="0.45">
      <c r="A1163" t="s">
        <v>8219</v>
      </c>
      <c r="B1163">
        <v>57</v>
      </c>
      <c r="D1163" t="s">
        <v>8221</v>
      </c>
      <c r="E1163">
        <v>1</v>
      </c>
    </row>
    <row r="1164" spans="1:5" x14ac:dyDescent="0.45">
      <c r="A1164" t="s">
        <v>8219</v>
      </c>
      <c r="B1164">
        <v>57</v>
      </c>
      <c r="D1164" t="s">
        <v>8221</v>
      </c>
      <c r="E1164">
        <v>1</v>
      </c>
    </row>
    <row r="1165" spans="1:5" x14ac:dyDescent="0.45">
      <c r="A1165" t="s">
        <v>8219</v>
      </c>
      <c r="B1165">
        <v>57</v>
      </c>
      <c r="D1165" t="s">
        <v>8221</v>
      </c>
      <c r="E1165">
        <v>1</v>
      </c>
    </row>
    <row r="1166" spans="1:5" x14ac:dyDescent="0.45">
      <c r="A1166" t="s">
        <v>8219</v>
      </c>
      <c r="B1166">
        <v>57</v>
      </c>
      <c r="D1166" t="s">
        <v>8221</v>
      </c>
      <c r="E1166">
        <v>1</v>
      </c>
    </row>
    <row r="1167" spans="1:5" x14ac:dyDescent="0.45">
      <c r="A1167" t="s">
        <v>8219</v>
      </c>
      <c r="B1167">
        <v>56</v>
      </c>
      <c r="D1167" t="s">
        <v>8221</v>
      </c>
      <c r="E1167">
        <v>1</v>
      </c>
    </row>
    <row r="1168" spans="1:5" x14ac:dyDescent="0.45">
      <c r="A1168" t="s">
        <v>8219</v>
      </c>
      <c r="B1168">
        <v>56</v>
      </c>
      <c r="D1168" t="s">
        <v>8221</v>
      </c>
      <c r="E1168">
        <v>1</v>
      </c>
    </row>
    <row r="1169" spans="1:5" x14ac:dyDescent="0.45">
      <c r="A1169" t="s">
        <v>8219</v>
      </c>
      <c r="B1169">
        <v>56</v>
      </c>
      <c r="D1169" t="s">
        <v>8221</v>
      </c>
      <c r="E1169">
        <v>1</v>
      </c>
    </row>
    <row r="1170" spans="1:5" x14ac:dyDescent="0.45">
      <c r="A1170" t="s">
        <v>8219</v>
      </c>
      <c r="B1170">
        <v>56</v>
      </c>
      <c r="D1170" t="s">
        <v>8221</v>
      </c>
      <c r="E1170">
        <v>1</v>
      </c>
    </row>
    <row r="1171" spans="1:5" x14ac:dyDescent="0.45">
      <c r="A1171" t="s">
        <v>8219</v>
      </c>
      <c r="B1171">
        <v>56</v>
      </c>
      <c r="D1171" t="s">
        <v>8221</v>
      </c>
      <c r="E1171">
        <v>1</v>
      </c>
    </row>
    <row r="1172" spans="1:5" x14ac:dyDescent="0.45">
      <c r="A1172" t="s">
        <v>8219</v>
      </c>
      <c r="B1172">
        <v>56</v>
      </c>
      <c r="D1172" t="s">
        <v>8221</v>
      </c>
      <c r="E1172">
        <v>1</v>
      </c>
    </row>
    <row r="1173" spans="1:5" x14ac:dyDescent="0.45">
      <c r="A1173" t="s">
        <v>8219</v>
      </c>
      <c r="B1173">
        <v>56</v>
      </c>
      <c r="D1173" t="s">
        <v>8221</v>
      </c>
      <c r="E1173">
        <v>1</v>
      </c>
    </row>
    <row r="1174" spans="1:5" x14ac:dyDescent="0.45">
      <c r="A1174" t="s">
        <v>8219</v>
      </c>
      <c r="B1174">
        <v>56</v>
      </c>
      <c r="D1174" t="s">
        <v>8221</v>
      </c>
      <c r="E1174">
        <v>1</v>
      </c>
    </row>
    <row r="1175" spans="1:5" x14ac:dyDescent="0.45">
      <c r="A1175" t="s">
        <v>8219</v>
      </c>
      <c r="B1175">
        <v>56</v>
      </c>
      <c r="D1175" t="s">
        <v>8221</v>
      </c>
      <c r="E1175">
        <v>1</v>
      </c>
    </row>
    <row r="1176" spans="1:5" x14ac:dyDescent="0.45">
      <c r="A1176" t="s">
        <v>8219</v>
      </c>
      <c r="B1176">
        <v>56</v>
      </c>
      <c r="D1176" t="s">
        <v>8221</v>
      </c>
      <c r="E1176">
        <v>1</v>
      </c>
    </row>
    <row r="1177" spans="1:5" x14ac:dyDescent="0.45">
      <c r="A1177" t="s">
        <v>8219</v>
      </c>
      <c r="B1177">
        <v>56</v>
      </c>
      <c r="D1177" t="s">
        <v>8221</v>
      </c>
      <c r="E1177">
        <v>1</v>
      </c>
    </row>
    <row r="1178" spans="1:5" x14ac:dyDescent="0.45">
      <c r="A1178" t="s">
        <v>8219</v>
      </c>
      <c r="B1178">
        <v>56</v>
      </c>
      <c r="D1178" t="s">
        <v>8221</v>
      </c>
      <c r="E1178">
        <v>1</v>
      </c>
    </row>
    <row r="1179" spans="1:5" x14ac:dyDescent="0.45">
      <c r="A1179" t="s">
        <v>8219</v>
      </c>
      <c r="B1179">
        <v>56</v>
      </c>
      <c r="D1179" t="s">
        <v>8221</v>
      </c>
      <c r="E1179">
        <v>1</v>
      </c>
    </row>
    <row r="1180" spans="1:5" x14ac:dyDescent="0.45">
      <c r="A1180" t="s">
        <v>8219</v>
      </c>
      <c r="B1180">
        <v>56</v>
      </c>
      <c r="D1180" t="s">
        <v>8221</v>
      </c>
      <c r="E1180">
        <v>1</v>
      </c>
    </row>
    <row r="1181" spans="1:5" x14ac:dyDescent="0.45">
      <c r="A1181" t="s">
        <v>8219</v>
      </c>
      <c r="B1181">
        <v>56</v>
      </c>
      <c r="D1181" t="s">
        <v>8221</v>
      </c>
      <c r="E1181">
        <v>1</v>
      </c>
    </row>
    <row r="1182" spans="1:5" x14ac:dyDescent="0.45">
      <c r="A1182" t="s">
        <v>8219</v>
      </c>
      <c r="B1182">
        <v>55</v>
      </c>
      <c r="D1182" t="s">
        <v>8221</v>
      </c>
      <c r="E1182">
        <v>1</v>
      </c>
    </row>
    <row r="1183" spans="1:5" x14ac:dyDescent="0.45">
      <c r="A1183" t="s">
        <v>8219</v>
      </c>
      <c r="B1183">
        <v>55</v>
      </c>
      <c r="D1183" t="s">
        <v>8221</v>
      </c>
      <c r="E1183">
        <v>1</v>
      </c>
    </row>
    <row r="1184" spans="1:5" x14ac:dyDescent="0.45">
      <c r="A1184" t="s">
        <v>8219</v>
      </c>
      <c r="B1184">
        <v>55</v>
      </c>
      <c r="D1184" t="s">
        <v>8221</v>
      </c>
      <c r="E1184">
        <v>1</v>
      </c>
    </row>
    <row r="1185" spans="1:5" x14ac:dyDescent="0.45">
      <c r="A1185" t="s">
        <v>8219</v>
      </c>
      <c r="B1185">
        <v>55</v>
      </c>
      <c r="D1185" t="s">
        <v>8221</v>
      </c>
      <c r="E1185">
        <v>1</v>
      </c>
    </row>
    <row r="1186" spans="1:5" x14ac:dyDescent="0.45">
      <c r="A1186" t="s">
        <v>8219</v>
      </c>
      <c r="B1186">
        <v>55</v>
      </c>
      <c r="D1186" t="s">
        <v>8221</v>
      </c>
      <c r="E1186">
        <v>1</v>
      </c>
    </row>
    <row r="1187" spans="1:5" x14ac:dyDescent="0.45">
      <c r="A1187" t="s">
        <v>8219</v>
      </c>
      <c r="B1187">
        <v>55</v>
      </c>
      <c r="D1187" t="s">
        <v>8221</v>
      </c>
      <c r="E1187">
        <v>1</v>
      </c>
    </row>
    <row r="1188" spans="1:5" x14ac:dyDescent="0.45">
      <c r="A1188" t="s">
        <v>8219</v>
      </c>
      <c r="B1188">
        <v>55</v>
      </c>
      <c r="D1188" t="s">
        <v>8221</v>
      </c>
      <c r="E1188">
        <v>1</v>
      </c>
    </row>
    <row r="1189" spans="1:5" x14ac:dyDescent="0.45">
      <c r="A1189" t="s">
        <v>8219</v>
      </c>
      <c r="B1189">
        <v>55</v>
      </c>
      <c r="D1189" t="s">
        <v>8221</v>
      </c>
      <c r="E1189">
        <v>1</v>
      </c>
    </row>
    <row r="1190" spans="1:5" x14ac:dyDescent="0.45">
      <c r="A1190" t="s">
        <v>8219</v>
      </c>
      <c r="B1190">
        <v>55</v>
      </c>
      <c r="D1190" t="s">
        <v>8221</v>
      </c>
      <c r="E1190">
        <v>1</v>
      </c>
    </row>
    <row r="1191" spans="1:5" x14ac:dyDescent="0.45">
      <c r="A1191" t="s">
        <v>8219</v>
      </c>
      <c r="B1191">
        <v>55</v>
      </c>
      <c r="D1191" t="s">
        <v>8221</v>
      </c>
      <c r="E1191">
        <v>1</v>
      </c>
    </row>
    <row r="1192" spans="1:5" x14ac:dyDescent="0.45">
      <c r="A1192" t="s">
        <v>8219</v>
      </c>
      <c r="B1192">
        <v>55</v>
      </c>
      <c r="D1192" t="s">
        <v>8221</v>
      </c>
      <c r="E1192">
        <v>1</v>
      </c>
    </row>
    <row r="1193" spans="1:5" x14ac:dyDescent="0.45">
      <c r="A1193" t="s">
        <v>8219</v>
      </c>
      <c r="B1193">
        <v>55</v>
      </c>
      <c r="D1193" t="s">
        <v>8221</v>
      </c>
      <c r="E1193">
        <v>1</v>
      </c>
    </row>
    <row r="1194" spans="1:5" x14ac:dyDescent="0.45">
      <c r="A1194" t="s">
        <v>8219</v>
      </c>
      <c r="B1194">
        <v>55</v>
      </c>
      <c r="D1194" t="s">
        <v>8221</v>
      </c>
      <c r="E1194">
        <v>1</v>
      </c>
    </row>
    <row r="1195" spans="1:5" x14ac:dyDescent="0.45">
      <c r="A1195" t="s">
        <v>8219</v>
      </c>
      <c r="B1195">
        <v>55</v>
      </c>
      <c r="D1195" t="s">
        <v>8221</v>
      </c>
      <c r="E1195">
        <v>1</v>
      </c>
    </row>
    <row r="1196" spans="1:5" x14ac:dyDescent="0.45">
      <c r="A1196" t="s">
        <v>8219</v>
      </c>
      <c r="B1196">
        <v>54</v>
      </c>
      <c r="D1196" t="s">
        <v>8221</v>
      </c>
      <c r="E1196">
        <v>1</v>
      </c>
    </row>
    <row r="1197" spans="1:5" x14ac:dyDescent="0.45">
      <c r="A1197" t="s">
        <v>8219</v>
      </c>
      <c r="B1197">
        <v>54</v>
      </c>
      <c r="D1197" t="s">
        <v>8221</v>
      </c>
      <c r="E1197">
        <v>1</v>
      </c>
    </row>
    <row r="1198" spans="1:5" x14ac:dyDescent="0.45">
      <c r="A1198" t="s">
        <v>8219</v>
      </c>
      <c r="B1198">
        <v>54</v>
      </c>
      <c r="D1198" t="s">
        <v>8221</v>
      </c>
      <c r="E1198">
        <v>1</v>
      </c>
    </row>
    <row r="1199" spans="1:5" x14ac:dyDescent="0.45">
      <c r="A1199" t="s">
        <v>8219</v>
      </c>
      <c r="B1199">
        <v>54</v>
      </c>
      <c r="D1199" t="s">
        <v>8221</v>
      </c>
      <c r="E1199">
        <v>1</v>
      </c>
    </row>
    <row r="1200" spans="1:5" x14ac:dyDescent="0.45">
      <c r="A1200" t="s">
        <v>8219</v>
      </c>
      <c r="B1200">
        <v>54</v>
      </c>
      <c r="D1200" t="s">
        <v>8221</v>
      </c>
      <c r="E1200">
        <v>1</v>
      </c>
    </row>
    <row r="1201" spans="1:5" x14ac:dyDescent="0.45">
      <c r="A1201" t="s">
        <v>8219</v>
      </c>
      <c r="B1201">
        <v>54</v>
      </c>
      <c r="D1201" t="s">
        <v>8221</v>
      </c>
      <c r="E1201">
        <v>1</v>
      </c>
    </row>
    <row r="1202" spans="1:5" x14ac:dyDescent="0.45">
      <c r="A1202" t="s">
        <v>8219</v>
      </c>
      <c r="B1202">
        <v>54</v>
      </c>
      <c r="D1202" t="s">
        <v>8221</v>
      </c>
      <c r="E1202">
        <v>1</v>
      </c>
    </row>
    <row r="1203" spans="1:5" x14ac:dyDescent="0.45">
      <c r="A1203" t="s">
        <v>8219</v>
      </c>
      <c r="B1203">
        <v>54</v>
      </c>
      <c r="D1203" t="s">
        <v>8221</v>
      </c>
      <c r="E1203">
        <v>1</v>
      </c>
    </row>
    <row r="1204" spans="1:5" x14ac:dyDescent="0.45">
      <c r="A1204" t="s">
        <v>8219</v>
      </c>
      <c r="B1204">
        <v>54</v>
      </c>
      <c r="D1204" t="s">
        <v>8221</v>
      </c>
      <c r="E1204">
        <v>1</v>
      </c>
    </row>
    <row r="1205" spans="1:5" x14ac:dyDescent="0.45">
      <c r="A1205" t="s">
        <v>8219</v>
      </c>
      <c r="B1205">
        <v>54</v>
      </c>
      <c r="D1205" t="s">
        <v>8221</v>
      </c>
      <c r="E1205">
        <v>1</v>
      </c>
    </row>
    <row r="1206" spans="1:5" x14ac:dyDescent="0.45">
      <c r="A1206" t="s">
        <v>8219</v>
      </c>
      <c r="B1206">
        <v>54</v>
      </c>
      <c r="D1206" t="s">
        <v>8221</v>
      </c>
      <c r="E1206">
        <v>1</v>
      </c>
    </row>
    <row r="1207" spans="1:5" x14ac:dyDescent="0.45">
      <c r="A1207" t="s">
        <v>8219</v>
      </c>
      <c r="B1207">
        <v>54</v>
      </c>
      <c r="D1207" t="s">
        <v>8221</v>
      </c>
      <c r="E1207">
        <v>1</v>
      </c>
    </row>
    <row r="1208" spans="1:5" x14ac:dyDescent="0.45">
      <c r="A1208" t="s">
        <v>8219</v>
      </c>
      <c r="B1208">
        <v>53</v>
      </c>
      <c r="D1208" t="s">
        <v>8221</v>
      </c>
      <c r="E1208">
        <v>1</v>
      </c>
    </row>
    <row r="1209" spans="1:5" x14ac:dyDescent="0.45">
      <c r="A1209" t="s">
        <v>8219</v>
      </c>
      <c r="B1209">
        <v>53</v>
      </c>
      <c r="D1209" t="s">
        <v>8221</v>
      </c>
      <c r="E1209">
        <v>1</v>
      </c>
    </row>
    <row r="1210" spans="1:5" x14ac:dyDescent="0.45">
      <c r="A1210" t="s">
        <v>8219</v>
      </c>
      <c r="B1210">
        <v>53</v>
      </c>
      <c r="D1210" t="s">
        <v>8221</v>
      </c>
      <c r="E1210">
        <v>1</v>
      </c>
    </row>
    <row r="1211" spans="1:5" x14ac:dyDescent="0.45">
      <c r="A1211" t="s">
        <v>8219</v>
      </c>
      <c r="B1211">
        <v>53</v>
      </c>
      <c r="D1211" t="s">
        <v>8221</v>
      </c>
      <c r="E1211">
        <v>1</v>
      </c>
    </row>
    <row r="1212" spans="1:5" x14ac:dyDescent="0.45">
      <c r="A1212" t="s">
        <v>8219</v>
      </c>
      <c r="B1212">
        <v>53</v>
      </c>
      <c r="D1212" t="s">
        <v>8221</v>
      </c>
      <c r="E1212">
        <v>1</v>
      </c>
    </row>
    <row r="1213" spans="1:5" x14ac:dyDescent="0.45">
      <c r="A1213" t="s">
        <v>8219</v>
      </c>
      <c r="B1213">
        <v>53</v>
      </c>
      <c r="D1213" t="s">
        <v>8221</v>
      </c>
      <c r="E1213">
        <v>1</v>
      </c>
    </row>
    <row r="1214" spans="1:5" x14ac:dyDescent="0.45">
      <c r="A1214" t="s">
        <v>8219</v>
      </c>
      <c r="B1214">
        <v>53</v>
      </c>
      <c r="D1214" t="s">
        <v>8221</v>
      </c>
      <c r="E1214">
        <v>1</v>
      </c>
    </row>
    <row r="1215" spans="1:5" x14ac:dyDescent="0.45">
      <c r="A1215" t="s">
        <v>8219</v>
      </c>
      <c r="B1215">
        <v>52</v>
      </c>
      <c r="D1215" t="s">
        <v>8221</v>
      </c>
      <c r="E1215">
        <v>1</v>
      </c>
    </row>
    <row r="1216" spans="1:5" x14ac:dyDescent="0.45">
      <c r="A1216" t="s">
        <v>8219</v>
      </c>
      <c r="B1216">
        <v>52</v>
      </c>
      <c r="D1216" t="s">
        <v>8221</v>
      </c>
      <c r="E1216">
        <v>1</v>
      </c>
    </row>
    <row r="1217" spans="1:5" x14ac:dyDescent="0.45">
      <c r="A1217" t="s">
        <v>8219</v>
      </c>
      <c r="B1217">
        <v>52</v>
      </c>
      <c r="D1217" t="s">
        <v>8221</v>
      </c>
      <c r="E1217">
        <v>1</v>
      </c>
    </row>
    <row r="1218" spans="1:5" x14ac:dyDescent="0.45">
      <c r="A1218" t="s">
        <v>8219</v>
      </c>
      <c r="B1218">
        <v>52</v>
      </c>
      <c r="D1218" t="s">
        <v>8221</v>
      </c>
      <c r="E1218">
        <v>1</v>
      </c>
    </row>
    <row r="1219" spans="1:5" x14ac:dyDescent="0.45">
      <c r="A1219" t="s">
        <v>8219</v>
      </c>
      <c r="B1219">
        <v>52</v>
      </c>
      <c r="D1219" t="s">
        <v>8221</v>
      </c>
      <c r="E1219">
        <v>1</v>
      </c>
    </row>
    <row r="1220" spans="1:5" x14ac:dyDescent="0.45">
      <c r="A1220" t="s">
        <v>8219</v>
      </c>
      <c r="B1220">
        <v>52</v>
      </c>
      <c r="D1220" t="s">
        <v>8221</v>
      </c>
      <c r="E1220">
        <v>1</v>
      </c>
    </row>
    <row r="1221" spans="1:5" x14ac:dyDescent="0.45">
      <c r="A1221" t="s">
        <v>8219</v>
      </c>
      <c r="B1221">
        <v>52</v>
      </c>
      <c r="D1221" t="s">
        <v>8221</v>
      </c>
      <c r="E1221">
        <v>1</v>
      </c>
    </row>
    <row r="1222" spans="1:5" x14ac:dyDescent="0.45">
      <c r="A1222" t="s">
        <v>8219</v>
      </c>
      <c r="B1222">
        <v>52</v>
      </c>
      <c r="D1222" t="s">
        <v>8221</v>
      </c>
      <c r="E1222">
        <v>1</v>
      </c>
    </row>
    <row r="1223" spans="1:5" x14ac:dyDescent="0.45">
      <c r="A1223" t="s">
        <v>8219</v>
      </c>
      <c r="B1223">
        <v>52</v>
      </c>
      <c r="D1223" t="s">
        <v>8221</v>
      </c>
      <c r="E1223">
        <v>1</v>
      </c>
    </row>
    <row r="1224" spans="1:5" x14ac:dyDescent="0.45">
      <c r="A1224" t="s">
        <v>8219</v>
      </c>
      <c r="B1224">
        <v>52</v>
      </c>
      <c r="D1224" t="s">
        <v>8221</v>
      </c>
      <c r="E1224">
        <v>1</v>
      </c>
    </row>
    <row r="1225" spans="1:5" x14ac:dyDescent="0.45">
      <c r="A1225" t="s">
        <v>8219</v>
      </c>
      <c r="B1225">
        <v>52</v>
      </c>
      <c r="D1225" t="s">
        <v>8221</v>
      </c>
      <c r="E1225">
        <v>1</v>
      </c>
    </row>
    <row r="1226" spans="1:5" x14ac:dyDescent="0.45">
      <c r="A1226" t="s">
        <v>8219</v>
      </c>
      <c r="B1226">
        <v>52</v>
      </c>
      <c r="D1226" t="s">
        <v>8221</v>
      </c>
      <c r="E1226">
        <v>1</v>
      </c>
    </row>
    <row r="1227" spans="1:5" x14ac:dyDescent="0.45">
      <c r="A1227" t="s">
        <v>8219</v>
      </c>
      <c r="B1227">
        <v>52</v>
      </c>
      <c r="D1227" t="s">
        <v>8221</v>
      </c>
      <c r="E1227">
        <v>1</v>
      </c>
    </row>
    <row r="1228" spans="1:5" x14ac:dyDescent="0.45">
      <c r="A1228" t="s">
        <v>8219</v>
      </c>
      <c r="B1228">
        <v>52</v>
      </c>
      <c r="D1228" t="s">
        <v>8221</v>
      </c>
      <c r="E1228">
        <v>1</v>
      </c>
    </row>
    <row r="1229" spans="1:5" x14ac:dyDescent="0.45">
      <c r="A1229" t="s">
        <v>8219</v>
      </c>
      <c r="B1229">
        <v>52</v>
      </c>
      <c r="D1229" t="s">
        <v>8221</v>
      </c>
      <c r="E1229">
        <v>1</v>
      </c>
    </row>
    <row r="1230" spans="1:5" x14ac:dyDescent="0.45">
      <c r="A1230" t="s">
        <v>8219</v>
      </c>
      <c r="B1230">
        <v>52</v>
      </c>
      <c r="D1230" t="s">
        <v>8221</v>
      </c>
      <c r="E1230">
        <v>1</v>
      </c>
    </row>
    <row r="1231" spans="1:5" x14ac:dyDescent="0.45">
      <c r="A1231" t="s">
        <v>8219</v>
      </c>
      <c r="B1231">
        <v>52</v>
      </c>
      <c r="D1231" t="s">
        <v>8221</v>
      </c>
      <c r="E1231">
        <v>1</v>
      </c>
    </row>
    <row r="1232" spans="1:5" x14ac:dyDescent="0.45">
      <c r="A1232" t="s">
        <v>8219</v>
      </c>
      <c r="B1232">
        <v>52</v>
      </c>
      <c r="D1232" t="s">
        <v>8221</v>
      </c>
      <c r="E1232">
        <v>1</v>
      </c>
    </row>
    <row r="1233" spans="1:5" x14ac:dyDescent="0.45">
      <c r="A1233" t="s">
        <v>8219</v>
      </c>
      <c r="B1233">
        <v>52</v>
      </c>
      <c r="D1233" t="s">
        <v>8221</v>
      </c>
      <c r="E1233">
        <v>1</v>
      </c>
    </row>
    <row r="1234" spans="1:5" x14ac:dyDescent="0.45">
      <c r="A1234" t="s">
        <v>8219</v>
      </c>
      <c r="B1234">
        <v>51</v>
      </c>
      <c r="D1234" t="s">
        <v>8221</v>
      </c>
      <c r="E1234">
        <v>1</v>
      </c>
    </row>
    <row r="1235" spans="1:5" x14ac:dyDescent="0.45">
      <c r="A1235" t="s">
        <v>8219</v>
      </c>
      <c r="B1235">
        <v>51</v>
      </c>
      <c r="D1235" t="s">
        <v>8221</v>
      </c>
      <c r="E1235">
        <v>1</v>
      </c>
    </row>
    <row r="1236" spans="1:5" x14ac:dyDescent="0.45">
      <c r="A1236" t="s">
        <v>8219</v>
      </c>
      <c r="B1236">
        <v>51</v>
      </c>
      <c r="D1236" t="s">
        <v>8221</v>
      </c>
      <c r="E1236">
        <v>1</v>
      </c>
    </row>
    <row r="1237" spans="1:5" x14ac:dyDescent="0.45">
      <c r="A1237" t="s">
        <v>8219</v>
      </c>
      <c r="B1237">
        <v>51</v>
      </c>
      <c r="D1237" t="s">
        <v>8221</v>
      </c>
      <c r="E1237">
        <v>1</v>
      </c>
    </row>
    <row r="1238" spans="1:5" x14ac:dyDescent="0.45">
      <c r="A1238" t="s">
        <v>8219</v>
      </c>
      <c r="B1238">
        <v>51</v>
      </c>
      <c r="D1238" t="s">
        <v>8221</v>
      </c>
      <c r="E1238">
        <v>1</v>
      </c>
    </row>
    <row r="1239" spans="1:5" x14ac:dyDescent="0.45">
      <c r="A1239" t="s">
        <v>8219</v>
      </c>
      <c r="B1239">
        <v>51</v>
      </c>
      <c r="D1239" t="s">
        <v>8221</v>
      </c>
      <c r="E1239">
        <v>1</v>
      </c>
    </row>
    <row r="1240" spans="1:5" x14ac:dyDescent="0.45">
      <c r="A1240" t="s">
        <v>8219</v>
      </c>
      <c r="B1240">
        <v>51</v>
      </c>
      <c r="D1240" t="s">
        <v>8221</v>
      </c>
      <c r="E1240">
        <v>1</v>
      </c>
    </row>
    <row r="1241" spans="1:5" x14ac:dyDescent="0.45">
      <c r="A1241" t="s">
        <v>8219</v>
      </c>
      <c r="B1241">
        <v>51</v>
      </c>
      <c r="D1241" t="s">
        <v>8221</v>
      </c>
      <c r="E1241">
        <v>1</v>
      </c>
    </row>
    <row r="1242" spans="1:5" x14ac:dyDescent="0.45">
      <c r="A1242" t="s">
        <v>8219</v>
      </c>
      <c r="B1242">
        <v>51</v>
      </c>
      <c r="D1242" t="s">
        <v>8221</v>
      </c>
      <c r="E1242">
        <v>1</v>
      </c>
    </row>
    <row r="1243" spans="1:5" x14ac:dyDescent="0.45">
      <c r="A1243" t="s">
        <v>8219</v>
      </c>
      <c r="B1243">
        <v>51</v>
      </c>
      <c r="D1243" t="s">
        <v>8221</v>
      </c>
      <c r="E1243">
        <v>1</v>
      </c>
    </row>
    <row r="1244" spans="1:5" x14ac:dyDescent="0.45">
      <c r="A1244" t="s">
        <v>8219</v>
      </c>
      <c r="B1244">
        <v>50</v>
      </c>
      <c r="D1244" t="s">
        <v>8221</v>
      </c>
      <c r="E1244">
        <v>1</v>
      </c>
    </row>
    <row r="1245" spans="1:5" x14ac:dyDescent="0.45">
      <c r="A1245" t="s">
        <v>8219</v>
      </c>
      <c r="B1245">
        <v>50</v>
      </c>
      <c r="D1245" t="s">
        <v>8221</v>
      </c>
      <c r="E1245">
        <v>0</v>
      </c>
    </row>
    <row r="1246" spans="1:5" x14ac:dyDescent="0.45">
      <c r="A1246" t="s">
        <v>8219</v>
      </c>
      <c r="B1246">
        <v>50</v>
      </c>
      <c r="D1246" t="s">
        <v>8221</v>
      </c>
      <c r="E1246">
        <v>0</v>
      </c>
    </row>
    <row r="1247" spans="1:5" x14ac:dyDescent="0.45">
      <c r="A1247" t="s">
        <v>8219</v>
      </c>
      <c r="B1247">
        <v>50</v>
      </c>
      <c r="D1247" t="s">
        <v>8221</v>
      </c>
      <c r="E1247">
        <v>0</v>
      </c>
    </row>
    <row r="1248" spans="1:5" x14ac:dyDescent="0.45">
      <c r="A1248" t="s">
        <v>8219</v>
      </c>
      <c r="B1248">
        <v>50</v>
      </c>
      <c r="D1248" t="s">
        <v>8221</v>
      </c>
      <c r="E1248">
        <v>0</v>
      </c>
    </row>
    <row r="1249" spans="1:5" x14ac:dyDescent="0.45">
      <c r="A1249" t="s">
        <v>8219</v>
      </c>
      <c r="B1249">
        <v>50</v>
      </c>
      <c r="D1249" t="s">
        <v>8221</v>
      </c>
      <c r="E1249">
        <v>0</v>
      </c>
    </row>
    <row r="1250" spans="1:5" x14ac:dyDescent="0.45">
      <c r="A1250" t="s">
        <v>8219</v>
      </c>
      <c r="B1250">
        <v>50</v>
      </c>
      <c r="D1250" t="s">
        <v>8221</v>
      </c>
      <c r="E1250">
        <v>0</v>
      </c>
    </row>
    <row r="1251" spans="1:5" x14ac:dyDescent="0.45">
      <c r="A1251" t="s">
        <v>8219</v>
      </c>
      <c r="B1251">
        <v>50</v>
      </c>
      <c r="D1251" t="s">
        <v>8221</v>
      </c>
      <c r="E1251">
        <v>0</v>
      </c>
    </row>
    <row r="1252" spans="1:5" x14ac:dyDescent="0.45">
      <c r="A1252" t="s">
        <v>8219</v>
      </c>
      <c r="B1252">
        <v>50</v>
      </c>
      <c r="D1252" t="s">
        <v>8221</v>
      </c>
      <c r="E1252">
        <v>0</v>
      </c>
    </row>
    <row r="1253" spans="1:5" x14ac:dyDescent="0.45">
      <c r="A1253" t="s">
        <v>8219</v>
      </c>
      <c r="B1253">
        <v>50</v>
      </c>
      <c r="D1253" t="s">
        <v>8221</v>
      </c>
      <c r="E1253">
        <v>0</v>
      </c>
    </row>
    <row r="1254" spans="1:5" x14ac:dyDescent="0.45">
      <c r="A1254" t="s">
        <v>8219</v>
      </c>
      <c r="B1254">
        <v>50</v>
      </c>
      <c r="D1254" t="s">
        <v>8221</v>
      </c>
      <c r="E1254">
        <v>0</v>
      </c>
    </row>
    <row r="1255" spans="1:5" x14ac:dyDescent="0.45">
      <c r="A1255" t="s">
        <v>8219</v>
      </c>
      <c r="B1255">
        <v>50</v>
      </c>
      <c r="D1255" t="s">
        <v>8221</v>
      </c>
      <c r="E1255">
        <v>0</v>
      </c>
    </row>
    <row r="1256" spans="1:5" x14ac:dyDescent="0.45">
      <c r="A1256" t="s">
        <v>8219</v>
      </c>
      <c r="B1256">
        <v>50</v>
      </c>
      <c r="D1256" t="s">
        <v>8221</v>
      </c>
      <c r="E1256">
        <v>0</v>
      </c>
    </row>
    <row r="1257" spans="1:5" x14ac:dyDescent="0.45">
      <c r="A1257" t="s">
        <v>8219</v>
      </c>
      <c r="B1257">
        <v>50</v>
      </c>
      <c r="D1257" t="s">
        <v>8221</v>
      </c>
      <c r="E1257">
        <v>0</v>
      </c>
    </row>
    <row r="1258" spans="1:5" x14ac:dyDescent="0.45">
      <c r="A1258" t="s">
        <v>8219</v>
      </c>
      <c r="B1258">
        <v>50</v>
      </c>
      <c r="D1258" t="s">
        <v>8221</v>
      </c>
      <c r="E1258">
        <v>0</v>
      </c>
    </row>
    <row r="1259" spans="1:5" x14ac:dyDescent="0.45">
      <c r="A1259" t="s">
        <v>8219</v>
      </c>
      <c r="B1259">
        <v>50</v>
      </c>
      <c r="D1259" t="s">
        <v>8221</v>
      </c>
      <c r="E1259">
        <v>0</v>
      </c>
    </row>
    <row r="1260" spans="1:5" x14ac:dyDescent="0.45">
      <c r="A1260" t="s">
        <v>8219</v>
      </c>
      <c r="B1260">
        <v>50</v>
      </c>
      <c r="D1260" t="s">
        <v>8221</v>
      </c>
      <c r="E1260">
        <v>0</v>
      </c>
    </row>
    <row r="1261" spans="1:5" x14ac:dyDescent="0.45">
      <c r="A1261" t="s">
        <v>8219</v>
      </c>
      <c r="B1261">
        <v>50</v>
      </c>
      <c r="D1261" t="s">
        <v>8221</v>
      </c>
      <c r="E1261">
        <v>0</v>
      </c>
    </row>
    <row r="1262" spans="1:5" x14ac:dyDescent="0.45">
      <c r="A1262" t="s">
        <v>8219</v>
      </c>
      <c r="B1262">
        <v>50</v>
      </c>
      <c r="D1262" t="s">
        <v>8221</v>
      </c>
      <c r="E1262">
        <v>0</v>
      </c>
    </row>
    <row r="1263" spans="1:5" x14ac:dyDescent="0.45">
      <c r="A1263" t="s">
        <v>8219</v>
      </c>
      <c r="B1263">
        <v>49</v>
      </c>
      <c r="D1263" t="s">
        <v>8221</v>
      </c>
      <c r="E1263">
        <v>0</v>
      </c>
    </row>
    <row r="1264" spans="1:5" x14ac:dyDescent="0.45">
      <c r="A1264" t="s">
        <v>8219</v>
      </c>
      <c r="B1264">
        <v>49</v>
      </c>
      <c r="D1264" t="s">
        <v>8221</v>
      </c>
      <c r="E1264">
        <v>0</v>
      </c>
    </row>
    <row r="1265" spans="1:5" x14ac:dyDescent="0.45">
      <c r="A1265" t="s">
        <v>8219</v>
      </c>
      <c r="B1265">
        <v>49</v>
      </c>
      <c r="D1265" t="s">
        <v>8221</v>
      </c>
      <c r="E1265">
        <v>0</v>
      </c>
    </row>
    <row r="1266" spans="1:5" x14ac:dyDescent="0.45">
      <c r="A1266" t="s">
        <v>8219</v>
      </c>
      <c r="B1266">
        <v>49</v>
      </c>
      <c r="D1266" t="s">
        <v>8221</v>
      </c>
      <c r="E1266">
        <v>0</v>
      </c>
    </row>
    <row r="1267" spans="1:5" x14ac:dyDescent="0.45">
      <c r="A1267" t="s">
        <v>8219</v>
      </c>
      <c r="B1267">
        <v>49</v>
      </c>
      <c r="D1267" t="s">
        <v>8221</v>
      </c>
      <c r="E1267">
        <v>0</v>
      </c>
    </row>
    <row r="1268" spans="1:5" x14ac:dyDescent="0.45">
      <c r="A1268" t="s">
        <v>8219</v>
      </c>
      <c r="B1268">
        <v>49</v>
      </c>
      <c r="D1268" t="s">
        <v>8221</v>
      </c>
      <c r="E1268">
        <v>0</v>
      </c>
    </row>
    <row r="1269" spans="1:5" x14ac:dyDescent="0.45">
      <c r="A1269" t="s">
        <v>8219</v>
      </c>
      <c r="B1269">
        <v>49</v>
      </c>
      <c r="D1269" t="s">
        <v>8221</v>
      </c>
      <c r="E1269">
        <v>0</v>
      </c>
    </row>
    <row r="1270" spans="1:5" x14ac:dyDescent="0.45">
      <c r="A1270" t="s">
        <v>8219</v>
      </c>
      <c r="B1270">
        <v>49</v>
      </c>
      <c r="D1270" t="s">
        <v>8221</v>
      </c>
      <c r="E1270">
        <v>0</v>
      </c>
    </row>
    <row r="1271" spans="1:5" x14ac:dyDescent="0.45">
      <c r="A1271" t="s">
        <v>8219</v>
      </c>
      <c r="B1271">
        <v>49</v>
      </c>
      <c r="D1271" t="s">
        <v>8221</v>
      </c>
      <c r="E1271">
        <v>0</v>
      </c>
    </row>
    <row r="1272" spans="1:5" x14ac:dyDescent="0.45">
      <c r="A1272" t="s">
        <v>8219</v>
      </c>
      <c r="B1272">
        <v>49</v>
      </c>
      <c r="D1272" t="s">
        <v>8221</v>
      </c>
      <c r="E1272">
        <v>0</v>
      </c>
    </row>
    <row r="1273" spans="1:5" x14ac:dyDescent="0.45">
      <c r="A1273" t="s">
        <v>8219</v>
      </c>
      <c r="B1273">
        <v>49</v>
      </c>
      <c r="D1273" t="s">
        <v>8221</v>
      </c>
      <c r="E1273">
        <v>0</v>
      </c>
    </row>
    <row r="1274" spans="1:5" x14ac:dyDescent="0.45">
      <c r="A1274" t="s">
        <v>8219</v>
      </c>
      <c r="B1274">
        <v>49</v>
      </c>
      <c r="D1274" t="s">
        <v>8221</v>
      </c>
      <c r="E1274">
        <v>0</v>
      </c>
    </row>
    <row r="1275" spans="1:5" x14ac:dyDescent="0.45">
      <c r="A1275" t="s">
        <v>8219</v>
      </c>
      <c r="B1275">
        <v>49</v>
      </c>
      <c r="D1275" t="s">
        <v>8221</v>
      </c>
      <c r="E1275">
        <v>0</v>
      </c>
    </row>
    <row r="1276" spans="1:5" x14ac:dyDescent="0.45">
      <c r="A1276" t="s">
        <v>8219</v>
      </c>
      <c r="B1276">
        <v>49</v>
      </c>
      <c r="D1276" t="s">
        <v>8221</v>
      </c>
      <c r="E1276">
        <v>0</v>
      </c>
    </row>
    <row r="1277" spans="1:5" x14ac:dyDescent="0.45">
      <c r="A1277" t="s">
        <v>8219</v>
      </c>
      <c r="B1277">
        <v>49</v>
      </c>
      <c r="D1277" t="s">
        <v>8221</v>
      </c>
      <c r="E1277">
        <v>0</v>
      </c>
    </row>
    <row r="1278" spans="1:5" x14ac:dyDescent="0.45">
      <c r="A1278" t="s">
        <v>8219</v>
      </c>
      <c r="B1278">
        <v>49</v>
      </c>
      <c r="D1278" t="s">
        <v>8221</v>
      </c>
      <c r="E1278">
        <v>0</v>
      </c>
    </row>
    <row r="1279" spans="1:5" x14ac:dyDescent="0.45">
      <c r="A1279" t="s">
        <v>8219</v>
      </c>
      <c r="B1279">
        <v>49</v>
      </c>
      <c r="D1279" t="s">
        <v>8221</v>
      </c>
      <c r="E1279">
        <v>0</v>
      </c>
    </row>
    <row r="1280" spans="1:5" x14ac:dyDescent="0.45">
      <c r="A1280" t="s">
        <v>8219</v>
      </c>
      <c r="B1280">
        <v>48</v>
      </c>
      <c r="D1280" t="s">
        <v>8221</v>
      </c>
      <c r="E1280">
        <v>0</v>
      </c>
    </row>
    <row r="1281" spans="1:5" x14ac:dyDescent="0.45">
      <c r="A1281" t="s">
        <v>8219</v>
      </c>
      <c r="B1281">
        <v>48</v>
      </c>
      <c r="D1281" t="s">
        <v>8221</v>
      </c>
      <c r="E1281">
        <v>0</v>
      </c>
    </row>
    <row r="1282" spans="1:5" x14ac:dyDescent="0.45">
      <c r="A1282" t="s">
        <v>8219</v>
      </c>
      <c r="B1282">
        <v>48</v>
      </c>
      <c r="D1282" t="s">
        <v>8221</v>
      </c>
      <c r="E1282">
        <v>0</v>
      </c>
    </row>
    <row r="1283" spans="1:5" x14ac:dyDescent="0.45">
      <c r="A1283" t="s">
        <v>8219</v>
      </c>
      <c r="B1283">
        <v>48</v>
      </c>
      <c r="D1283" t="s">
        <v>8221</v>
      </c>
      <c r="E1283">
        <v>0</v>
      </c>
    </row>
    <row r="1284" spans="1:5" x14ac:dyDescent="0.45">
      <c r="A1284" t="s">
        <v>8219</v>
      </c>
      <c r="B1284">
        <v>48</v>
      </c>
      <c r="D1284" t="s">
        <v>8221</v>
      </c>
      <c r="E1284">
        <v>0</v>
      </c>
    </row>
    <row r="1285" spans="1:5" x14ac:dyDescent="0.45">
      <c r="A1285" t="s">
        <v>8219</v>
      </c>
      <c r="B1285">
        <v>48</v>
      </c>
      <c r="D1285" t="s">
        <v>8221</v>
      </c>
      <c r="E1285">
        <v>0</v>
      </c>
    </row>
    <row r="1286" spans="1:5" x14ac:dyDescent="0.45">
      <c r="A1286" t="s">
        <v>8219</v>
      </c>
      <c r="B1286">
        <v>48</v>
      </c>
      <c r="D1286" t="s">
        <v>8221</v>
      </c>
      <c r="E1286">
        <v>0</v>
      </c>
    </row>
    <row r="1287" spans="1:5" x14ac:dyDescent="0.45">
      <c r="A1287" t="s">
        <v>8219</v>
      </c>
      <c r="B1287">
        <v>48</v>
      </c>
      <c r="D1287" t="s">
        <v>8221</v>
      </c>
      <c r="E1287">
        <v>0</v>
      </c>
    </row>
    <row r="1288" spans="1:5" x14ac:dyDescent="0.45">
      <c r="A1288" t="s">
        <v>8219</v>
      </c>
      <c r="B1288">
        <v>48</v>
      </c>
      <c r="D1288" t="s">
        <v>8221</v>
      </c>
      <c r="E1288">
        <v>0</v>
      </c>
    </row>
    <row r="1289" spans="1:5" x14ac:dyDescent="0.45">
      <c r="A1289" t="s">
        <v>8219</v>
      </c>
      <c r="B1289">
        <v>48</v>
      </c>
      <c r="D1289" t="s">
        <v>8221</v>
      </c>
      <c r="E1289">
        <v>0</v>
      </c>
    </row>
    <row r="1290" spans="1:5" x14ac:dyDescent="0.45">
      <c r="A1290" t="s">
        <v>8219</v>
      </c>
      <c r="B1290">
        <v>48</v>
      </c>
      <c r="D1290" t="s">
        <v>8221</v>
      </c>
      <c r="E1290">
        <v>0</v>
      </c>
    </row>
    <row r="1291" spans="1:5" x14ac:dyDescent="0.45">
      <c r="A1291" t="s">
        <v>8219</v>
      </c>
      <c r="B1291">
        <v>48</v>
      </c>
      <c r="D1291" t="s">
        <v>8221</v>
      </c>
      <c r="E1291">
        <v>0</v>
      </c>
    </row>
    <row r="1292" spans="1:5" x14ac:dyDescent="0.45">
      <c r="A1292" t="s">
        <v>8219</v>
      </c>
      <c r="B1292">
        <v>48</v>
      </c>
      <c r="D1292" t="s">
        <v>8221</v>
      </c>
      <c r="E1292">
        <v>0</v>
      </c>
    </row>
    <row r="1293" spans="1:5" x14ac:dyDescent="0.45">
      <c r="A1293" t="s">
        <v>8219</v>
      </c>
      <c r="B1293">
        <v>48</v>
      </c>
      <c r="D1293" t="s">
        <v>8221</v>
      </c>
      <c r="E1293">
        <v>0</v>
      </c>
    </row>
    <row r="1294" spans="1:5" x14ac:dyDescent="0.45">
      <c r="A1294" t="s">
        <v>8219</v>
      </c>
      <c r="B1294">
        <v>47</v>
      </c>
      <c r="D1294" t="s">
        <v>8221</v>
      </c>
      <c r="E1294">
        <v>0</v>
      </c>
    </row>
    <row r="1295" spans="1:5" x14ac:dyDescent="0.45">
      <c r="A1295" t="s">
        <v>8219</v>
      </c>
      <c r="B1295">
        <v>47</v>
      </c>
      <c r="D1295" t="s">
        <v>8221</v>
      </c>
      <c r="E1295">
        <v>0</v>
      </c>
    </row>
    <row r="1296" spans="1:5" x14ac:dyDescent="0.45">
      <c r="A1296" t="s">
        <v>8219</v>
      </c>
      <c r="B1296">
        <v>47</v>
      </c>
      <c r="D1296" t="s">
        <v>8221</v>
      </c>
      <c r="E1296">
        <v>0</v>
      </c>
    </row>
    <row r="1297" spans="1:5" x14ac:dyDescent="0.45">
      <c r="A1297" t="s">
        <v>8219</v>
      </c>
      <c r="B1297">
        <v>47</v>
      </c>
      <c r="D1297" t="s">
        <v>8221</v>
      </c>
      <c r="E1297">
        <v>0</v>
      </c>
    </row>
    <row r="1298" spans="1:5" x14ac:dyDescent="0.45">
      <c r="A1298" t="s">
        <v>8219</v>
      </c>
      <c r="B1298">
        <v>47</v>
      </c>
      <c r="D1298" t="s">
        <v>8221</v>
      </c>
      <c r="E1298">
        <v>0</v>
      </c>
    </row>
    <row r="1299" spans="1:5" x14ac:dyDescent="0.45">
      <c r="A1299" t="s">
        <v>8219</v>
      </c>
      <c r="B1299">
        <v>47</v>
      </c>
      <c r="D1299" t="s">
        <v>8221</v>
      </c>
      <c r="E1299">
        <v>0</v>
      </c>
    </row>
    <row r="1300" spans="1:5" x14ac:dyDescent="0.45">
      <c r="A1300" t="s">
        <v>8219</v>
      </c>
      <c r="B1300">
        <v>47</v>
      </c>
      <c r="D1300" t="s">
        <v>8221</v>
      </c>
      <c r="E1300">
        <v>0</v>
      </c>
    </row>
    <row r="1301" spans="1:5" x14ac:dyDescent="0.45">
      <c r="A1301" t="s">
        <v>8219</v>
      </c>
      <c r="B1301">
        <v>47</v>
      </c>
      <c r="D1301" t="s">
        <v>8221</v>
      </c>
      <c r="E1301">
        <v>0</v>
      </c>
    </row>
    <row r="1302" spans="1:5" x14ac:dyDescent="0.45">
      <c r="A1302" t="s">
        <v>8219</v>
      </c>
      <c r="B1302">
        <v>47</v>
      </c>
      <c r="D1302" t="s">
        <v>8221</v>
      </c>
      <c r="E1302">
        <v>0</v>
      </c>
    </row>
    <row r="1303" spans="1:5" x14ac:dyDescent="0.45">
      <c r="A1303" t="s">
        <v>8219</v>
      </c>
      <c r="B1303">
        <v>47</v>
      </c>
      <c r="D1303" t="s">
        <v>8221</v>
      </c>
      <c r="E1303">
        <v>0</v>
      </c>
    </row>
    <row r="1304" spans="1:5" x14ac:dyDescent="0.45">
      <c r="A1304" t="s">
        <v>8219</v>
      </c>
      <c r="B1304">
        <v>47</v>
      </c>
      <c r="D1304" t="s">
        <v>8221</v>
      </c>
      <c r="E1304">
        <v>0</v>
      </c>
    </row>
    <row r="1305" spans="1:5" x14ac:dyDescent="0.45">
      <c r="A1305" t="s">
        <v>8219</v>
      </c>
      <c r="B1305">
        <v>47</v>
      </c>
      <c r="D1305" t="s">
        <v>8221</v>
      </c>
      <c r="E1305">
        <v>0</v>
      </c>
    </row>
    <row r="1306" spans="1:5" x14ac:dyDescent="0.45">
      <c r="A1306" t="s">
        <v>8219</v>
      </c>
      <c r="B1306">
        <v>47</v>
      </c>
      <c r="D1306" t="s">
        <v>8221</v>
      </c>
      <c r="E1306">
        <v>0</v>
      </c>
    </row>
    <row r="1307" spans="1:5" x14ac:dyDescent="0.45">
      <c r="A1307" t="s">
        <v>8219</v>
      </c>
      <c r="B1307">
        <v>47</v>
      </c>
      <c r="D1307" t="s">
        <v>8221</v>
      </c>
      <c r="E1307">
        <v>0</v>
      </c>
    </row>
    <row r="1308" spans="1:5" x14ac:dyDescent="0.45">
      <c r="A1308" t="s">
        <v>8219</v>
      </c>
      <c r="B1308">
        <v>47</v>
      </c>
      <c r="D1308" t="s">
        <v>8221</v>
      </c>
      <c r="E1308">
        <v>0</v>
      </c>
    </row>
    <row r="1309" spans="1:5" x14ac:dyDescent="0.45">
      <c r="A1309" t="s">
        <v>8219</v>
      </c>
      <c r="B1309">
        <v>47</v>
      </c>
      <c r="D1309" t="s">
        <v>8221</v>
      </c>
      <c r="E1309">
        <v>0</v>
      </c>
    </row>
    <row r="1310" spans="1:5" x14ac:dyDescent="0.45">
      <c r="A1310" t="s">
        <v>8219</v>
      </c>
      <c r="B1310">
        <v>47</v>
      </c>
      <c r="D1310" t="s">
        <v>8221</v>
      </c>
      <c r="E1310">
        <v>0</v>
      </c>
    </row>
    <row r="1311" spans="1:5" x14ac:dyDescent="0.45">
      <c r="A1311" t="s">
        <v>8219</v>
      </c>
      <c r="B1311">
        <v>47</v>
      </c>
      <c r="D1311" t="s">
        <v>8221</v>
      </c>
      <c r="E1311">
        <v>0</v>
      </c>
    </row>
    <row r="1312" spans="1:5" x14ac:dyDescent="0.45">
      <c r="A1312" t="s">
        <v>8219</v>
      </c>
      <c r="B1312">
        <v>47</v>
      </c>
      <c r="D1312" t="s">
        <v>8221</v>
      </c>
      <c r="E1312">
        <v>0</v>
      </c>
    </row>
    <row r="1313" spans="1:5" x14ac:dyDescent="0.45">
      <c r="A1313" t="s">
        <v>8219</v>
      </c>
      <c r="B1313">
        <v>47</v>
      </c>
      <c r="D1313" t="s">
        <v>8221</v>
      </c>
      <c r="E1313">
        <v>0</v>
      </c>
    </row>
    <row r="1314" spans="1:5" x14ac:dyDescent="0.45">
      <c r="A1314" t="s">
        <v>8219</v>
      </c>
      <c r="B1314">
        <v>47</v>
      </c>
      <c r="D1314" t="s">
        <v>8221</v>
      </c>
      <c r="E1314">
        <v>0</v>
      </c>
    </row>
    <row r="1315" spans="1:5" x14ac:dyDescent="0.45">
      <c r="A1315" t="s">
        <v>8219</v>
      </c>
      <c r="B1315">
        <v>46</v>
      </c>
      <c r="D1315" t="s">
        <v>8221</v>
      </c>
      <c r="E1315">
        <v>0</v>
      </c>
    </row>
    <row r="1316" spans="1:5" x14ac:dyDescent="0.45">
      <c r="A1316" t="s">
        <v>8219</v>
      </c>
      <c r="B1316">
        <v>46</v>
      </c>
      <c r="D1316" t="s">
        <v>8221</v>
      </c>
      <c r="E1316">
        <v>0</v>
      </c>
    </row>
    <row r="1317" spans="1:5" x14ac:dyDescent="0.45">
      <c r="A1317" t="s">
        <v>8219</v>
      </c>
      <c r="B1317">
        <v>46</v>
      </c>
      <c r="D1317" t="s">
        <v>8221</v>
      </c>
      <c r="E1317">
        <v>0</v>
      </c>
    </row>
    <row r="1318" spans="1:5" x14ac:dyDescent="0.45">
      <c r="A1318" t="s">
        <v>8219</v>
      </c>
      <c r="B1318">
        <v>46</v>
      </c>
      <c r="D1318" t="s">
        <v>8221</v>
      </c>
      <c r="E1318">
        <v>0</v>
      </c>
    </row>
    <row r="1319" spans="1:5" x14ac:dyDescent="0.45">
      <c r="A1319" t="s">
        <v>8219</v>
      </c>
      <c r="B1319">
        <v>46</v>
      </c>
      <c r="D1319" t="s">
        <v>8221</v>
      </c>
      <c r="E1319">
        <v>0</v>
      </c>
    </row>
    <row r="1320" spans="1:5" x14ac:dyDescent="0.45">
      <c r="A1320" t="s">
        <v>8219</v>
      </c>
      <c r="B1320">
        <v>46</v>
      </c>
      <c r="D1320" t="s">
        <v>8221</v>
      </c>
      <c r="E1320">
        <v>0</v>
      </c>
    </row>
    <row r="1321" spans="1:5" x14ac:dyDescent="0.45">
      <c r="A1321" t="s">
        <v>8219</v>
      </c>
      <c r="B1321">
        <v>46</v>
      </c>
      <c r="D1321" t="s">
        <v>8221</v>
      </c>
      <c r="E1321">
        <v>0</v>
      </c>
    </row>
    <row r="1322" spans="1:5" x14ac:dyDescent="0.45">
      <c r="A1322" t="s">
        <v>8219</v>
      </c>
      <c r="B1322">
        <v>46</v>
      </c>
      <c r="D1322" t="s">
        <v>8221</v>
      </c>
      <c r="E1322">
        <v>0</v>
      </c>
    </row>
    <row r="1323" spans="1:5" x14ac:dyDescent="0.45">
      <c r="A1323" t="s">
        <v>8219</v>
      </c>
      <c r="B1323">
        <v>46</v>
      </c>
      <c r="D1323" t="s">
        <v>8221</v>
      </c>
      <c r="E1323">
        <v>0</v>
      </c>
    </row>
    <row r="1324" spans="1:5" x14ac:dyDescent="0.45">
      <c r="A1324" t="s">
        <v>8219</v>
      </c>
      <c r="B1324">
        <v>46</v>
      </c>
      <c r="D1324" t="s">
        <v>8221</v>
      </c>
      <c r="E1324">
        <v>0</v>
      </c>
    </row>
    <row r="1325" spans="1:5" x14ac:dyDescent="0.45">
      <c r="A1325" t="s">
        <v>8219</v>
      </c>
      <c r="B1325">
        <v>46</v>
      </c>
      <c r="D1325" t="s">
        <v>8221</v>
      </c>
      <c r="E1325">
        <v>0</v>
      </c>
    </row>
    <row r="1326" spans="1:5" x14ac:dyDescent="0.45">
      <c r="A1326" t="s">
        <v>8219</v>
      </c>
      <c r="B1326">
        <v>46</v>
      </c>
      <c r="D1326" t="s">
        <v>8221</v>
      </c>
      <c r="E1326">
        <v>0</v>
      </c>
    </row>
    <row r="1327" spans="1:5" x14ac:dyDescent="0.45">
      <c r="A1327" t="s">
        <v>8219</v>
      </c>
      <c r="B1327">
        <v>46</v>
      </c>
      <c r="D1327" t="s">
        <v>8221</v>
      </c>
      <c r="E1327">
        <v>0</v>
      </c>
    </row>
    <row r="1328" spans="1:5" x14ac:dyDescent="0.45">
      <c r="A1328" t="s">
        <v>8219</v>
      </c>
      <c r="B1328">
        <v>46</v>
      </c>
      <c r="D1328" t="s">
        <v>8221</v>
      </c>
      <c r="E1328">
        <v>0</v>
      </c>
    </row>
    <row r="1329" spans="1:5" x14ac:dyDescent="0.45">
      <c r="A1329" t="s">
        <v>8219</v>
      </c>
      <c r="B1329">
        <v>46</v>
      </c>
      <c r="D1329" t="s">
        <v>8221</v>
      </c>
      <c r="E1329">
        <v>0</v>
      </c>
    </row>
    <row r="1330" spans="1:5" x14ac:dyDescent="0.45">
      <c r="A1330" t="s">
        <v>8219</v>
      </c>
      <c r="B1330">
        <v>46</v>
      </c>
      <c r="D1330" t="s">
        <v>8221</v>
      </c>
      <c r="E1330">
        <v>0</v>
      </c>
    </row>
    <row r="1331" spans="1:5" x14ac:dyDescent="0.45">
      <c r="A1331" t="s">
        <v>8219</v>
      </c>
      <c r="B1331">
        <v>46</v>
      </c>
      <c r="D1331" t="s">
        <v>8221</v>
      </c>
      <c r="E1331">
        <v>0</v>
      </c>
    </row>
    <row r="1332" spans="1:5" x14ac:dyDescent="0.45">
      <c r="A1332" t="s">
        <v>8219</v>
      </c>
      <c r="B1332">
        <v>46</v>
      </c>
      <c r="D1332" t="s">
        <v>8221</v>
      </c>
      <c r="E1332">
        <v>0</v>
      </c>
    </row>
    <row r="1333" spans="1:5" x14ac:dyDescent="0.45">
      <c r="A1333" t="s">
        <v>8219</v>
      </c>
      <c r="B1333">
        <v>46</v>
      </c>
      <c r="D1333" t="s">
        <v>8221</v>
      </c>
      <c r="E1333">
        <v>0</v>
      </c>
    </row>
    <row r="1334" spans="1:5" x14ac:dyDescent="0.45">
      <c r="A1334" t="s">
        <v>8219</v>
      </c>
      <c r="B1334">
        <v>46</v>
      </c>
      <c r="D1334" t="s">
        <v>8221</v>
      </c>
      <c r="E1334">
        <v>0</v>
      </c>
    </row>
    <row r="1335" spans="1:5" x14ac:dyDescent="0.45">
      <c r="A1335" t="s">
        <v>8219</v>
      </c>
      <c r="B1335">
        <v>46</v>
      </c>
      <c r="D1335" t="s">
        <v>8221</v>
      </c>
      <c r="E1335">
        <v>0</v>
      </c>
    </row>
    <row r="1336" spans="1:5" x14ac:dyDescent="0.45">
      <c r="A1336" t="s">
        <v>8219</v>
      </c>
      <c r="B1336">
        <v>45</v>
      </c>
      <c r="D1336" t="s">
        <v>8221</v>
      </c>
      <c r="E1336">
        <v>0</v>
      </c>
    </row>
    <row r="1337" spans="1:5" x14ac:dyDescent="0.45">
      <c r="A1337" t="s">
        <v>8219</v>
      </c>
      <c r="B1337">
        <v>45</v>
      </c>
      <c r="D1337" t="s">
        <v>8221</v>
      </c>
      <c r="E1337">
        <v>0</v>
      </c>
    </row>
    <row r="1338" spans="1:5" x14ac:dyDescent="0.45">
      <c r="A1338" t="s">
        <v>8219</v>
      </c>
      <c r="B1338">
        <v>45</v>
      </c>
      <c r="D1338" t="s">
        <v>8221</v>
      </c>
      <c r="E1338">
        <v>0</v>
      </c>
    </row>
    <row r="1339" spans="1:5" x14ac:dyDescent="0.45">
      <c r="A1339" t="s">
        <v>8219</v>
      </c>
      <c r="B1339">
        <v>45</v>
      </c>
      <c r="D1339" t="s">
        <v>8221</v>
      </c>
      <c r="E1339">
        <v>0</v>
      </c>
    </row>
    <row r="1340" spans="1:5" x14ac:dyDescent="0.45">
      <c r="A1340" t="s">
        <v>8219</v>
      </c>
      <c r="B1340">
        <v>45</v>
      </c>
      <c r="D1340" t="s">
        <v>8221</v>
      </c>
      <c r="E1340">
        <v>0</v>
      </c>
    </row>
    <row r="1341" spans="1:5" x14ac:dyDescent="0.45">
      <c r="A1341" t="s">
        <v>8219</v>
      </c>
      <c r="B1341">
        <v>45</v>
      </c>
      <c r="D1341" t="s">
        <v>8221</v>
      </c>
      <c r="E1341">
        <v>0</v>
      </c>
    </row>
    <row r="1342" spans="1:5" x14ac:dyDescent="0.45">
      <c r="A1342" t="s">
        <v>8219</v>
      </c>
      <c r="B1342">
        <v>45</v>
      </c>
      <c r="D1342" t="s">
        <v>8221</v>
      </c>
      <c r="E1342">
        <v>0</v>
      </c>
    </row>
    <row r="1343" spans="1:5" x14ac:dyDescent="0.45">
      <c r="A1343" t="s">
        <v>8219</v>
      </c>
      <c r="B1343">
        <v>45</v>
      </c>
      <c r="D1343" t="s">
        <v>8221</v>
      </c>
      <c r="E1343">
        <v>0</v>
      </c>
    </row>
    <row r="1344" spans="1:5" x14ac:dyDescent="0.45">
      <c r="A1344" t="s">
        <v>8219</v>
      </c>
      <c r="B1344">
        <v>45</v>
      </c>
      <c r="D1344" t="s">
        <v>8221</v>
      </c>
      <c r="E1344">
        <v>0</v>
      </c>
    </row>
    <row r="1345" spans="1:5" x14ac:dyDescent="0.45">
      <c r="A1345" t="s">
        <v>8219</v>
      </c>
      <c r="B1345">
        <v>45</v>
      </c>
      <c r="D1345" t="s">
        <v>8221</v>
      </c>
      <c r="E1345">
        <v>0</v>
      </c>
    </row>
    <row r="1346" spans="1:5" x14ac:dyDescent="0.45">
      <c r="A1346" t="s">
        <v>8219</v>
      </c>
      <c r="B1346">
        <v>45</v>
      </c>
      <c r="D1346" t="s">
        <v>8221</v>
      </c>
      <c r="E1346">
        <v>0</v>
      </c>
    </row>
    <row r="1347" spans="1:5" x14ac:dyDescent="0.45">
      <c r="A1347" t="s">
        <v>8219</v>
      </c>
      <c r="B1347">
        <v>45</v>
      </c>
      <c r="D1347" t="s">
        <v>8221</v>
      </c>
      <c r="E1347">
        <v>0</v>
      </c>
    </row>
    <row r="1348" spans="1:5" x14ac:dyDescent="0.45">
      <c r="A1348" t="s">
        <v>8219</v>
      </c>
      <c r="B1348">
        <v>45</v>
      </c>
      <c r="D1348" t="s">
        <v>8221</v>
      </c>
      <c r="E1348">
        <v>0</v>
      </c>
    </row>
    <row r="1349" spans="1:5" x14ac:dyDescent="0.45">
      <c r="A1349" t="s">
        <v>8219</v>
      </c>
      <c r="B1349">
        <v>45</v>
      </c>
      <c r="D1349" t="s">
        <v>8221</v>
      </c>
      <c r="E1349">
        <v>0</v>
      </c>
    </row>
    <row r="1350" spans="1:5" x14ac:dyDescent="0.45">
      <c r="A1350" t="s">
        <v>8219</v>
      </c>
      <c r="B1350">
        <v>45</v>
      </c>
      <c r="D1350" t="s">
        <v>8221</v>
      </c>
      <c r="E1350">
        <v>0</v>
      </c>
    </row>
    <row r="1351" spans="1:5" x14ac:dyDescent="0.45">
      <c r="A1351" t="s">
        <v>8219</v>
      </c>
      <c r="B1351">
        <v>44</v>
      </c>
      <c r="D1351" t="s">
        <v>8221</v>
      </c>
      <c r="E1351">
        <v>0</v>
      </c>
    </row>
    <row r="1352" spans="1:5" x14ac:dyDescent="0.45">
      <c r="A1352" t="s">
        <v>8219</v>
      </c>
      <c r="B1352">
        <v>44</v>
      </c>
      <c r="D1352" t="s">
        <v>8221</v>
      </c>
      <c r="E1352">
        <v>0</v>
      </c>
    </row>
    <row r="1353" spans="1:5" x14ac:dyDescent="0.45">
      <c r="A1353" t="s">
        <v>8219</v>
      </c>
      <c r="B1353">
        <v>44</v>
      </c>
      <c r="D1353" t="s">
        <v>8221</v>
      </c>
      <c r="E1353">
        <v>0</v>
      </c>
    </row>
    <row r="1354" spans="1:5" x14ac:dyDescent="0.45">
      <c r="A1354" t="s">
        <v>8219</v>
      </c>
      <c r="B1354">
        <v>44</v>
      </c>
      <c r="D1354" t="s">
        <v>8221</v>
      </c>
      <c r="E1354">
        <v>0</v>
      </c>
    </row>
    <row r="1355" spans="1:5" x14ac:dyDescent="0.45">
      <c r="A1355" t="s">
        <v>8219</v>
      </c>
      <c r="B1355">
        <v>44</v>
      </c>
      <c r="D1355" t="s">
        <v>8221</v>
      </c>
      <c r="E1355">
        <v>0</v>
      </c>
    </row>
    <row r="1356" spans="1:5" x14ac:dyDescent="0.45">
      <c r="A1356" t="s">
        <v>8219</v>
      </c>
      <c r="B1356">
        <v>44</v>
      </c>
      <c r="D1356" t="s">
        <v>8221</v>
      </c>
      <c r="E1356">
        <v>0</v>
      </c>
    </row>
    <row r="1357" spans="1:5" x14ac:dyDescent="0.45">
      <c r="A1357" t="s">
        <v>8219</v>
      </c>
      <c r="B1357">
        <v>44</v>
      </c>
      <c r="D1357" t="s">
        <v>8221</v>
      </c>
      <c r="E1357">
        <v>0</v>
      </c>
    </row>
    <row r="1358" spans="1:5" x14ac:dyDescent="0.45">
      <c r="A1358" t="s">
        <v>8219</v>
      </c>
      <c r="B1358">
        <v>44</v>
      </c>
      <c r="D1358" t="s">
        <v>8221</v>
      </c>
      <c r="E1358">
        <v>0</v>
      </c>
    </row>
    <row r="1359" spans="1:5" x14ac:dyDescent="0.45">
      <c r="A1359" t="s">
        <v>8219</v>
      </c>
      <c r="B1359">
        <v>44</v>
      </c>
      <c r="D1359" t="s">
        <v>8221</v>
      </c>
      <c r="E1359">
        <v>0</v>
      </c>
    </row>
    <row r="1360" spans="1:5" x14ac:dyDescent="0.45">
      <c r="A1360" t="s">
        <v>8219</v>
      </c>
      <c r="B1360">
        <v>44</v>
      </c>
      <c r="D1360" t="s">
        <v>8221</v>
      </c>
      <c r="E1360">
        <v>0</v>
      </c>
    </row>
    <row r="1361" spans="1:5" x14ac:dyDescent="0.45">
      <c r="A1361" t="s">
        <v>8219</v>
      </c>
      <c r="B1361">
        <v>44</v>
      </c>
      <c r="D1361" t="s">
        <v>8221</v>
      </c>
      <c r="E1361">
        <v>0</v>
      </c>
    </row>
    <row r="1362" spans="1:5" x14ac:dyDescent="0.45">
      <c r="A1362" t="s">
        <v>8219</v>
      </c>
      <c r="B1362">
        <v>44</v>
      </c>
      <c r="D1362" t="s">
        <v>8221</v>
      </c>
      <c r="E1362">
        <v>0</v>
      </c>
    </row>
    <row r="1363" spans="1:5" x14ac:dyDescent="0.45">
      <c r="A1363" t="s">
        <v>8219</v>
      </c>
      <c r="B1363">
        <v>44</v>
      </c>
      <c r="D1363" t="s">
        <v>8221</v>
      </c>
      <c r="E1363">
        <v>0</v>
      </c>
    </row>
    <row r="1364" spans="1:5" x14ac:dyDescent="0.45">
      <c r="A1364" t="s">
        <v>8219</v>
      </c>
      <c r="B1364">
        <v>44</v>
      </c>
      <c r="D1364" t="s">
        <v>8221</v>
      </c>
      <c r="E1364">
        <v>0</v>
      </c>
    </row>
    <row r="1365" spans="1:5" x14ac:dyDescent="0.45">
      <c r="A1365" t="s">
        <v>8219</v>
      </c>
      <c r="B1365">
        <v>44</v>
      </c>
      <c r="D1365" t="s">
        <v>8221</v>
      </c>
      <c r="E1365">
        <v>0</v>
      </c>
    </row>
    <row r="1366" spans="1:5" x14ac:dyDescent="0.45">
      <c r="A1366" t="s">
        <v>8219</v>
      </c>
      <c r="B1366">
        <v>43</v>
      </c>
      <c r="D1366" t="s">
        <v>8221</v>
      </c>
      <c r="E1366">
        <v>0</v>
      </c>
    </row>
    <row r="1367" spans="1:5" x14ac:dyDescent="0.45">
      <c r="A1367" t="s">
        <v>8219</v>
      </c>
      <c r="B1367">
        <v>43</v>
      </c>
      <c r="D1367" t="s">
        <v>8221</v>
      </c>
      <c r="E1367">
        <v>0</v>
      </c>
    </row>
    <row r="1368" spans="1:5" x14ac:dyDescent="0.45">
      <c r="A1368" t="s">
        <v>8219</v>
      </c>
      <c r="B1368">
        <v>43</v>
      </c>
      <c r="D1368" t="s">
        <v>8221</v>
      </c>
      <c r="E1368">
        <v>0</v>
      </c>
    </row>
    <row r="1369" spans="1:5" x14ac:dyDescent="0.45">
      <c r="A1369" t="s">
        <v>8219</v>
      </c>
      <c r="B1369">
        <v>43</v>
      </c>
      <c r="D1369" t="s">
        <v>8221</v>
      </c>
      <c r="E1369">
        <v>0</v>
      </c>
    </row>
    <row r="1370" spans="1:5" x14ac:dyDescent="0.45">
      <c r="A1370" t="s">
        <v>8219</v>
      </c>
      <c r="B1370">
        <v>43</v>
      </c>
      <c r="D1370" t="s">
        <v>8221</v>
      </c>
      <c r="E1370">
        <v>0</v>
      </c>
    </row>
    <row r="1371" spans="1:5" x14ac:dyDescent="0.45">
      <c r="A1371" t="s">
        <v>8219</v>
      </c>
      <c r="B1371">
        <v>43</v>
      </c>
      <c r="D1371" t="s">
        <v>8221</v>
      </c>
      <c r="E1371">
        <v>0</v>
      </c>
    </row>
    <row r="1372" spans="1:5" x14ac:dyDescent="0.45">
      <c r="A1372" t="s">
        <v>8219</v>
      </c>
      <c r="B1372">
        <v>43</v>
      </c>
      <c r="D1372" t="s">
        <v>8221</v>
      </c>
      <c r="E1372">
        <v>0</v>
      </c>
    </row>
    <row r="1373" spans="1:5" x14ac:dyDescent="0.45">
      <c r="A1373" t="s">
        <v>8219</v>
      </c>
      <c r="B1373">
        <v>43</v>
      </c>
      <c r="D1373" t="s">
        <v>8221</v>
      </c>
      <c r="E1373">
        <v>0</v>
      </c>
    </row>
    <row r="1374" spans="1:5" x14ac:dyDescent="0.45">
      <c r="A1374" t="s">
        <v>8219</v>
      </c>
      <c r="B1374">
        <v>43</v>
      </c>
      <c r="D1374" t="s">
        <v>8221</v>
      </c>
      <c r="E1374">
        <v>0</v>
      </c>
    </row>
    <row r="1375" spans="1:5" x14ac:dyDescent="0.45">
      <c r="A1375" t="s">
        <v>8219</v>
      </c>
      <c r="B1375">
        <v>43</v>
      </c>
      <c r="D1375" t="s">
        <v>8221</v>
      </c>
      <c r="E1375">
        <v>0</v>
      </c>
    </row>
    <row r="1376" spans="1:5" x14ac:dyDescent="0.45">
      <c r="A1376" t="s">
        <v>8219</v>
      </c>
      <c r="B1376">
        <v>43</v>
      </c>
      <c r="D1376" t="s">
        <v>8221</v>
      </c>
      <c r="E1376">
        <v>0</v>
      </c>
    </row>
    <row r="1377" spans="1:5" x14ac:dyDescent="0.45">
      <c r="A1377" t="s">
        <v>8219</v>
      </c>
      <c r="B1377">
        <v>43</v>
      </c>
      <c r="D1377" t="s">
        <v>8221</v>
      </c>
      <c r="E1377">
        <v>0</v>
      </c>
    </row>
    <row r="1378" spans="1:5" x14ac:dyDescent="0.45">
      <c r="A1378" t="s">
        <v>8219</v>
      </c>
      <c r="B1378">
        <v>43</v>
      </c>
      <c r="D1378" t="s">
        <v>8221</v>
      </c>
      <c r="E1378">
        <v>0</v>
      </c>
    </row>
    <row r="1379" spans="1:5" x14ac:dyDescent="0.45">
      <c r="A1379" t="s">
        <v>8219</v>
      </c>
      <c r="B1379">
        <v>42</v>
      </c>
      <c r="D1379" t="s">
        <v>8221</v>
      </c>
      <c r="E1379">
        <v>0</v>
      </c>
    </row>
    <row r="1380" spans="1:5" x14ac:dyDescent="0.45">
      <c r="A1380" t="s">
        <v>8219</v>
      </c>
      <c r="B1380">
        <v>42</v>
      </c>
      <c r="D1380" t="s">
        <v>8221</v>
      </c>
      <c r="E1380">
        <v>0</v>
      </c>
    </row>
    <row r="1381" spans="1:5" x14ac:dyDescent="0.45">
      <c r="A1381" t="s">
        <v>8219</v>
      </c>
      <c r="B1381">
        <v>42</v>
      </c>
      <c r="D1381" t="s">
        <v>8221</v>
      </c>
      <c r="E1381">
        <v>0</v>
      </c>
    </row>
    <row r="1382" spans="1:5" x14ac:dyDescent="0.45">
      <c r="A1382" t="s">
        <v>8219</v>
      </c>
      <c r="B1382">
        <v>42</v>
      </c>
      <c r="D1382" t="s">
        <v>8221</v>
      </c>
      <c r="E1382">
        <v>0</v>
      </c>
    </row>
    <row r="1383" spans="1:5" x14ac:dyDescent="0.45">
      <c r="A1383" t="s">
        <v>8219</v>
      </c>
      <c r="B1383">
        <v>42</v>
      </c>
      <c r="D1383" t="s">
        <v>8221</v>
      </c>
      <c r="E1383">
        <v>0</v>
      </c>
    </row>
    <row r="1384" spans="1:5" x14ac:dyDescent="0.45">
      <c r="A1384" t="s">
        <v>8219</v>
      </c>
      <c r="B1384">
        <v>42</v>
      </c>
      <c r="D1384" t="s">
        <v>8221</v>
      </c>
      <c r="E1384">
        <v>0</v>
      </c>
    </row>
    <row r="1385" spans="1:5" x14ac:dyDescent="0.45">
      <c r="A1385" t="s">
        <v>8219</v>
      </c>
      <c r="B1385">
        <v>42</v>
      </c>
      <c r="D1385" t="s">
        <v>8221</v>
      </c>
      <c r="E1385">
        <v>0</v>
      </c>
    </row>
    <row r="1386" spans="1:5" x14ac:dyDescent="0.45">
      <c r="A1386" t="s">
        <v>8219</v>
      </c>
      <c r="B1386">
        <v>42</v>
      </c>
      <c r="D1386" t="s">
        <v>8221</v>
      </c>
      <c r="E1386">
        <v>0</v>
      </c>
    </row>
    <row r="1387" spans="1:5" x14ac:dyDescent="0.45">
      <c r="A1387" t="s">
        <v>8219</v>
      </c>
      <c r="B1387">
        <v>42</v>
      </c>
      <c r="D1387" t="s">
        <v>8221</v>
      </c>
      <c r="E1387">
        <v>0</v>
      </c>
    </row>
    <row r="1388" spans="1:5" x14ac:dyDescent="0.45">
      <c r="A1388" t="s">
        <v>8219</v>
      </c>
      <c r="B1388">
        <v>42</v>
      </c>
      <c r="D1388" t="s">
        <v>8221</v>
      </c>
      <c r="E1388">
        <v>0</v>
      </c>
    </row>
    <row r="1389" spans="1:5" x14ac:dyDescent="0.45">
      <c r="A1389" t="s">
        <v>8219</v>
      </c>
      <c r="B1389">
        <v>42</v>
      </c>
      <c r="D1389" t="s">
        <v>8221</v>
      </c>
      <c r="E1389">
        <v>0</v>
      </c>
    </row>
    <row r="1390" spans="1:5" x14ac:dyDescent="0.45">
      <c r="A1390" t="s">
        <v>8219</v>
      </c>
      <c r="B1390">
        <v>42</v>
      </c>
      <c r="D1390" t="s">
        <v>8221</v>
      </c>
      <c r="E1390">
        <v>0</v>
      </c>
    </row>
    <row r="1391" spans="1:5" x14ac:dyDescent="0.45">
      <c r="A1391" t="s">
        <v>8219</v>
      </c>
      <c r="B1391">
        <v>42</v>
      </c>
      <c r="D1391" t="s">
        <v>8221</v>
      </c>
      <c r="E1391">
        <v>0</v>
      </c>
    </row>
    <row r="1392" spans="1:5" x14ac:dyDescent="0.45">
      <c r="A1392" t="s">
        <v>8219</v>
      </c>
      <c r="B1392">
        <v>42</v>
      </c>
      <c r="D1392" t="s">
        <v>8221</v>
      </c>
      <c r="E1392">
        <v>0</v>
      </c>
    </row>
    <row r="1393" spans="1:5" x14ac:dyDescent="0.45">
      <c r="A1393" t="s">
        <v>8219</v>
      </c>
      <c r="B1393">
        <v>41</v>
      </c>
      <c r="D1393" t="s">
        <v>8221</v>
      </c>
      <c r="E1393">
        <v>0</v>
      </c>
    </row>
    <row r="1394" spans="1:5" x14ac:dyDescent="0.45">
      <c r="A1394" t="s">
        <v>8219</v>
      </c>
      <c r="B1394">
        <v>41</v>
      </c>
      <c r="D1394" t="s">
        <v>8221</v>
      </c>
      <c r="E1394">
        <v>0</v>
      </c>
    </row>
    <row r="1395" spans="1:5" x14ac:dyDescent="0.45">
      <c r="A1395" t="s">
        <v>8219</v>
      </c>
      <c r="B1395">
        <v>41</v>
      </c>
      <c r="D1395" t="s">
        <v>8221</v>
      </c>
      <c r="E1395">
        <v>0</v>
      </c>
    </row>
    <row r="1396" spans="1:5" x14ac:dyDescent="0.45">
      <c r="A1396" t="s">
        <v>8219</v>
      </c>
      <c r="B1396">
        <v>41</v>
      </c>
      <c r="D1396" t="s">
        <v>8221</v>
      </c>
      <c r="E1396">
        <v>0</v>
      </c>
    </row>
    <row r="1397" spans="1:5" x14ac:dyDescent="0.45">
      <c r="A1397" t="s">
        <v>8219</v>
      </c>
      <c r="B1397">
        <v>41</v>
      </c>
      <c r="D1397" t="s">
        <v>8221</v>
      </c>
      <c r="E1397">
        <v>0</v>
      </c>
    </row>
    <row r="1398" spans="1:5" x14ac:dyDescent="0.45">
      <c r="A1398" t="s">
        <v>8219</v>
      </c>
      <c r="B1398">
        <v>41</v>
      </c>
      <c r="D1398" t="s">
        <v>8221</v>
      </c>
      <c r="E1398">
        <v>0</v>
      </c>
    </row>
    <row r="1399" spans="1:5" x14ac:dyDescent="0.45">
      <c r="A1399" t="s">
        <v>8219</v>
      </c>
      <c r="B1399">
        <v>41</v>
      </c>
      <c r="D1399" t="s">
        <v>8221</v>
      </c>
      <c r="E1399">
        <v>0</v>
      </c>
    </row>
    <row r="1400" spans="1:5" x14ac:dyDescent="0.45">
      <c r="A1400" t="s">
        <v>8219</v>
      </c>
      <c r="B1400">
        <v>41</v>
      </c>
      <c r="D1400" t="s">
        <v>8221</v>
      </c>
      <c r="E1400">
        <v>0</v>
      </c>
    </row>
    <row r="1401" spans="1:5" x14ac:dyDescent="0.45">
      <c r="A1401" t="s">
        <v>8219</v>
      </c>
      <c r="B1401">
        <v>41</v>
      </c>
      <c r="D1401" t="s">
        <v>8221</v>
      </c>
      <c r="E1401">
        <v>0</v>
      </c>
    </row>
    <row r="1402" spans="1:5" x14ac:dyDescent="0.45">
      <c r="A1402" t="s">
        <v>8219</v>
      </c>
      <c r="B1402">
        <v>41</v>
      </c>
      <c r="D1402" t="s">
        <v>8221</v>
      </c>
      <c r="E1402">
        <v>0</v>
      </c>
    </row>
    <row r="1403" spans="1:5" x14ac:dyDescent="0.45">
      <c r="A1403" t="s">
        <v>8219</v>
      </c>
      <c r="B1403">
        <v>41</v>
      </c>
      <c r="D1403" t="s">
        <v>8221</v>
      </c>
      <c r="E1403">
        <v>0</v>
      </c>
    </row>
    <row r="1404" spans="1:5" x14ac:dyDescent="0.45">
      <c r="A1404" t="s">
        <v>8219</v>
      </c>
      <c r="B1404">
        <v>41</v>
      </c>
      <c r="D1404" t="s">
        <v>8221</v>
      </c>
      <c r="E1404">
        <v>0</v>
      </c>
    </row>
    <row r="1405" spans="1:5" x14ac:dyDescent="0.45">
      <c r="A1405" t="s">
        <v>8219</v>
      </c>
      <c r="B1405">
        <v>41</v>
      </c>
      <c r="D1405" t="s">
        <v>8221</v>
      </c>
      <c r="E1405">
        <v>0</v>
      </c>
    </row>
    <row r="1406" spans="1:5" x14ac:dyDescent="0.45">
      <c r="A1406" t="s">
        <v>8219</v>
      </c>
      <c r="B1406">
        <v>41</v>
      </c>
      <c r="D1406" t="s">
        <v>8221</v>
      </c>
      <c r="E1406">
        <v>0</v>
      </c>
    </row>
    <row r="1407" spans="1:5" x14ac:dyDescent="0.45">
      <c r="A1407" t="s">
        <v>8219</v>
      </c>
      <c r="B1407">
        <v>41</v>
      </c>
      <c r="D1407" t="s">
        <v>8221</v>
      </c>
      <c r="E1407">
        <v>0</v>
      </c>
    </row>
    <row r="1408" spans="1:5" x14ac:dyDescent="0.45">
      <c r="A1408" t="s">
        <v>8219</v>
      </c>
      <c r="B1408">
        <v>41</v>
      </c>
      <c r="D1408" t="s">
        <v>8221</v>
      </c>
      <c r="E1408">
        <v>0</v>
      </c>
    </row>
    <row r="1409" spans="1:5" x14ac:dyDescent="0.45">
      <c r="A1409" t="s">
        <v>8219</v>
      </c>
      <c r="B1409">
        <v>41</v>
      </c>
      <c r="D1409" t="s">
        <v>8221</v>
      </c>
      <c r="E1409">
        <v>0</v>
      </c>
    </row>
    <row r="1410" spans="1:5" x14ac:dyDescent="0.45">
      <c r="A1410" t="s">
        <v>8219</v>
      </c>
      <c r="B1410">
        <v>41</v>
      </c>
      <c r="D1410" t="s">
        <v>8221</v>
      </c>
      <c r="E1410">
        <v>0</v>
      </c>
    </row>
    <row r="1411" spans="1:5" x14ac:dyDescent="0.45">
      <c r="A1411" t="s">
        <v>8219</v>
      </c>
      <c r="B1411">
        <v>41</v>
      </c>
      <c r="D1411" t="s">
        <v>8221</v>
      </c>
      <c r="E1411">
        <v>0</v>
      </c>
    </row>
    <row r="1412" spans="1:5" x14ac:dyDescent="0.45">
      <c r="A1412" t="s">
        <v>8219</v>
      </c>
      <c r="B1412">
        <v>40</v>
      </c>
      <c r="D1412" t="s">
        <v>8221</v>
      </c>
      <c r="E1412">
        <v>0</v>
      </c>
    </row>
    <row r="1413" spans="1:5" x14ac:dyDescent="0.45">
      <c r="A1413" t="s">
        <v>8219</v>
      </c>
      <c r="B1413">
        <v>40</v>
      </c>
      <c r="D1413" t="s">
        <v>8221</v>
      </c>
      <c r="E1413">
        <v>0</v>
      </c>
    </row>
    <row r="1414" spans="1:5" x14ac:dyDescent="0.45">
      <c r="A1414" t="s">
        <v>8219</v>
      </c>
      <c r="B1414">
        <v>40</v>
      </c>
      <c r="D1414" t="s">
        <v>8221</v>
      </c>
      <c r="E1414">
        <v>0</v>
      </c>
    </row>
    <row r="1415" spans="1:5" x14ac:dyDescent="0.45">
      <c r="A1415" t="s">
        <v>8219</v>
      </c>
      <c r="B1415">
        <v>40</v>
      </c>
      <c r="D1415" t="s">
        <v>8221</v>
      </c>
      <c r="E1415">
        <v>0</v>
      </c>
    </row>
    <row r="1416" spans="1:5" x14ac:dyDescent="0.45">
      <c r="A1416" t="s">
        <v>8219</v>
      </c>
      <c r="B1416">
        <v>40</v>
      </c>
      <c r="D1416" t="s">
        <v>8221</v>
      </c>
      <c r="E1416">
        <v>0</v>
      </c>
    </row>
    <row r="1417" spans="1:5" x14ac:dyDescent="0.45">
      <c r="A1417" t="s">
        <v>8219</v>
      </c>
      <c r="B1417">
        <v>40</v>
      </c>
      <c r="D1417" t="s">
        <v>8221</v>
      </c>
      <c r="E1417">
        <v>0</v>
      </c>
    </row>
    <row r="1418" spans="1:5" x14ac:dyDescent="0.45">
      <c r="A1418" t="s">
        <v>8219</v>
      </c>
      <c r="B1418">
        <v>40</v>
      </c>
      <c r="D1418" t="s">
        <v>8221</v>
      </c>
      <c r="E1418">
        <v>0</v>
      </c>
    </row>
    <row r="1419" spans="1:5" x14ac:dyDescent="0.45">
      <c r="A1419" t="s">
        <v>8219</v>
      </c>
      <c r="B1419">
        <v>40</v>
      </c>
      <c r="D1419" t="s">
        <v>8221</v>
      </c>
      <c r="E1419">
        <v>0</v>
      </c>
    </row>
    <row r="1420" spans="1:5" x14ac:dyDescent="0.45">
      <c r="A1420" t="s">
        <v>8219</v>
      </c>
      <c r="B1420">
        <v>40</v>
      </c>
      <c r="D1420" t="s">
        <v>8221</v>
      </c>
      <c r="E1420">
        <v>0</v>
      </c>
    </row>
    <row r="1421" spans="1:5" x14ac:dyDescent="0.45">
      <c r="A1421" t="s">
        <v>8219</v>
      </c>
      <c r="B1421">
        <v>40</v>
      </c>
      <c r="D1421" t="s">
        <v>8221</v>
      </c>
      <c r="E1421">
        <v>0</v>
      </c>
    </row>
    <row r="1422" spans="1:5" x14ac:dyDescent="0.45">
      <c r="A1422" t="s">
        <v>8219</v>
      </c>
      <c r="B1422">
        <v>40</v>
      </c>
      <c r="D1422" t="s">
        <v>8221</v>
      </c>
      <c r="E1422">
        <v>0</v>
      </c>
    </row>
    <row r="1423" spans="1:5" x14ac:dyDescent="0.45">
      <c r="A1423" t="s">
        <v>8219</v>
      </c>
      <c r="B1423">
        <v>39</v>
      </c>
      <c r="D1423" t="s">
        <v>8221</v>
      </c>
      <c r="E1423">
        <v>0</v>
      </c>
    </row>
    <row r="1424" spans="1:5" x14ac:dyDescent="0.45">
      <c r="A1424" t="s">
        <v>8219</v>
      </c>
      <c r="B1424">
        <v>39</v>
      </c>
      <c r="D1424" t="s">
        <v>8221</v>
      </c>
      <c r="E1424">
        <v>0</v>
      </c>
    </row>
    <row r="1425" spans="1:5" x14ac:dyDescent="0.45">
      <c r="A1425" t="s">
        <v>8219</v>
      </c>
      <c r="B1425">
        <v>39</v>
      </c>
      <c r="D1425" t="s">
        <v>8221</v>
      </c>
      <c r="E1425">
        <v>0</v>
      </c>
    </row>
    <row r="1426" spans="1:5" x14ac:dyDescent="0.45">
      <c r="A1426" t="s">
        <v>8219</v>
      </c>
      <c r="B1426">
        <v>39</v>
      </c>
      <c r="D1426" t="s">
        <v>8221</v>
      </c>
      <c r="E1426">
        <v>0</v>
      </c>
    </row>
    <row r="1427" spans="1:5" x14ac:dyDescent="0.45">
      <c r="A1427" t="s">
        <v>8219</v>
      </c>
      <c r="B1427">
        <v>39</v>
      </c>
      <c r="D1427" t="s">
        <v>8221</v>
      </c>
      <c r="E1427">
        <v>0</v>
      </c>
    </row>
    <row r="1428" spans="1:5" x14ac:dyDescent="0.45">
      <c r="A1428" t="s">
        <v>8219</v>
      </c>
      <c r="B1428">
        <v>39</v>
      </c>
      <c r="D1428" t="s">
        <v>8221</v>
      </c>
      <c r="E1428">
        <v>0</v>
      </c>
    </row>
    <row r="1429" spans="1:5" x14ac:dyDescent="0.45">
      <c r="A1429" t="s">
        <v>8219</v>
      </c>
      <c r="B1429">
        <v>39</v>
      </c>
      <c r="D1429" t="s">
        <v>8221</v>
      </c>
      <c r="E1429">
        <v>0</v>
      </c>
    </row>
    <row r="1430" spans="1:5" x14ac:dyDescent="0.45">
      <c r="A1430" t="s">
        <v>8219</v>
      </c>
      <c r="B1430">
        <v>39</v>
      </c>
      <c r="D1430" t="s">
        <v>8221</v>
      </c>
      <c r="E1430">
        <v>0</v>
      </c>
    </row>
    <row r="1431" spans="1:5" x14ac:dyDescent="0.45">
      <c r="A1431" t="s">
        <v>8219</v>
      </c>
      <c r="B1431">
        <v>39</v>
      </c>
      <c r="D1431" t="s">
        <v>8221</v>
      </c>
      <c r="E1431">
        <v>0</v>
      </c>
    </row>
    <row r="1432" spans="1:5" x14ac:dyDescent="0.45">
      <c r="A1432" t="s">
        <v>8219</v>
      </c>
      <c r="B1432">
        <v>39</v>
      </c>
      <c r="D1432" t="s">
        <v>8221</v>
      </c>
      <c r="E1432">
        <v>0</v>
      </c>
    </row>
    <row r="1433" spans="1:5" x14ac:dyDescent="0.45">
      <c r="A1433" t="s">
        <v>8219</v>
      </c>
      <c r="B1433">
        <v>39</v>
      </c>
      <c r="D1433" t="s">
        <v>8221</v>
      </c>
      <c r="E1433">
        <v>0</v>
      </c>
    </row>
    <row r="1434" spans="1:5" x14ac:dyDescent="0.45">
      <c r="A1434" t="s">
        <v>8219</v>
      </c>
      <c r="B1434">
        <v>39</v>
      </c>
      <c r="D1434" t="s">
        <v>8221</v>
      </c>
      <c r="E1434">
        <v>0</v>
      </c>
    </row>
    <row r="1435" spans="1:5" x14ac:dyDescent="0.45">
      <c r="A1435" t="s">
        <v>8219</v>
      </c>
      <c r="B1435">
        <v>39</v>
      </c>
      <c r="D1435" t="s">
        <v>8221</v>
      </c>
      <c r="E1435">
        <v>0</v>
      </c>
    </row>
    <row r="1436" spans="1:5" x14ac:dyDescent="0.45">
      <c r="A1436" t="s">
        <v>8219</v>
      </c>
      <c r="B1436">
        <v>39</v>
      </c>
      <c r="D1436" t="s">
        <v>8221</v>
      </c>
      <c r="E1436">
        <v>0</v>
      </c>
    </row>
    <row r="1437" spans="1:5" x14ac:dyDescent="0.45">
      <c r="A1437" t="s">
        <v>8219</v>
      </c>
      <c r="B1437">
        <v>39</v>
      </c>
      <c r="D1437" t="s">
        <v>8221</v>
      </c>
      <c r="E1437">
        <v>0</v>
      </c>
    </row>
    <row r="1438" spans="1:5" x14ac:dyDescent="0.45">
      <c r="A1438" t="s">
        <v>8219</v>
      </c>
      <c r="B1438">
        <v>39</v>
      </c>
      <c r="D1438" t="s">
        <v>8221</v>
      </c>
      <c r="E1438">
        <v>0</v>
      </c>
    </row>
    <row r="1439" spans="1:5" x14ac:dyDescent="0.45">
      <c r="A1439" t="s">
        <v>8219</v>
      </c>
      <c r="B1439">
        <v>39</v>
      </c>
      <c r="D1439" t="s">
        <v>8221</v>
      </c>
      <c r="E1439">
        <v>0</v>
      </c>
    </row>
    <row r="1440" spans="1:5" x14ac:dyDescent="0.45">
      <c r="A1440" t="s">
        <v>8219</v>
      </c>
      <c r="B1440">
        <v>38</v>
      </c>
      <c r="D1440" t="s">
        <v>8221</v>
      </c>
      <c r="E1440">
        <v>0</v>
      </c>
    </row>
    <row r="1441" spans="1:5" x14ac:dyDescent="0.45">
      <c r="A1441" t="s">
        <v>8219</v>
      </c>
      <c r="B1441">
        <v>38</v>
      </c>
      <c r="D1441" t="s">
        <v>8221</v>
      </c>
      <c r="E1441">
        <v>0</v>
      </c>
    </row>
    <row r="1442" spans="1:5" x14ac:dyDescent="0.45">
      <c r="A1442" t="s">
        <v>8219</v>
      </c>
      <c r="B1442">
        <v>38</v>
      </c>
      <c r="D1442" t="s">
        <v>8221</v>
      </c>
      <c r="E1442">
        <v>0</v>
      </c>
    </row>
    <row r="1443" spans="1:5" x14ac:dyDescent="0.45">
      <c r="A1443" t="s">
        <v>8219</v>
      </c>
      <c r="B1443">
        <v>38</v>
      </c>
      <c r="D1443" t="s">
        <v>8221</v>
      </c>
      <c r="E1443">
        <v>0</v>
      </c>
    </row>
    <row r="1444" spans="1:5" x14ac:dyDescent="0.45">
      <c r="A1444" t="s">
        <v>8219</v>
      </c>
      <c r="B1444">
        <v>38</v>
      </c>
      <c r="D1444" t="s">
        <v>8221</v>
      </c>
      <c r="E1444">
        <v>0</v>
      </c>
    </row>
    <row r="1445" spans="1:5" x14ac:dyDescent="0.45">
      <c r="A1445" t="s">
        <v>8219</v>
      </c>
      <c r="B1445">
        <v>38</v>
      </c>
      <c r="D1445" t="s">
        <v>8221</v>
      </c>
      <c r="E1445">
        <v>0</v>
      </c>
    </row>
    <row r="1446" spans="1:5" x14ac:dyDescent="0.45">
      <c r="A1446" t="s">
        <v>8219</v>
      </c>
      <c r="B1446">
        <v>38</v>
      </c>
      <c r="D1446" t="s">
        <v>8221</v>
      </c>
      <c r="E1446">
        <v>0</v>
      </c>
    </row>
    <row r="1447" spans="1:5" x14ac:dyDescent="0.45">
      <c r="A1447" t="s">
        <v>8219</v>
      </c>
      <c r="B1447">
        <v>38</v>
      </c>
      <c r="D1447" t="s">
        <v>8221</v>
      </c>
      <c r="E1447">
        <v>0</v>
      </c>
    </row>
    <row r="1448" spans="1:5" x14ac:dyDescent="0.45">
      <c r="A1448" t="s">
        <v>8219</v>
      </c>
      <c r="B1448">
        <v>38</v>
      </c>
      <c r="D1448" t="s">
        <v>8221</v>
      </c>
      <c r="E1448">
        <v>0</v>
      </c>
    </row>
    <row r="1449" spans="1:5" x14ac:dyDescent="0.45">
      <c r="A1449" t="s">
        <v>8219</v>
      </c>
      <c r="B1449">
        <v>38</v>
      </c>
      <c r="D1449" t="s">
        <v>8221</v>
      </c>
      <c r="E1449">
        <v>0</v>
      </c>
    </row>
    <row r="1450" spans="1:5" x14ac:dyDescent="0.45">
      <c r="A1450" t="s">
        <v>8219</v>
      </c>
      <c r="B1450">
        <v>38</v>
      </c>
      <c r="D1450" t="s">
        <v>8221</v>
      </c>
      <c r="E1450">
        <v>0</v>
      </c>
    </row>
    <row r="1451" spans="1:5" x14ac:dyDescent="0.45">
      <c r="A1451" t="s">
        <v>8219</v>
      </c>
      <c r="B1451">
        <v>38</v>
      </c>
      <c r="D1451" t="s">
        <v>8221</v>
      </c>
      <c r="E1451">
        <v>0</v>
      </c>
    </row>
    <row r="1452" spans="1:5" x14ac:dyDescent="0.45">
      <c r="A1452" t="s">
        <v>8219</v>
      </c>
      <c r="B1452">
        <v>38</v>
      </c>
      <c r="D1452" t="s">
        <v>8221</v>
      </c>
      <c r="E1452">
        <v>0</v>
      </c>
    </row>
    <row r="1453" spans="1:5" x14ac:dyDescent="0.45">
      <c r="A1453" t="s">
        <v>8219</v>
      </c>
      <c r="B1453">
        <v>38</v>
      </c>
      <c r="D1453" t="s">
        <v>8221</v>
      </c>
      <c r="E1453">
        <v>0</v>
      </c>
    </row>
    <row r="1454" spans="1:5" x14ac:dyDescent="0.45">
      <c r="A1454" t="s">
        <v>8219</v>
      </c>
      <c r="B1454">
        <v>38</v>
      </c>
      <c r="D1454" t="s">
        <v>8221</v>
      </c>
      <c r="E1454">
        <v>0</v>
      </c>
    </row>
    <row r="1455" spans="1:5" x14ac:dyDescent="0.45">
      <c r="A1455" t="s">
        <v>8219</v>
      </c>
      <c r="B1455">
        <v>38</v>
      </c>
      <c r="D1455" t="s">
        <v>8221</v>
      </c>
      <c r="E1455">
        <v>0</v>
      </c>
    </row>
    <row r="1456" spans="1:5" x14ac:dyDescent="0.45">
      <c r="A1456" t="s">
        <v>8219</v>
      </c>
      <c r="B1456">
        <v>38</v>
      </c>
      <c r="D1456" t="s">
        <v>8221</v>
      </c>
      <c r="E1456">
        <v>0</v>
      </c>
    </row>
    <row r="1457" spans="1:5" x14ac:dyDescent="0.45">
      <c r="A1457" t="s">
        <v>8219</v>
      </c>
      <c r="B1457">
        <v>38</v>
      </c>
      <c r="D1457" t="s">
        <v>8221</v>
      </c>
      <c r="E1457">
        <v>0</v>
      </c>
    </row>
    <row r="1458" spans="1:5" x14ac:dyDescent="0.45">
      <c r="A1458" t="s">
        <v>8219</v>
      </c>
      <c r="B1458">
        <v>38</v>
      </c>
      <c r="D1458" t="s">
        <v>8221</v>
      </c>
      <c r="E1458">
        <v>0</v>
      </c>
    </row>
    <row r="1459" spans="1:5" x14ac:dyDescent="0.45">
      <c r="A1459" t="s">
        <v>8219</v>
      </c>
      <c r="B1459">
        <v>38</v>
      </c>
      <c r="D1459" t="s">
        <v>8221</v>
      </c>
      <c r="E1459">
        <v>0</v>
      </c>
    </row>
    <row r="1460" spans="1:5" x14ac:dyDescent="0.45">
      <c r="A1460" t="s">
        <v>8219</v>
      </c>
      <c r="B1460">
        <v>38</v>
      </c>
      <c r="D1460" t="s">
        <v>8221</v>
      </c>
      <c r="E1460">
        <v>0</v>
      </c>
    </row>
    <row r="1461" spans="1:5" x14ac:dyDescent="0.45">
      <c r="A1461" t="s">
        <v>8219</v>
      </c>
      <c r="B1461">
        <v>38</v>
      </c>
      <c r="D1461" t="s">
        <v>8221</v>
      </c>
      <c r="E1461">
        <v>0</v>
      </c>
    </row>
    <row r="1462" spans="1:5" x14ac:dyDescent="0.45">
      <c r="A1462" t="s">
        <v>8219</v>
      </c>
      <c r="B1462">
        <v>38</v>
      </c>
      <c r="D1462" t="s">
        <v>8221</v>
      </c>
      <c r="E1462">
        <v>0</v>
      </c>
    </row>
    <row r="1463" spans="1:5" x14ac:dyDescent="0.45">
      <c r="A1463" t="s">
        <v>8219</v>
      </c>
      <c r="B1463">
        <v>38</v>
      </c>
      <c r="D1463" t="s">
        <v>8221</v>
      </c>
      <c r="E1463">
        <v>0</v>
      </c>
    </row>
    <row r="1464" spans="1:5" x14ac:dyDescent="0.45">
      <c r="A1464" t="s">
        <v>8219</v>
      </c>
      <c r="B1464">
        <v>38</v>
      </c>
      <c r="D1464" t="s">
        <v>8221</v>
      </c>
      <c r="E1464">
        <v>0</v>
      </c>
    </row>
    <row r="1465" spans="1:5" x14ac:dyDescent="0.45">
      <c r="A1465" t="s">
        <v>8219</v>
      </c>
      <c r="B1465">
        <v>38</v>
      </c>
      <c r="D1465" t="s">
        <v>8221</v>
      </c>
      <c r="E1465">
        <v>0</v>
      </c>
    </row>
    <row r="1466" spans="1:5" x14ac:dyDescent="0.45">
      <c r="A1466" t="s">
        <v>8219</v>
      </c>
      <c r="B1466">
        <v>38</v>
      </c>
      <c r="D1466" t="s">
        <v>8221</v>
      </c>
      <c r="E1466">
        <v>0</v>
      </c>
    </row>
    <row r="1467" spans="1:5" x14ac:dyDescent="0.45">
      <c r="A1467" t="s">
        <v>8219</v>
      </c>
      <c r="B1467">
        <v>38</v>
      </c>
      <c r="D1467" t="s">
        <v>8221</v>
      </c>
      <c r="E1467">
        <v>0</v>
      </c>
    </row>
    <row r="1468" spans="1:5" x14ac:dyDescent="0.45">
      <c r="A1468" t="s">
        <v>8219</v>
      </c>
      <c r="B1468">
        <v>38</v>
      </c>
      <c r="D1468" t="s">
        <v>8221</v>
      </c>
      <c r="E1468">
        <v>0</v>
      </c>
    </row>
    <row r="1469" spans="1:5" x14ac:dyDescent="0.45">
      <c r="A1469" t="s">
        <v>8219</v>
      </c>
      <c r="B1469">
        <v>37</v>
      </c>
      <c r="D1469" t="s">
        <v>8221</v>
      </c>
      <c r="E1469">
        <v>0</v>
      </c>
    </row>
    <row r="1470" spans="1:5" x14ac:dyDescent="0.45">
      <c r="A1470" t="s">
        <v>8219</v>
      </c>
      <c r="B1470">
        <v>37</v>
      </c>
      <c r="D1470" t="s">
        <v>8221</v>
      </c>
      <c r="E1470">
        <v>0</v>
      </c>
    </row>
    <row r="1471" spans="1:5" x14ac:dyDescent="0.45">
      <c r="A1471" t="s">
        <v>8219</v>
      </c>
      <c r="B1471">
        <v>37</v>
      </c>
      <c r="D1471" t="s">
        <v>8221</v>
      </c>
      <c r="E1471">
        <v>0</v>
      </c>
    </row>
    <row r="1472" spans="1:5" x14ac:dyDescent="0.45">
      <c r="A1472" t="s">
        <v>8219</v>
      </c>
      <c r="B1472">
        <v>37</v>
      </c>
      <c r="D1472" t="s">
        <v>8221</v>
      </c>
      <c r="E1472">
        <v>0</v>
      </c>
    </row>
    <row r="1473" spans="1:5" x14ac:dyDescent="0.45">
      <c r="A1473" t="s">
        <v>8219</v>
      </c>
      <c r="B1473">
        <v>37</v>
      </c>
      <c r="D1473" t="s">
        <v>8221</v>
      </c>
      <c r="E1473">
        <v>0</v>
      </c>
    </row>
    <row r="1474" spans="1:5" x14ac:dyDescent="0.45">
      <c r="A1474" t="s">
        <v>8219</v>
      </c>
      <c r="B1474">
        <v>37</v>
      </c>
      <c r="D1474" t="s">
        <v>8221</v>
      </c>
      <c r="E1474">
        <v>0</v>
      </c>
    </row>
    <row r="1475" spans="1:5" x14ac:dyDescent="0.45">
      <c r="A1475" t="s">
        <v>8219</v>
      </c>
      <c r="B1475">
        <v>37</v>
      </c>
      <c r="D1475" t="s">
        <v>8221</v>
      </c>
      <c r="E1475">
        <v>0</v>
      </c>
    </row>
    <row r="1476" spans="1:5" x14ac:dyDescent="0.45">
      <c r="A1476" t="s">
        <v>8219</v>
      </c>
      <c r="B1476">
        <v>37</v>
      </c>
      <c r="D1476" t="s">
        <v>8221</v>
      </c>
      <c r="E1476">
        <v>0</v>
      </c>
    </row>
    <row r="1477" spans="1:5" x14ac:dyDescent="0.45">
      <c r="A1477" t="s">
        <v>8219</v>
      </c>
      <c r="B1477">
        <v>37</v>
      </c>
      <c r="D1477" t="s">
        <v>8221</v>
      </c>
      <c r="E1477">
        <v>0</v>
      </c>
    </row>
    <row r="1478" spans="1:5" x14ac:dyDescent="0.45">
      <c r="A1478" t="s">
        <v>8219</v>
      </c>
      <c r="B1478">
        <v>37</v>
      </c>
      <c r="D1478" t="s">
        <v>8221</v>
      </c>
      <c r="E1478">
        <v>0</v>
      </c>
    </row>
    <row r="1479" spans="1:5" x14ac:dyDescent="0.45">
      <c r="A1479" t="s">
        <v>8219</v>
      </c>
      <c r="B1479">
        <v>37</v>
      </c>
      <c r="D1479" t="s">
        <v>8221</v>
      </c>
      <c r="E1479">
        <v>0</v>
      </c>
    </row>
    <row r="1480" spans="1:5" x14ac:dyDescent="0.45">
      <c r="A1480" t="s">
        <v>8219</v>
      </c>
      <c r="B1480">
        <v>37</v>
      </c>
      <c r="D1480" t="s">
        <v>8221</v>
      </c>
      <c r="E1480">
        <v>0</v>
      </c>
    </row>
    <row r="1481" spans="1:5" x14ac:dyDescent="0.45">
      <c r="A1481" t="s">
        <v>8219</v>
      </c>
      <c r="B1481">
        <v>37</v>
      </c>
      <c r="D1481" t="s">
        <v>8221</v>
      </c>
      <c r="E1481">
        <v>0</v>
      </c>
    </row>
    <row r="1482" spans="1:5" x14ac:dyDescent="0.45">
      <c r="A1482" t="s">
        <v>8219</v>
      </c>
      <c r="B1482">
        <v>37</v>
      </c>
      <c r="D1482" t="s">
        <v>8221</v>
      </c>
      <c r="E1482">
        <v>0</v>
      </c>
    </row>
    <row r="1483" spans="1:5" x14ac:dyDescent="0.45">
      <c r="A1483" t="s">
        <v>8219</v>
      </c>
      <c r="B1483">
        <v>37</v>
      </c>
      <c r="D1483" t="s">
        <v>8221</v>
      </c>
      <c r="E1483">
        <v>0</v>
      </c>
    </row>
    <row r="1484" spans="1:5" x14ac:dyDescent="0.45">
      <c r="A1484" t="s">
        <v>8219</v>
      </c>
      <c r="B1484">
        <v>37</v>
      </c>
      <c r="D1484" t="s">
        <v>8221</v>
      </c>
      <c r="E1484">
        <v>0</v>
      </c>
    </row>
    <row r="1485" spans="1:5" x14ac:dyDescent="0.45">
      <c r="A1485" t="s">
        <v>8219</v>
      </c>
      <c r="B1485">
        <v>37</v>
      </c>
      <c r="D1485" t="s">
        <v>8221</v>
      </c>
      <c r="E1485">
        <v>0</v>
      </c>
    </row>
    <row r="1486" spans="1:5" x14ac:dyDescent="0.45">
      <c r="A1486" t="s">
        <v>8219</v>
      </c>
      <c r="B1486">
        <v>36</v>
      </c>
      <c r="D1486" t="s">
        <v>8221</v>
      </c>
      <c r="E1486">
        <v>0</v>
      </c>
    </row>
    <row r="1487" spans="1:5" x14ac:dyDescent="0.45">
      <c r="A1487" t="s">
        <v>8219</v>
      </c>
      <c r="B1487">
        <v>36</v>
      </c>
      <c r="D1487" t="s">
        <v>8221</v>
      </c>
      <c r="E1487">
        <v>0</v>
      </c>
    </row>
    <row r="1488" spans="1:5" x14ac:dyDescent="0.45">
      <c r="A1488" t="s">
        <v>8219</v>
      </c>
      <c r="B1488">
        <v>36</v>
      </c>
      <c r="D1488" t="s">
        <v>8221</v>
      </c>
      <c r="E1488">
        <v>0</v>
      </c>
    </row>
    <row r="1489" spans="1:5" x14ac:dyDescent="0.45">
      <c r="A1489" t="s">
        <v>8219</v>
      </c>
      <c r="B1489">
        <v>36</v>
      </c>
      <c r="D1489" t="s">
        <v>8221</v>
      </c>
      <c r="E1489">
        <v>0</v>
      </c>
    </row>
    <row r="1490" spans="1:5" x14ac:dyDescent="0.45">
      <c r="A1490" t="s">
        <v>8219</v>
      </c>
      <c r="B1490">
        <v>36</v>
      </c>
      <c r="D1490" t="s">
        <v>8221</v>
      </c>
      <c r="E1490">
        <v>0</v>
      </c>
    </row>
    <row r="1491" spans="1:5" x14ac:dyDescent="0.45">
      <c r="A1491" t="s">
        <v>8219</v>
      </c>
      <c r="B1491">
        <v>36</v>
      </c>
      <c r="D1491" t="s">
        <v>8221</v>
      </c>
      <c r="E1491">
        <v>0</v>
      </c>
    </row>
    <row r="1492" spans="1:5" x14ac:dyDescent="0.45">
      <c r="A1492" t="s">
        <v>8219</v>
      </c>
      <c r="B1492">
        <v>36</v>
      </c>
      <c r="D1492" t="s">
        <v>8221</v>
      </c>
      <c r="E1492">
        <v>0</v>
      </c>
    </row>
    <row r="1493" spans="1:5" x14ac:dyDescent="0.45">
      <c r="A1493" t="s">
        <v>8219</v>
      </c>
      <c r="B1493">
        <v>36</v>
      </c>
      <c r="D1493" t="s">
        <v>8221</v>
      </c>
      <c r="E1493">
        <v>0</v>
      </c>
    </row>
    <row r="1494" spans="1:5" x14ac:dyDescent="0.45">
      <c r="A1494" t="s">
        <v>8219</v>
      </c>
      <c r="B1494">
        <v>36</v>
      </c>
      <c r="D1494" t="s">
        <v>8221</v>
      </c>
      <c r="E1494">
        <v>0</v>
      </c>
    </row>
    <row r="1495" spans="1:5" x14ac:dyDescent="0.45">
      <c r="A1495" t="s">
        <v>8219</v>
      </c>
      <c r="B1495">
        <v>36</v>
      </c>
      <c r="D1495" t="s">
        <v>8221</v>
      </c>
      <c r="E1495">
        <v>0</v>
      </c>
    </row>
    <row r="1496" spans="1:5" x14ac:dyDescent="0.45">
      <c r="A1496" t="s">
        <v>8219</v>
      </c>
      <c r="B1496">
        <v>36</v>
      </c>
      <c r="D1496" t="s">
        <v>8221</v>
      </c>
      <c r="E1496">
        <v>0</v>
      </c>
    </row>
    <row r="1497" spans="1:5" x14ac:dyDescent="0.45">
      <c r="A1497" t="s">
        <v>8219</v>
      </c>
      <c r="B1497">
        <v>36</v>
      </c>
      <c r="D1497" t="s">
        <v>8221</v>
      </c>
      <c r="E1497">
        <v>0</v>
      </c>
    </row>
    <row r="1498" spans="1:5" x14ac:dyDescent="0.45">
      <c r="A1498" t="s">
        <v>8219</v>
      </c>
      <c r="B1498">
        <v>36</v>
      </c>
      <c r="D1498" t="s">
        <v>8221</v>
      </c>
      <c r="E1498">
        <v>0</v>
      </c>
    </row>
    <row r="1499" spans="1:5" x14ac:dyDescent="0.45">
      <c r="A1499" t="s">
        <v>8219</v>
      </c>
      <c r="B1499">
        <v>36</v>
      </c>
      <c r="D1499" t="s">
        <v>8221</v>
      </c>
      <c r="E1499">
        <v>0</v>
      </c>
    </row>
    <row r="1500" spans="1:5" x14ac:dyDescent="0.45">
      <c r="A1500" t="s">
        <v>8219</v>
      </c>
      <c r="B1500">
        <v>36</v>
      </c>
      <c r="D1500" t="s">
        <v>8221</v>
      </c>
      <c r="E1500">
        <v>0</v>
      </c>
    </row>
    <row r="1501" spans="1:5" x14ac:dyDescent="0.45">
      <c r="A1501" t="s">
        <v>8219</v>
      </c>
      <c r="B1501">
        <v>35</v>
      </c>
      <c r="D1501" t="s">
        <v>8221</v>
      </c>
      <c r="E1501">
        <v>0</v>
      </c>
    </row>
    <row r="1502" spans="1:5" x14ac:dyDescent="0.45">
      <c r="A1502" t="s">
        <v>8219</v>
      </c>
      <c r="B1502">
        <v>35</v>
      </c>
      <c r="D1502" t="s">
        <v>8221</v>
      </c>
      <c r="E1502">
        <v>0</v>
      </c>
    </row>
    <row r="1503" spans="1:5" x14ac:dyDescent="0.45">
      <c r="A1503" t="s">
        <v>8219</v>
      </c>
      <c r="B1503">
        <v>35</v>
      </c>
      <c r="D1503" t="s">
        <v>8221</v>
      </c>
      <c r="E1503">
        <v>0</v>
      </c>
    </row>
    <row r="1504" spans="1:5" x14ac:dyDescent="0.45">
      <c r="A1504" t="s">
        <v>8219</v>
      </c>
      <c r="B1504">
        <v>35</v>
      </c>
      <c r="D1504" t="s">
        <v>8221</v>
      </c>
      <c r="E1504">
        <v>0</v>
      </c>
    </row>
    <row r="1505" spans="1:5" x14ac:dyDescent="0.45">
      <c r="A1505" t="s">
        <v>8219</v>
      </c>
      <c r="B1505">
        <v>35</v>
      </c>
      <c r="D1505" t="s">
        <v>8221</v>
      </c>
      <c r="E1505">
        <v>0</v>
      </c>
    </row>
    <row r="1506" spans="1:5" x14ac:dyDescent="0.45">
      <c r="A1506" t="s">
        <v>8219</v>
      </c>
      <c r="B1506">
        <v>35</v>
      </c>
      <c r="D1506" t="s">
        <v>8221</v>
      </c>
      <c r="E1506">
        <v>0</v>
      </c>
    </row>
    <row r="1507" spans="1:5" x14ac:dyDescent="0.45">
      <c r="A1507" t="s">
        <v>8219</v>
      </c>
      <c r="B1507">
        <v>35</v>
      </c>
      <c r="D1507" t="s">
        <v>8221</v>
      </c>
      <c r="E1507">
        <v>0</v>
      </c>
    </row>
    <row r="1508" spans="1:5" x14ac:dyDescent="0.45">
      <c r="A1508" t="s">
        <v>8219</v>
      </c>
      <c r="B1508">
        <v>35</v>
      </c>
      <c r="D1508" t="s">
        <v>8221</v>
      </c>
      <c r="E1508">
        <v>0</v>
      </c>
    </row>
    <row r="1509" spans="1:5" x14ac:dyDescent="0.45">
      <c r="A1509" t="s">
        <v>8219</v>
      </c>
      <c r="B1509">
        <v>35</v>
      </c>
      <c r="D1509" t="s">
        <v>8221</v>
      </c>
      <c r="E1509">
        <v>0</v>
      </c>
    </row>
    <row r="1510" spans="1:5" x14ac:dyDescent="0.45">
      <c r="A1510" t="s">
        <v>8219</v>
      </c>
      <c r="B1510">
        <v>35</v>
      </c>
      <c r="D1510" t="s">
        <v>8221</v>
      </c>
      <c r="E1510">
        <v>0</v>
      </c>
    </row>
    <row r="1511" spans="1:5" x14ac:dyDescent="0.45">
      <c r="A1511" t="s">
        <v>8219</v>
      </c>
      <c r="B1511">
        <v>35</v>
      </c>
      <c r="D1511" t="s">
        <v>8221</v>
      </c>
      <c r="E1511">
        <v>0</v>
      </c>
    </row>
    <row r="1512" spans="1:5" x14ac:dyDescent="0.45">
      <c r="A1512" t="s">
        <v>8219</v>
      </c>
      <c r="B1512">
        <v>35</v>
      </c>
      <c r="D1512" t="s">
        <v>8221</v>
      </c>
      <c r="E1512">
        <v>0</v>
      </c>
    </row>
    <row r="1513" spans="1:5" x14ac:dyDescent="0.45">
      <c r="A1513" t="s">
        <v>8219</v>
      </c>
      <c r="B1513">
        <v>35</v>
      </c>
      <c r="D1513" t="s">
        <v>8221</v>
      </c>
      <c r="E1513">
        <v>0</v>
      </c>
    </row>
    <row r="1514" spans="1:5" x14ac:dyDescent="0.45">
      <c r="A1514" t="s">
        <v>8219</v>
      </c>
      <c r="B1514">
        <v>35</v>
      </c>
      <c r="D1514" t="s">
        <v>8221</v>
      </c>
      <c r="E1514">
        <v>0</v>
      </c>
    </row>
    <row r="1515" spans="1:5" x14ac:dyDescent="0.45">
      <c r="A1515" t="s">
        <v>8219</v>
      </c>
      <c r="B1515">
        <v>35</v>
      </c>
      <c r="D1515" t="s">
        <v>8221</v>
      </c>
      <c r="E1515">
        <v>0</v>
      </c>
    </row>
    <row r="1516" spans="1:5" x14ac:dyDescent="0.45">
      <c r="A1516" t="s">
        <v>8219</v>
      </c>
      <c r="B1516">
        <v>35</v>
      </c>
      <c r="D1516" t="s">
        <v>8221</v>
      </c>
      <c r="E1516">
        <v>0</v>
      </c>
    </row>
    <row r="1517" spans="1:5" x14ac:dyDescent="0.45">
      <c r="A1517" t="s">
        <v>8219</v>
      </c>
      <c r="B1517">
        <v>35</v>
      </c>
      <c r="D1517" t="s">
        <v>8221</v>
      </c>
      <c r="E1517">
        <v>0</v>
      </c>
    </row>
    <row r="1518" spans="1:5" x14ac:dyDescent="0.45">
      <c r="A1518" t="s">
        <v>8219</v>
      </c>
      <c r="B1518">
        <v>35</v>
      </c>
      <c r="D1518" t="s">
        <v>8221</v>
      </c>
      <c r="E1518">
        <v>0</v>
      </c>
    </row>
    <row r="1519" spans="1:5" x14ac:dyDescent="0.45">
      <c r="A1519" t="s">
        <v>8219</v>
      </c>
      <c r="B1519">
        <v>35</v>
      </c>
      <c r="D1519" t="s">
        <v>8221</v>
      </c>
      <c r="E1519">
        <v>0</v>
      </c>
    </row>
    <row r="1520" spans="1:5" x14ac:dyDescent="0.45">
      <c r="A1520" t="s">
        <v>8219</v>
      </c>
      <c r="B1520">
        <v>35</v>
      </c>
      <c r="D1520" t="s">
        <v>8221</v>
      </c>
      <c r="E1520">
        <v>0</v>
      </c>
    </row>
    <row r="1521" spans="1:5" x14ac:dyDescent="0.45">
      <c r="A1521" t="s">
        <v>8219</v>
      </c>
      <c r="B1521">
        <v>35</v>
      </c>
      <c r="D1521" t="s">
        <v>8221</v>
      </c>
      <c r="E1521">
        <v>0</v>
      </c>
    </row>
    <row r="1522" spans="1:5" x14ac:dyDescent="0.45">
      <c r="A1522" t="s">
        <v>8219</v>
      </c>
      <c r="B1522">
        <v>35</v>
      </c>
      <c r="D1522" t="s">
        <v>8221</v>
      </c>
      <c r="E1522">
        <v>0</v>
      </c>
    </row>
    <row r="1523" spans="1:5" x14ac:dyDescent="0.45">
      <c r="A1523" t="s">
        <v>8219</v>
      </c>
      <c r="B1523">
        <v>35</v>
      </c>
      <c r="D1523" t="s">
        <v>8221</v>
      </c>
      <c r="E1523">
        <v>0</v>
      </c>
    </row>
    <row r="1524" spans="1:5" x14ac:dyDescent="0.45">
      <c r="A1524" t="s">
        <v>8219</v>
      </c>
      <c r="B1524">
        <v>34</v>
      </c>
      <c r="D1524" t="s">
        <v>8221</v>
      </c>
      <c r="E1524">
        <v>0</v>
      </c>
    </row>
    <row r="1525" spans="1:5" x14ac:dyDescent="0.45">
      <c r="A1525" t="s">
        <v>8219</v>
      </c>
      <c r="B1525">
        <v>34</v>
      </c>
      <c r="D1525" t="s">
        <v>8221</v>
      </c>
      <c r="E1525">
        <v>0</v>
      </c>
    </row>
    <row r="1526" spans="1:5" x14ac:dyDescent="0.45">
      <c r="A1526" t="s">
        <v>8219</v>
      </c>
      <c r="B1526">
        <v>34</v>
      </c>
      <c r="D1526" t="s">
        <v>8221</v>
      </c>
      <c r="E1526">
        <v>0</v>
      </c>
    </row>
    <row r="1527" spans="1:5" x14ac:dyDescent="0.45">
      <c r="A1527" t="s">
        <v>8219</v>
      </c>
      <c r="B1527">
        <v>34</v>
      </c>
      <c r="D1527" t="s">
        <v>8221</v>
      </c>
      <c r="E1527">
        <v>0</v>
      </c>
    </row>
    <row r="1528" spans="1:5" x14ac:dyDescent="0.45">
      <c r="A1528" t="s">
        <v>8219</v>
      </c>
      <c r="B1528">
        <v>34</v>
      </c>
      <c r="D1528" t="s">
        <v>8221</v>
      </c>
      <c r="E1528">
        <v>0</v>
      </c>
    </row>
    <row r="1529" spans="1:5" x14ac:dyDescent="0.45">
      <c r="A1529" t="s">
        <v>8219</v>
      </c>
      <c r="B1529">
        <v>34</v>
      </c>
      <c r="D1529" t="s">
        <v>8221</v>
      </c>
      <c r="E1529">
        <v>0</v>
      </c>
    </row>
    <row r="1530" spans="1:5" x14ac:dyDescent="0.45">
      <c r="A1530" t="s">
        <v>8219</v>
      </c>
      <c r="B1530">
        <v>34</v>
      </c>
      <c r="D1530" t="s">
        <v>8221</v>
      </c>
      <c r="E1530">
        <v>0</v>
      </c>
    </row>
    <row r="1531" spans="1:5" x14ac:dyDescent="0.45">
      <c r="A1531" t="s">
        <v>8219</v>
      </c>
      <c r="B1531">
        <v>34</v>
      </c>
      <c r="D1531" t="s">
        <v>8221</v>
      </c>
      <c r="E1531">
        <v>0</v>
      </c>
    </row>
    <row r="1532" spans="1:5" x14ac:dyDescent="0.45">
      <c r="A1532" t="s">
        <v>8219</v>
      </c>
      <c r="B1532">
        <v>34</v>
      </c>
    </row>
    <row r="1533" spans="1:5" x14ac:dyDescent="0.45">
      <c r="A1533" t="s">
        <v>8219</v>
      </c>
      <c r="B1533">
        <v>34</v>
      </c>
    </row>
    <row r="1534" spans="1:5" x14ac:dyDescent="0.45">
      <c r="A1534" t="s">
        <v>8219</v>
      </c>
      <c r="B1534">
        <v>34</v>
      </c>
    </row>
    <row r="1535" spans="1:5" x14ac:dyDescent="0.45">
      <c r="A1535" t="s">
        <v>8219</v>
      </c>
      <c r="B1535">
        <v>34</v>
      </c>
    </row>
    <row r="1536" spans="1:5" x14ac:dyDescent="0.45">
      <c r="A1536" t="s">
        <v>8219</v>
      </c>
      <c r="B1536">
        <v>34</v>
      </c>
    </row>
    <row r="1537" spans="1:2" x14ac:dyDescent="0.45">
      <c r="A1537" t="s">
        <v>8219</v>
      </c>
      <c r="B1537">
        <v>34</v>
      </c>
    </row>
    <row r="1538" spans="1:2" x14ac:dyDescent="0.45">
      <c r="A1538" t="s">
        <v>8219</v>
      </c>
      <c r="B1538">
        <v>34</v>
      </c>
    </row>
    <row r="1539" spans="1:2" x14ac:dyDescent="0.45">
      <c r="A1539" t="s">
        <v>8219</v>
      </c>
      <c r="B1539">
        <v>34</v>
      </c>
    </row>
    <row r="1540" spans="1:2" x14ac:dyDescent="0.45">
      <c r="A1540" t="s">
        <v>8219</v>
      </c>
      <c r="B1540">
        <v>34</v>
      </c>
    </row>
    <row r="1541" spans="1:2" x14ac:dyDescent="0.45">
      <c r="A1541" t="s">
        <v>8219</v>
      </c>
      <c r="B1541">
        <v>34</v>
      </c>
    </row>
    <row r="1542" spans="1:2" x14ac:dyDescent="0.45">
      <c r="A1542" t="s">
        <v>8219</v>
      </c>
      <c r="B1542">
        <v>34</v>
      </c>
    </row>
    <row r="1543" spans="1:2" x14ac:dyDescent="0.45">
      <c r="A1543" t="s">
        <v>8219</v>
      </c>
      <c r="B1543">
        <v>34</v>
      </c>
    </row>
    <row r="1544" spans="1:2" x14ac:dyDescent="0.45">
      <c r="A1544" t="s">
        <v>8219</v>
      </c>
      <c r="B1544">
        <v>34</v>
      </c>
    </row>
    <row r="1545" spans="1:2" x14ac:dyDescent="0.45">
      <c r="A1545" t="s">
        <v>8219</v>
      </c>
      <c r="B1545">
        <v>34</v>
      </c>
    </row>
    <row r="1546" spans="1:2" x14ac:dyDescent="0.45">
      <c r="A1546" t="s">
        <v>8219</v>
      </c>
      <c r="B1546">
        <v>34</v>
      </c>
    </row>
    <row r="1547" spans="1:2" x14ac:dyDescent="0.45">
      <c r="A1547" t="s">
        <v>8219</v>
      </c>
      <c r="B1547">
        <v>34</v>
      </c>
    </row>
    <row r="1548" spans="1:2" x14ac:dyDescent="0.45">
      <c r="A1548" t="s">
        <v>8219</v>
      </c>
      <c r="B1548">
        <v>34</v>
      </c>
    </row>
    <row r="1549" spans="1:2" x14ac:dyDescent="0.45">
      <c r="A1549" t="s">
        <v>8219</v>
      </c>
      <c r="B1549">
        <v>34</v>
      </c>
    </row>
    <row r="1550" spans="1:2" x14ac:dyDescent="0.45">
      <c r="A1550" t="s">
        <v>8219</v>
      </c>
      <c r="B1550">
        <v>33</v>
      </c>
    </row>
    <row r="1551" spans="1:2" x14ac:dyDescent="0.45">
      <c r="A1551" t="s">
        <v>8219</v>
      </c>
      <c r="B1551">
        <v>33</v>
      </c>
    </row>
    <row r="1552" spans="1:2" x14ac:dyDescent="0.45">
      <c r="A1552" t="s">
        <v>8219</v>
      </c>
      <c r="B1552">
        <v>33</v>
      </c>
    </row>
    <row r="1553" spans="1:2" x14ac:dyDescent="0.45">
      <c r="A1553" t="s">
        <v>8219</v>
      </c>
      <c r="B1553">
        <v>33</v>
      </c>
    </row>
    <row r="1554" spans="1:2" x14ac:dyDescent="0.45">
      <c r="A1554" t="s">
        <v>8219</v>
      </c>
      <c r="B1554">
        <v>33</v>
      </c>
    </row>
    <row r="1555" spans="1:2" x14ac:dyDescent="0.45">
      <c r="A1555" t="s">
        <v>8219</v>
      </c>
      <c r="B1555">
        <v>33</v>
      </c>
    </row>
    <row r="1556" spans="1:2" x14ac:dyDescent="0.45">
      <c r="A1556" t="s">
        <v>8219</v>
      </c>
      <c r="B1556">
        <v>33</v>
      </c>
    </row>
    <row r="1557" spans="1:2" x14ac:dyDescent="0.45">
      <c r="A1557" t="s">
        <v>8219</v>
      </c>
      <c r="B1557">
        <v>33</v>
      </c>
    </row>
    <row r="1558" spans="1:2" x14ac:dyDescent="0.45">
      <c r="A1558" t="s">
        <v>8219</v>
      </c>
      <c r="B1558">
        <v>33</v>
      </c>
    </row>
    <row r="1559" spans="1:2" x14ac:dyDescent="0.45">
      <c r="A1559" t="s">
        <v>8219</v>
      </c>
      <c r="B1559">
        <v>33</v>
      </c>
    </row>
    <row r="1560" spans="1:2" x14ac:dyDescent="0.45">
      <c r="A1560" t="s">
        <v>8219</v>
      </c>
      <c r="B1560">
        <v>33</v>
      </c>
    </row>
    <row r="1561" spans="1:2" x14ac:dyDescent="0.45">
      <c r="A1561" t="s">
        <v>8219</v>
      </c>
      <c r="B1561">
        <v>33</v>
      </c>
    </row>
    <row r="1562" spans="1:2" x14ac:dyDescent="0.45">
      <c r="A1562" t="s">
        <v>8219</v>
      </c>
      <c r="B1562">
        <v>33</v>
      </c>
    </row>
    <row r="1563" spans="1:2" x14ac:dyDescent="0.45">
      <c r="A1563" t="s">
        <v>8219</v>
      </c>
      <c r="B1563">
        <v>33</v>
      </c>
    </row>
    <row r="1564" spans="1:2" x14ac:dyDescent="0.45">
      <c r="A1564" t="s">
        <v>8219</v>
      </c>
      <c r="B1564">
        <v>33</v>
      </c>
    </row>
    <row r="1565" spans="1:2" x14ac:dyDescent="0.45">
      <c r="A1565" t="s">
        <v>8219</v>
      </c>
      <c r="B1565">
        <v>33</v>
      </c>
    </row>
    <row r="1566" spans="1:2" x14ac:dyDescent="0.45">
      <c r="A1566" t="s">
        <v>8219</v>
      </c>
      <c r="B1566">
        <v>33</v>
      </c>
    </row>
    <row r="1567" spans="1:2" x14ac:dyDescent="0.45">
      <c r="A1567" t="s">
        <v>8219</v>
      </c>
      <c r="B1567">
        <v>33</v>
      </c>
    </row>
    <row r="1568" spans="1:2" x14ac:dyDescent="0.45">
      <c r="A1568" t="s">
        <v>8219</v>
      </c>
      <c r="B1568">
        <v>33</v>
      </c>
    </row>
    <row r="1569" spans="1:2" x14ac:dyDescent="0.45">
      <c r="A1569" t="s">
        <v>8219</v>
      </c>
      <c r="B1569">
        <v>33</v>
      </c>
    </row>
    <row r="1570" spans="1:2" x14ac:dyDescent="0.45">
      <c r="A1570" t="s">
        <v>8219</v>
      </c>
      <c r="B1570">
        <v>33</v>
      </c>
    </row>
    <row r="1571" spans="1:2" x14ac:dyDescent="0.45">
      <c r="A1571" t="s">
        <v>8219</v>
      </c>
      <c r="B1571">
        <v>33</v>
      </c>
    </row>
    <row r="1572" spans="1:2" x14ac:dyDescent="0.45">
      <c r="A1572" t="s">
        <v>8219</v>
      </c>
      <c r="B1572">
        <v>33</v>
      </c>
    </row>
    <row r="1573" spans="1:2" x14ac:dyDescent="0.45">
      <c r="A1573" t="s">
        <v>8219</v>
      </c>
      <c r="B1573">
        <v>33</v>
      </c>
    </row>
    <row r="1574" spans="1:2" x14ac:dyDescent="0.45">
      <c r="A1574" t="s">
        <v>8219</v>
      </c>
      <c r="B1574">
        <v>32</v>
      </c>
    </row>
    <row r="1575" spans="1:2" x14ac:dyDescent="0.45">
      <c r="A1575" t="s">
        <v>8219</v>
      </c>
      <c r="B1575">
        <v>32</v>
      </c>
    </row>
    <row r="1576" spans="1:2" x14ac:dyDescent="0.45">
      <c r="A1576" t="s">
        <v>8219</v>
      </c>
      <c r="B1576">
        <v>32</v>
      </c>
    </row>
    <row r="1577" spans="1:2" x14ac:dyDescent="0.45">
      <c r="A1577" t="s">
        <v>8219</v>
      </c>
      <c r="B1577">
        <v>32</v>
      </c>
    </row>
    <row r="1578" spans="1:2" x14ac:dyDescent="0.45">
      <c r="A1578" t="s">
        <v>8219</v>
      </c>
      <c r="B1578">
        <v>32</v>
      </c>
    </row>
    <row r="1579" spans="1:2" x14ac:dyDescent="0.45">
      <c r="A1579" t="s">
        <v>8219</v>
      </c>
      <c r="B1579">
        <v>32</v>
      </c>
    </row>
    <row r="1580" spans="1:2" x14ac:dyDescent="0.45">
      <c r="A1580" t="s">
        <v>8219</v>
      </c>
      <c r="B1580">
        <v>32</v>
      </c>
    </row>
    <row r="1581" spans="1:2" x14ac:dyDescent="0.45">
      <c r="A1581" t="s">
        <v>8219</v>
      </c>
      <c r="B1581">
        <v>32</v>
      </c>
    </row>
    <row r="1582" spans="1:2" x14ac:dyDescent="0.45">
      <c r="A1582" t="s">
        <v>8219</v>
      </c>
      <c r="B1582">
        <v>32</v>
      </c>
    </row>
    <row r="1583" spans="1:2" x14ac:dyDescent="0.45">
      <c r="A1583" t="s">
        <v>8219</v>
      </c>
      <c r="B1583">
        <v>32</v>
      </c>
    </row>
    <row r="1584" spans="1:2" x14ac:dyDescent="0.45">
      <c r="A1584" t="s">
        <v>8219</v>
      </c>
      <c r="B1584">
        <v>32</v>
      </c>
    </row>
    <row r="1585" spans="1:2" x14ac:dyDescent="0.45">
      <c r="A1585" t="s">
        <v>8219</v>
      </c>
      <c r="B1585">
        <v>32</v>
      </c>
    </row>
    <row r="1586" spans="1:2" x14ac:dyDescent="0.45">
      <c r="A1586" t="s">
        <v>8219</v>
      </c>
      <c r="B1586">
        <v>32</v>
      </c>
    </row>
    <row r="1587" spans="1:2" x14ac:dyDescent="0.45">
      <c r="A1587" t="s">
        <v>8219</v>
      </c>
      <c r="B1587">
        <v>32</v>
      </c>
    </row>
    <row r="1588" spans="1:2" x14ac:dyDescent="0.45">
      <c r="A1588" t="s">
        <v>8219</v>
      </c>
      <c r="B1588">
        <v>32</v>
      </c>
    </row>
    <row r="1589" spans="1:2" x14ac:dyDescent="0.45">
      <c r="A1589" t="s">
        <v>8219</v>
      </c>
      <c r="B1589">
        <v>32</v>
      </c>
    </row>
    <row r="1590" spans="1:2" x14ac:dyDescent="0.45">
      <c r="A1590" t="s">
        <v>8219</v>
      </c>
      <c r="B1590">
        <v>32</v>
      </c>
    </row>
    <row r="1591" spans="1:2" x14ac:dyDescent="0.45">
      <c r="A1591" t="s">
        <v>8219</v>
      </c>
      <c r="B1591">
        <v>32</v>
      </c>
    </row>
    <row r="1592" spans="1:2" x14ac:dyDescent="0.45">
      <c r="A1592" t="s">
        <v>8219</v>
      </c>
      <c r="B1592">
        <v>32</v>
      </c>
    </row>
    <row r="1593" spans="1:2" x14ac:dyDescent="0.45">
      <c r="A1593" t="s">
        <v>8219</v>
      </c>
      <c r="B1593">
        <v>31</v>
      </c>
    </row>
    <row r="1594" spans="1:2" x14ac:dyDescent="0.45">
      <c r="A1594" t="s">
        <v>8219</v>
      </c>
      <c r="B1594">
        <v>31</v>
      </c>
    </row>
    <row r="1595" spans="1:2" x14ac:dyDescent="0.45">
      <c r="A1595" t="s">
        <v>8219</v>
      </c>
      <c r="B1595">
        <v>31</v>
      </c>
    </row>
    <row r="1596" spans="1:2" x14ac:dyDescent="0.45">
      <c r="A1596" t="s">
        <v>8219</v>
      </c>
      <c r="B1596">
        <v>31</v>
      </c>
    </row>
    <row r="1597" spans="1:2" x14ac:dyDescent="0.45">
      <c r="A1597" t="s">
        <v>8219</v>
      </c>
      <c r="B1597">
        <v>31</v>
      </c>
    </row>
    <row r="1598" spans="1:2" x14ac:dyDescent="0.45">
      <c r="A1598" t="s">
        <v>8219</v>
      </c>
      <c r="B1598">
        <v>31</v>
      </c>
    </row>
    <row r="1599" spans="1:2" x14ac:dyDescent="0.45">
      <c r="A1599" t="s">
        <v>8219</v>
      </c>
      <c r="B1599">
        <v>31</v>
      </c>
    </row>
    <row r="1600" spans="1:2" x14ac:dyDescent="0.45">
      <c r="A1600" t="s">
        <v>8219</v>
      </c>
      <c r="B1600">
        <v>31</v>
      </c>
    </row>
    <row r="1601" spans="1:2" x14ac:dyDescent="0.45">
      <c r="A1601" t="s">
        <v>8219</v>
      </c>
      <c r="B1601">
        <v>31</v>
      </c>
    </row>
    <row r="1602" spans="1:2" x14ac:dyDescent="0.45">
      <c r="A1602" t="s">
        <v>8219</v>
      </c>
      <c r="B1602">
        <v>31</v>
      </c>
    </row>
    <row r="1603" spans="1:2" x14ac:dyDescent="0.45">
      <c r="A1603" t="s">
        <v>8219</v>
      </c>
      <c r="B1603">
        <v>31</v>
      </c>
    </row>
    <row r="1604" spans="1:2" x14ac:dyDescent="0.45">
      <c r="A1604" t="s">
        <v>8219</v>
      </c>
      <c r="B1604">
        <v>31</v>
      </c>
    </row>
    <row r="1605" spans="1:2" x14ac:dyDescent="0.45">
      <c r="A1605" t="s">
        <v>8219</v>
      </c>
      <c r="B1605">
        <v>31</v>
      </c>
    </row>
    <row r="1606" spans="1:2" x14ac:dyDescent="0.45">
      <c r="A1606" t="s">
        <v>8219</v>
      </c>
      <c r="B1606">
        <v>31</v>
      </c>
    </row>
    <row r="1607" spans="1:2" x14ac:dyDescent="0.45">
      <c r="A1607" t="s">
        <v>8219</v>
      </c>
      <c r="B1607">
        <v>31</v>
      </c>
    </row>
    <row r="1608" spans="1:2" x14ac:dyDescent="0.45">
      <c r="A1608" t="s">
        <v>8219</v>
      </c>
      <c r="B1608">
        <v>31</v>
      </c>
    </row>
    <row r="1609" spans="1:2" x14ac:dyDescent="0.45">
      <c r="A1609" t="s">
        <v>8219</v>
      </c>
      <c r="B1609">
        <v>31</v>
      </c>
    </row>
    <row r="1610" spans="1:2" x14ac:dyDescent="0.45">
      <c r="A1610" t="s">
        <v>8219</v>
      </c>
      <c r="B1610">
        <v>31</v>
      </c>
    </row>
    <row r="1611" spans="1:2" x14ac:dyDescent="0.45">
      <c r="A1611" t="s">
        <v>8219</v>
      </c>
      <c r="B1611">
        <v>31</v>
      </c>
    </row>
    <row r="1612" spans="1:2" x14ac:dyDescent="0.45">
      <c r="A1612" t="s">
        <v>8219</v>
      </c>
      <c r="B1612">
        <v>31</v>
      </c>
    </row>
    <row r="1613" spans="1:2" x14ac:dyDescent="0.45">
      <c r="A1613" t="s">
        <v>8219</v>
      </c>
      <c r="B1613">
        <v>30</v>
      </c>
    </row>
    <row r="1614" spans="1:2" x14ac:dyDescent="0.45">
      <c r="A1614" t="s">
        <v>8219</v>
      </c>
      <c r="B1614">
        <v>30</v>
      </c>
    </row>
    <row r="1615" spans="1:2" x14ac:dyDescent="0.45">
      <c r="A1615" t="s">
        <v>8219</v>
      </c>
      <c r="B1615">
        <v>30</v>
      </c>
    </row>
    <row r="1616" spans="1:2" x14ac:dyDescent="0.45">
      <c r="A1616" t="s">
        <v>8219</v>
      </c>
      <c r="B1616">
        <v>30</v>
      </c>
    </row>
    <row r="1617" spans="1:2" x14ac:dyDescent="0.45">
      <c r="A1617" t="s">
        <v>8219</v>
      </c>
      <c r="B1617">
        <v>30</v>
      </c>
    </row>
    <row r="1618" spans="1:2" x14ac:dyDescent="0.45">
      <c r="A1618" t="s">
        <v>8219</v>
      </c>
      <c r="B1618">
        <v>30</v>
      </c>
    </row>
    <row r="1619" spans="1:2" x14ac:dyDescent="0.45">
      <c r="A1619" t="s">
        <v>8219</v>
      </c>
      <c r="B1619">
        <v>30</v>
      </c>
    </row>
    <row r="1620" spans="1:2" x14ac:dyDescent="0.45">
      <c r="A1620" t="s">
        <v>8219</v>
      </c>
      <c r="B1620">
        <v>30</v>
      </c>
    </row>
    <row r="1621" spans="1:2" x14ac:dyDescent="0.45">
      <c r="A1621" t="s">
        <v>8219</v>
      </c>
      <c r="B1621">
        <v>30</v>
      </c>
    </row>
    <row r="1622" spans="1:2" x14ac:dyDescent="0.45">
      <c r="A1622" t="s">
        <v>8219</v>
      </c>
      <c r="B1622">
        <v>30</v>
      </c>
    </row>
    <row r="1623" spans="1:2" x14ac:dyDescent="0.45">
      <c r="A1623" t="s">
        <v>8219</v>
      </c>
      <c r="B1623">
        <v>30</v>
      </c>
    </row>
    <row r="1624" spans="1:2" x14ac:dyDescent="0.45">
      <c r="A1624" t="s">
        <v>8219</v>
      </c>
      <c r="B1624">
        <v>30</v>
      </c>
    </row>
    <row r="1625" spans="1:2" x14ac:dyDescent="0.45">
      <c r="A1625" t="s">
        <v>8219</v>
      </c>
      <c r="B1625">
        <v>30</v>
      </c>
    </row>
    <row r="1626" spans="1:2" x14ac:dyDescent="0.45">
      <c r="A1626" t="s">
        <v>8219</v>
      </c>
      <c r="B1626">
        <v>30</v>
      </c>
    </row>
    <row r="1627" spans="1:2" x14ac:dyDescent="0.45">
      <c r="A1627" t="s">
        <v>8219</v>
      </c>
      <c r="B1627">
        <v>30</v>
      </c>
    </row>
    <row r="1628" spans="1:2" x14ac:dyDescent="0.45">
      <c r="A1628" t="s">
        <v>8219</v>
      </c>
      <c r="B1628">
        <v>30</v>
      </c>
    </row>
    <row r="1629" spans="1:2" x14ac:dyDescent="0.45">
      <c r="A1629" t="s">
        <v>8219</v>
      </c>
      <c r="B1629">
        <v>30</v>
      </c>
    </row>
    <row r="1630" spans="1:2" x14ac:dyDescent="0.45">
      <c r="A1630" t="s">
        <v>8219</v>
      </c>
      <c r="B1630">
        <v>30</v>
      </c>
    </row>
    <row r="1631" spans="1:2" x14ac:dyDescent="0.45">
      <c r="A1631" t="s">
        <v>8219</v>
      </c>
      <c r="B1631">
        <v>30</v>
      </c>
    </row>
    <row r="1632" spans="1:2" x14ac:dyDescent="0.45">
      <c r="A1632" t="s">
        <v>8219</v>
      </c>
      <c r="B1632">
        <v>30</v>
      </c>
    </row>
    <row r="1633" spans="1:2" x14ac:dyDescent="0.45">
      <c r="A1633" t="s">
        <v>8219</v>
      </c>
      <c r="B1633">
        <v>30</v>
      </c>
    </row>
    <row r="1634" spans="1:2" x14ac:dyDescent="0.45">
      <c r="A1634" t="s">
        <v>8219</v>
      </c>
      <c r="B1634">
        <v>30</v>
      </c>
    </row>
    <row r="1635" spans="1:2" x14ac:dyDescent="0.45">
      <c r="A1635" t="s">
        <v>8219</v>
      </c>
      <c r="B1635">
        <v>30</v>
      </c>
    </row>
    <row r="1636" spans="1:2" x14ac:dyDescent="0.45">
      <c r="A1636" t="s">
        <v>8219</v>
      </c>
      <c r="B1636">
        <v>30</v>
      </c>
    </row>
    <row r="1637" spans="1:2" x14ac:dyDescent="0.45">
      <c r="A1637" t="s">
        <v>8219</v>
      </c>
      <c r="B1637">
        <v>29</v>
      </c>
    </row>
    <row r="1638" spans="1:2" x14ac:dyDescent="0.45">
      <c r="A1638" t="s">
        <v>8219</v>
      </c>
      <c r="B1638">
        <v>29</v>
      </c>
    </row>
    <row r="1639" spans="1:2" x14ac:dyDescent="0.45">
      <c r="A1639" t="s">
        <v>8219</v>
      </c>
      <c r="B1639">
        <v>29</v>
      </c>
    </row>
    <row r="1640" spans="1:2" x14ac:dyDescent="0.45">
      <c r="A1640" t="s">
        <v>8219</v>
      </c>
      <c r="B1640">
        <v>29</v>
      </c>
    </row>
    <row r="1641" spans="1:2" x14ac:dyDescent="0.45">
      <c r="A1641" t="s">
        <v>8219</v>
      </c>
      <c r="B1641">
        <v>29</v>
      </c>
    </row>
    <row r="1642" spans="1:2" x14ac:dyDescent="0.45">
      <c r="A1642" t="s">
        <v>8219</v>
      </c>
      <c r="B1642">
        <v>29</v>
      </c>
    </row>
    <row r="1643" spans="1:2" x14ac:dyDescent="0.45">
      <c r="A1643" t="s">
        <v>8219</v>
      </c>
      <c r="B1643">
        <v>29</v>
      </c>
    </row>
    <row r="1644" spans="1:2" x14ac:dyDescent="0.45">
      <c r="A1644" t="s">
        <v>8219</v>
      </c>
      <c r="B1644">
        <v>29</v>
      </c>
    </row>
    <row r="1645" spans="1:2" x14ac:dyDescent="0.45">
      <c r="A1645" t="s">
        <v>8219</v>
      </c>
      <c r="B1645">
        <v>29</v>
      </c>
    </row>
    <row r="1646" spans="1:2" x14ac:dyDescent="0.45">
      <c r="A1646" t="s">
        <v>8219</v>
      </c>
      <c r="B1646">
        <v>29</v>
      </c>
    </row>
    <row r="1647" spans="1:2" x14ac:dyDescent="0.45">
      <c r="A1647" t="s">
        <v>8219</v>
      </c>
      <c r="B1647">
        <v>29</v>
      </c>
    </row>
    <row r="1648" spans="1:2" x14ac:dyDescent="0.45">
      <c r="A1648" t="s">
        <v>8219</v>
      </c>
      <c r="B1648">
        <v>29</v>
      </c>
    </row>
    <row r="1649" spans="1:2" x14ac:dyDescent="0.45">
      <c r="A1649" t="s">
        <v>8219</v>
      </c>
      <c r="B1649">
        <v>29</v>
      </c>
    </row>
    <row r="1650" spans="1:2" x14ac:dyDescent="0.45">
      <c r="A1650" t="s">
        <v>8219</v>
      </c>
      <c r="B1650">
        <v>29</v>
      </c>
    </row>
    <row r="1651" spans="1:2" x14ac:dyDescent="0.45">
      <c r="A1651" t="s">
        <v>8219</v>
      </c>
      <c r="B1651">
        <v>29</v>
      </c>
    </row>
    <row r="1652" spans="1:2" x14ac:dyDescent="0.45">
      <c r="A1652" t="s">
        <v>8219</v>
      </c>
      <c r="B1652">
        <v>29</v>
      </c>
    </row>
    <row r="1653" spans="1:2" x14ac:dyDescent="0.45">
      <c r="A1653" t="s">
        <v>8219</v>
      </c>
      <c r="B1653">
        <v>29</v>
      </c>
    </row>
    <row r="1654" spans="1:2" x14ac:dyDescent="0.45">
      <c r="A1654" t="s">
        <v>8219</v>
      </c>
      <c r="B1654">
        <v>29</v>
      </c>
    </row>
    <row r="1655" spans="1:2" x14ac:dyDescent="0.45">
      <c r="A1655" t="s">
        <v>8219</v>
      </c>
      <c r="B1655">
        <v>28</v>
      </c>
    </row>
    <row r="1656" spans="1:2" x14ac:dyDescent="0.45">
      <c r="A1656" t="s">
        <v>8219</v>
      </c>
      <c r="B1656">
        <v>28</v>
      </c>
    </row>
    <row r="1657" spans="1:2" x14ac:dyDescent="0.45">
      <c r="A1657" t="s">
        <v>8219</v>
      </c>
      <c r="B1657">
        <v>28</v>
      </c>
    </row>
    <row r="1658" spans="1:2" x14ac:dyDescent="0.45">
      <c r="A1658" t="s">
        <v>8219</v>
      </c>
      <c r="B1658">
        <v>28</v>
      </c>
    </row>
    <row r="1659" spans="1:2" x14ac:dyDescent="0.45">
      <c r="A1659" t="s">
        <v>8219</v>
      </c>
      <c r="B1659">
        <v>28</v>
      </c>
    </row>
    <row r="1660" spans="1:2" x14ac:dyDescent="0.45">
      <c r="A1660" t="s">
        <v>8219</v>
      </c>
      <c r="B1660">
        <v>28</v>
      </c>
    </row>
    <row r="1661" spans="1:2" x14ac:dyDescent="0.45">
      <c r="A1661" t="s">
        <v>8219</v>
      </c>
      <c r="B1661">
        <v>28</v>
      </c>
    </row>
    <row r="1662" spans="1:2" x14ac:dyDescent="0.45">
      <c r="A1662" t="s">
        <v>8219</v>
      </c>
      <c r="B1662">
        <v>28</v>
      </c>
    </row>
    <row r="1663" spans="1:2" x14ac:dyDescent="0.45">
      <c r="A1663" t="s">
        <v>8219</v>
      </c>
      <c r="B1663">
        <v>28</v>
      </c>
    </row>
    <row r="1664" spans="1:2" x14ac:dyDescent="0.45">
      <c r="A1664" t="s">
        <v>8219</v>
      </c>
      <c r="B1664">
        <v>28</v>
      </c>
    </row>
    <row r="1665" spans="1:2" x14ac:dyDescent="0.45">
      <c r="A1665" t="s">
        <v>8219</v>
      </c>
      <c r="B1665">
        <v>28</v>
      </c>
    </row>
    <row r="1666" spans="1:2" x14ac:dyDescent="0.45">
      <c r="A1666" t="s">
        <v>8219</v>
      </c>
      <c r="B1666">
        <v>28</v>
      </c>
    </row>
    <row r="1667" spans="1:2" x14ac:dyDescent="0.45">
      <c r="A1667" t="s">
        <v>8219</v>
      </c>
      <c r="B1667">
        <v>28</v>
      </c>
    </row>
    <row r="1668" spans="1:2" x14ac:dyDescent="0.45">
      <c r="A1668" t="s">
        <v>8219</v>
      </c>
      <c r="B1668">
        <v>28</v>
      </c>
    </row>
    <row r="1669" spans="1:2" x14ac:dyDescent="0.45">
      <c r="A1669" t="s">
        <v>8219</v>
      </c>
      <c r="B1669">
        <v>28</v>
      </c>
    </row>
    <row r="1670" spans="1:2" x14ac:dyDescent="0.45">
      <c r="A1670" t="s">
        <v>8219</v>
      </c>
      <c r="B1670">
        <v>28</v>
      </c>
    </row>
    <row r="1671" spans="1:2" x14ac:dyDescent="0.45">
      <c r="A1671" t="s">
        <v>8219</v>
      </c>
      <c r="B1671">
        <v>28</v>
      </c>
    </row>
    <row r="1672" spans="1:2" x14ac:dyDescent="0.45">
      <c r="A1672" t="s">
        <v>8219</v>
      </c>
      <c r="B1672">
        <v>28</v>
      </c>
    </row>
    <row r="1673" spans="1:2" x14ac:dyDescent="0.45">
      <c r="A1673" t="s">
        <v>8219</v>
      </c>
      <c r="B1673">
        <v>28</v>
      </c>
    </row>
    <row r="1674" spans="1:2" x14ac:dyDescent="0.45">
      <c r="A1674" t="s">
        <v>8219</v>
      </c>
      <c r="B1674">
        <v>28</v>
      </c>
    </row>
    <row r="1675" spans="1:2" x14ac:dyDescent="0.45">
      <c r="A1675" t="s">
        <v>8219</v>
      </c>
      <c r="B1675">
        <v>28</v>
      </c>
    </row>
    <row r="1676" spans="1:2" x14ac:dyDescent="0.45">
      <c r="A1676" t="s">
        <v>8219</v>
      </c>
      <c r="B1676">
        <v>28</v>
      </c>
    </row>
    <row r="1677" spans="1:2" x14ac:dyDescent="0.45">
      <c r="A1677" t="s">
        <v>8219</v>
      </c>
      <c r="B1677">
        <v>28</v>
      </c>
    </row>
    <row r="1678" spans="1:2" x14ac:dyDescent="0.45">
      <c r="A1678" t="s">
        <v>8219</v>
      </c>
      <c r="B1678">
        <v>28</v>
      </c>
    </row>
    <row r="1679" spans="1:2" x14ac:dyDescent="0.45">
      <c r="A1679" t="s">
        <v>8219</v>
      </c>
      <c r="B1679">
        <v>28</v>
      </c>
    </row>
    <row r="1680" spans="1:2" x14ac:dyDescent="0.45">
      <c r="A1680" t="s">
        <v>8219</v>
      </c>
      <c r="B1680">
        <v>28</v>
      </c>
    </row>
    <row r="1681" spans="1:2" x14ac:dyDescent="0.45">
      <c r="A1681" t="s">
        <v>8219</v>
      </c>
      <c r="B1681">
        <v>28</v>
      </c>
    </row>
    <row r="1682" spans="1:2" x14ac:dyDescent="0.45">
      <c r="A1682" t="s">
        <v>8219</v>
      </c>
      <c r="B1682">
        <v>28</v>
      </c>
    </row>
    <row r="1683" spans="1:2" x14ac:dyDescent="0.45">
      <c r="A1683" t="s">
        <v>8219</v>
      </c>
      <c r="B1683">
        <v>28</v>
      </c>
    </row>
    <row r="1684" spans="1:2" x14ac:dyDescent="0.45">
      <c r="A1684" t="s">
        <v>8219</v>
      </c>
      <c r="B1684">
        <v>27</v>
      </c>
    </row>
    <row r="1685" spans="1:2" x14ac:dyDescent="0.45">
      <c r="A1685" t="s">
        <v>8219</v>
      </c>
      <c r="B1685">
        <v>27</v>
      </c>
    </row>
    <row r="1686" spans="1:2" x14ac:dyDescent="0.45">
      <c r="A1686" t="s">
        <v>8219</v>
      </c>
      <c r="B1686">
        <v>27</v>
      </c>
    </row>
    <row r="1687" spans="1:2" x14ac:dyDescent="0.45">
      <c r="A1687" t="s">
        <v>8219</v>
      </c>
      <c r="B1687">
        <v>27</v>
      </c>
    </row>
    <row r="1688" spans="1:2" x14ac:dyDescent="0.45">
      <c r="A1688" t="s">
        <v>8219</v>
      </c>
      <c r="B1688">
        <v>27</v>
      </c>
    </row>
    <row r="1689" spans="1:2" x14ac:dyDescent="0.45">
      <c r="A1689" t="s">
        <v>8219</v>
      </c>
      <c r="B1689">
        <v>27</v>
      </c>
    </row>
    <row r="1690" spans="1:2" x14ac:dyDescent="0.45">
      <c r="A1690" t="s">
        <v>8219</v>
      </c>
      <c r="B1690">
        <v>27</v>
      </c>
    </row>
    <row r="1691" spans="1:2" x14ac:dyDescent="0.45">
      <c r="A1691" t="s">
        <v>8219</v>
      </c>
      <c r="B1691">
        <v>27</v>
      </c>
    </row>
    <row r="1692" spans="1:2" x14ac:dyDescent="0.45">
      <c r="A1692" t="s">
        <v>8219</v>
      </c>
      <c r="B1692">
        <v>27</v>
      </c>
    </row>
    <row r="1693" spans="1:2" x14ac:dyDescent="0.45">
      <c r="A1693" t="s">
        <v>8219</v>
      </c>
      <c r="B1693">
        <v>27</v>
      </c>
    </row>
    <row r="1694" spans="1:2" x14ac:dyDescent="0.45">
      <c r="A1694" t="s">
        <v>8219</v>
      </c>
      <c r="B1694">
        <v>27</v>
      </c>
    </row>
    <row r="1695" spans="1:2" x14ac:dyDescent="0.45">
      <c r="A1695" t="s">
        <v>8219</v>
      </c>
      <c r="B1695">
        <v>27</v>
      </c>
    </row>
    <row r="1696" spans="1:2" x14ac:dyDescent="0.45">
      <c r="A1696" t="s">
        <v>8219</v>
      </c>
      <c r="B1696">
        <v>27</v>
      </c>
    </row>
    <row r="1697" spans="1:2" x14ac:dyDescent="0.45">
      <c r="A1697" t="s">
        <v>8219</v>
      </c>
      <c r="B1697">
        <v>27</v>
      </c>
    </row>
    <row r="1698" spans="1:2" x14ac:dyDescent="0.45">
      <c r="A1698" t="s">
        <v>8219</v>
      </c>
      <c r="B1698">
        <v>27</v>
      </c>
    </row>
    <row r="1699" spans="1:2" x14ac:dyDescent="0.45">
      <c r="A1699" t="s">
        <v>8219</v>
      </c>
      <c r="B1699">
        <v>27</v>
      </c>
    </row>
    <row r="1700" spans="1:2" x14ac:dyDescent="0.45">
      <c r="A1700" t="s">
        <v>8219</v>
      </c>
      <c r="B1700">
        <v>27</v>
      </c>
    </row>
    <row r="1701" spans="1:2" x14ac:dyDescent="0.45">
      <c r="A1701" t="s">
        <v>8219</v>
      </c>
      <c r="B1701">
        <v>27</v>
      </c>
    </row>
    <row r="1702" spans="1:2" x14ac:dyDescent="0.45">
      <c r="A1702" t="s">
        <v>8219</v>
      </c>
      <c r="B1702">
        <v>27</v>
      </c>
    </row>
    <row r="1703" spans="1:2" x14ac:dyDescent="0.45">
      <c r="A1703" t="s">
        <v>8219</v>
      </c>
      <c r="B1703">
        <v>27</v>
      </c>
    </row>
    <row r="1704" spans="1:2" x14ac:dyDescent="0.45">
      <c r="A1704" t="s">
        <v>8219</v>
      </c>
      <c r="B1704">
        <v>27</v>
      </c>
    </row>
    <row r="1705" spans="1:2" x14ac:dyDescent="0.45">
      <c r="A1705" t="s">
        <v>8219</v>
      </c>
      <c r="B1705">
        <v>27</v>
      </c>
    </row>
    <row r="1706" spans="1:2" x14ac:dyDescent="0.45">
      <c r="A1706" t="s">
        <v>8219</v>
      </c>
      <c r="B1706">
        <v>27</v>
      </c>
    </row>
    <row r="1707" spans="1:2" x14ac:dyDescent="0.45">
      <c r="A1707" t="s">
        <v>8219</v>
      </c>
      <c r="B1707">
        <v>27</v>
      </c>
    </row>
    <row r="1708" spans="1:2" x14ac:dyDescent="0.45">
      <c r="A1708" t="s">
        <v>8219</v>
      </c>
      <c r="B1708">
        <v>27</v>
      </c>
    </row>
    <row r="1709" spans="1:2" x14ac:dyDescent="0.45">
      <c r="A1709" t="s">
        <v>8219</v>
      </c>
      <c r="B1709">
        <v>27</v>
      </c>
    </row>
    <row r="1710" spans="1:2" x14ac:dyDescent="0.45">
      <c r="A1710" t="s">
        <v>8219</v>
      </c>
      <c r="B1710">
        <v>27</v>
      </c>
    </row>
    <row r="1711" spans="1:2" x14ac:dyDescent="0.45">
      <c r="A1711" t="s">
        <v>8219</v>
      </c>
      <c r="B1711">
        <v>27</v>
      </c>
    </row>
    <row r="1712" spans="1:2" x14ac:dyDescent="0.45">
      <c r="A1712" t="s">
        <v>8219</v>
      </c>
      <c r="B1712">
        <v>27</v>
      </c>
    </row>
    <row r="1713" spans="1:2" x14ac:dyDescent="0.45">
      <c r="A1713" t="s">
        <v>8219</v>
      </c>
      <c r="B1713">
        <v>27</v>
      </c>
    </row>
    <row r="1714" spans="1:2" x14ac:dyDescent="0.45">
      <c r="A1714" t="s">
        <v>8219</v>
      </c>
      <c r="B1714">
        <v>27</v>
      </c>
    </row>
    <row r="1715" spans="1:2" x14ac:dyDescent="0.45">
      <c r="A1715" t="s">
        <v>8219</v>
      </c>
      <c r="B1715">
        <v>27</v>
      </c>
    </row>
    <row r="1716" spans="1:2" x14ac:dyDescent="0.45">
      <c r="A1716" t="s">
        <v>8219</v>
      </c>
      <c r="B1716">
        <v>27</v>
      </c>
    </row>
    <row r="1717" spans="1:2" x14ac:dyDescent="0.45">
      <c r="A1717" t="s">
        <v>8219</v>
      </c>
      <c r="B1717">
        <v>27</v>
      </c>
    </row>
    <row r="1718" spans="1:2" x14ac:dyDescent="0.45">
      <c r="A1718" t="s">
        <v>8219</v>
      </c>
      <c r="B1718">
        <v>27</v>
      </c>
    </row>
    <row r="1719" spans="1:2" x14ac:dyDescent="0.45">
      <c r="A1719" t="s">
        <v>8219</v>
      </c>
      <c r="B1719">
        <v>27</v>
      </c>
    </row>
    <row r="1720" spans="1:2" x14ac:dyDescent="0.45">
      <c r="A1720" t="s">
        <v>8219</v>
      </c>
      <c r="B1720">
        <v>27</v>
      </c>
    </row>
    <row r="1721" spans="1:2" x14ac:dyDescent="0.45">
      <c r="A1721" t="s">
        <v>8219</v>
      </c>
      <c r="B1721">
        <v>26</v>
      </c>
    </row>
    <row r="1722" spans="1:2" x14ac:dyDescent="0.45">
      <c r="A1722" t="s">
        <v>8219</v>
      </c>
      <c r="B1722">
        <v>26</v>
      </c>
    </row>
    <row r="1723" spans="1:2" x14ac:dyDescent="0.45">
      <c r="A1723" t="s">
        <v>8219</v>
      </c>
      <c r="B1723">
        <v>26</v>
      </c>
    </row>
    <row r="1724" spans="1:2" x14ac:dyDescent="0.45">
      <c r="A1724" t="s">
        <v>8219</v>
      </c>
      <c r="B1724">
        <v>26</v>
      </c>
    </row>
    <row r="1725" spans="1:2" x14ac:dyDescent="0.45">
      <c r="A1725" t="s">
        <v>8219</v>
      </c>
      <c r="B1725">
        <v>26</v>
      </c>
    </row>
    <row r="1726" spans="1:2" x14ac:dyDescent="0.45">
      <c r="A1726" t="s">
        <v>8219</v>
      </c>
      <c r="B1726">
        <v>26</v>
      </c>
    </row>
    <row r="1727" spans="1:2" x14ac:dyDescent="0.45">
      <c r="A1727" t="s">
        <v>8219</v>
      </c>
      <c r="B1727">
        <v>26</v>
      </c>
    </row>
    <row r="1728" spans="1:2" x14ac:dyDescent="0.45">
      <c r="A1728" t="s">
        <v>8219</v>
      </c>
      <c r="B1728">
        <v>26</v>
      </c>
    </row>
    <row r="1729" spans="1:2" x14ac:dyDescent="0.45">
      <c r="A1729" t="s">
        <v>8219</v>
      </c>
      <c r="B1729">
        <v>26</v>
      </c>
    </row>
    <row r="1730" spans="1:2" x14ac:dyDescent="0.45">
      <c r="A1730" t="s">
        <v>8219</v>
      </c>
      <c r="B1730">
        <v>26</v>
      </c>
    </row>
    <row r="1731" spans="1:2" x14ac:dyDescent="0.45">
      <c r="A1731" t="s">
        <v>8219</v>
      </c>
      <c r="B1731">
        <v>26</v>
      </c>
    </row>
    <row r="1732" spans="1:2" x14ac:dyDescent="0.45">
      <c r="A1732" t="s">
        <v>8219</v>
      </c>
      <c r="B1732">
        <v>26</v>
      </c>
    </row>
    <row r="1733" spans="1:2" x14ac:dyDescent="0.45">
      <c r="A1733" t="s">
        <v>8219</v>
      </c>
      <c r="B1733">
        <v>26</v>
      </c>
    </row>
    <row r="1734" spans="1:2" x14ac:dyDescent="0.45">
      <c r="A1734" t="s">
        <v>8219</v>
      </c>
      <c r="B1734">
        <v>26</v>
      </c>
    </row>
    <row r="1735" spans="1:2" x14ac:dyDescent="0.45">
      <c r="A1735" t="s">
        <v>8219</v>
      </c>
      <c r="B1735">
        <v>26</v>
      </c>
    </row>
    <row r="1736" spans="1:2" x14ac:dyDescent="0.45">
      <c r="A1736" t="s">
        <v>8219</v>
      </c>
      <c r="B1736">
        <v>26</v>
      </c>
    </row>
    <row r="1737" spans="1:2" x14ac:dyDescent="0.45">
      <c r="A1737" t="s">
        <v>8219</v>
      </c>
      <c r="B1737">
        <v>26</v>
      </c>
    </row>
    <row r="1738" spans="1:2" x14ac:dyDescent="0.45">
      <c r="A1738" t="s">
        <v>8219</v>
      </c>
      <c r="B1738">
        <v>26</v>
      </c>
    </row>
    <row r="1739" spans="1:2" x14ac:dyDescent="0.45">
      <c r="A1739" t="s">
        <v>8219</v>
      </c>
      <c r="B1739">
        <v>26</v>
      </c>
    </row>
    <row r="1740" spans="1:2" x14ac:dyDescent="0.45">
      <c r="A1740" t="s">
        <v>8219</v>
      </c>
      <c r="B1740">
        <v>26</v>
      </c>
    </row>
    <row r="1741" spans="1:2" x14ac:dyDescent="0.45">
      <c r="A1741" t="s">
        <v>8219</v>
      </c>
      <c r="B1741">
        <v>26</v>
      </c>
    </row>
    <row r="1742" spans="1:2" x14ac:dyDescent="0.45">
      <c r="A1742" t="s">
        <v>8219</v>
      </c>
      <c r="B1742">
        <v>26</v>
      </c>
    </row>
    <row r="1743" spans="1:2" x14ac:dyDescent="0.45">
      <c r="A1743" t="s">
        <v>8219</v>
      </c>
      <c r="B1743">
        <v>26</v>
      </c>
    </row>
    <row r="1744" spans="1:2" x14ac:dyDescent="0.45">
      <c r="A1744" t="s">
        <v>8219</v>
      </c>
      <c r="B1744">
        <v>26</v>
      </c>
    </row>
    <row r="1745" spans="1:2" x14ac:dyDescent="0.45">
      <c r="A1745" t="s">
        <v>8219</v>
      </c>
      <c r="B1745">
        <v>26</v>
      </c>
    </row>
    <row r="1746" spans="1:2" x14ac:dyDescent="0.45">
      <c r="A1746" t="s">
        <v>8219</v>
      </c>
      <c r="B1746">
        <v>26</v>
      </c>
    </row>
    <row r="1747" spans="1:2" x14ac:dyDescent="0.45">
      <c r="A1747" t="s">
        <v>8219</v>
      </c>
      <c r="B1747">
        <v>26</v>
      </c>
    </row>
    <row r="1748" spans="1:2" x14ac:dyDescent="0.45">
      <c r="A1748" t="s">
        <v>8219</v>
      </c>
      <c r="B1748">
        <v>26</v>
      </c>
    </row>
    <row r="1749" spans="1:2" x14ac:dyDescent="0.45">
      <c r="A1749" t="s">
        <v>8219</v>
      </c>
      <c r="B1749">
        <v>25</v>
      </c>
    </row>
    <row r="1750" spans="1:2" x14ac:dyDescent="0.45">
      <c r="A1750" t="s">
        <v>8219</v>
      </c>
      <c r="B1750">
        <v>25</v>
      </c>
    </row>
    <row r="1751" spans="1:2" x14ac:dyDescent="0.45">
      <c r="A1751" t="s">
        <v>8219</v>
      </c>
      <c r="B1751">
        <v>25</v>
      </c>
    </row>
    <row r="1752" spans="1:2" x14ac:dyDescent="0.45">
      <c r="A1752" t="s">
        <v>8219</v>
      </c>
      <c r="B1752">
        <v>25</v>
      </c>
    </row>
    <row r="1753" spans="1:2" x14ac:dyDescent="0.45">
      <c r="A1753" t="s">
        <v>8219</v>
      </c>
      <c r="B1753">
        <v>25</v>
      </c>
    </row>
    <row r="1754" spans="1:2" x14ac:dyDescent="0.45">
      <c r="A1754" t="s">
        <v>8219</v>
      </c>
      <c r="B1754">
        <v>25</v>
      </c>
    </row>
    <row r="1755" spans="1:2" x14ac:dyDescent="0.45">
      <c r="A1755" t="s">
        <v>8219</v>
      </c>
      <c r="B1755">
        <v>25</v>
      </c>
    </row>
    <row r="1756" spans="1:2" x14ac:dyDescent="0.45">
      <c r="A1756" t="s">
        <v>8219</v>
      </c>
      <c r="B1756">
        <v>25</v>
      </c>
    </row>
    <row r="1757" spans="1:2" x14ac:dyDescent="0.45">
      <c r="A1757" t="s">
        <v>8219</v>
      </c>
      <c r="B1757">
        <v>25</v>
      </c>
    </row>
    <row r="1758" spans="1:2" x14ac:dyDescent="0.45">
      <c r="A1758" t="s">
        <v>8219</v>
      </c>
      <c r="B1758">
        <v>25</v>
      </c>
    </row>
    <row r="1759" spans="1:2" x14ac:dyDescent="0.45">
      <c r="A1759" t="s">
        <v>8219</v>
      </c>
      <c r="B1759">
        <v>25</v>
      </c>
    </row>
    <row r="1760" spans="1:2" x14ac:dyDescent="0.45">
      <c r="A1760" t="s">
        <v>8219</v>
      </c>
      <c r="B1760">
        <v>25</v>
      </c>
    </row>
    <row r="1761" spans="1:2" x14ac:dyDescent="0.45">
      <c r="A1761" t="s">
        <v>8219</v>
      </c>
      <c r="B1761">
        <v>25</v>
      </c>
    </row>
    <row r="1762" spans="1:2" x14ac:dyDescent="0.45">
      <c r="A1762" t="s">
        <v>8219</v>
      </c>
      <c r="B1762">
        <v>25</v>
      </c>
    </row>
    <row r="1763" spans="1:2" x14ac:dyDescent="0.45">
      <c r="A1763" t="s">
        <v>8219</v>
      </c>
      <c r="B1763">
        <v>25</v>
      </c>
    </row>
    <row r="1764" spans="1:2" x14ac:dyDescent="0.45">
      <c r="A1764" t="s">
        <v>8219</v>
      </c>
      <c r="B1764">
        <v>25</v>
      </c>
    </row>
    <row r="1765" spans="1:2" x14ac:dyDescent="0.45">
      <c r="A1765" t="s">
        <v>8219</v>
      </c>
      <c r="B1765">
        <v>25</v>
      </c>
    </row>
    <row r="1766" spans="1:2" x14ac:dyDescent="0.45">
      <c r="A1766" t="s">
        <v>8219</v>
      </c>
      <c r="B1766">
        <v>25</v>
      </c>
    </row>
    <row r="1767" spans="1:2" x14ac:dyDescent="0.45">
      <c r="A1767" t="s">
        <v>8219</v>
      </c>
      <c r="B1767">
        <v>25</v>
      </c>
    </row>
    <row r="1768" spans="1:2" x14ac:dyDescent="0.45">
      <c r="A1768" t="s">
        <v>8219</v>
      </c>
      <c r="B1768">
        <v>25</v>
      </c>
    </row>
    <row r="1769" spans="1:2" x14ac:dyDescent="0.45">
      <c r="A1769" t="s">
        <v>8219</v>
      </c>
      <c r="B1769">
        <v>25</v>
      </c>
    </row>
    <row r="1770" spans="1:2" x14ac:dyDescent="0.45">
      <c r="A1770" t="s">
        <v>8219</v>
      </c>
      <c r="B1770">
        <v>25</v>
      </c>
    </row>
    <row r="1771" spans="1:2" x14ac:dyDescent="0.45">
      <c r="A1771" t="s">
        <v>8219</v>
      </c>
      <c r="B1771">
        <v>25</v>
      </c>
    </row>
    <row r="1772" spans="1:2" x14ac:dyDescent="0.45">
      <c r="A1772" t="s">
        <v>8219</v>
      </c>
      <c r="B1772">
        <v>25</v>
      </c>
    </row>
    <row r="1773" spans="1:2" x14ac:dyDescent="0.45">
      <c r="A1773" t="s">
        <v>8219</v>
      </c>
      <c r="B1773">
        <v>25</v>
      </c>
    </row>
    <row r="1774" spans="1:2" x14ac:dyDescent="0.45">
      <c r="A1774" t="s">
        <v>8219</v>
      </c>
      <c r="B1774">
        <v>25</v>
      </c>
    </row>
    <row r="1775" spans="1:2" x14ac:dyDescent="0.45">
      <c r="A1775" t="s">
        <v>8219</v>
      </c>
      <c r="B1775">
        <v>25</v>
      </c>
    </row>
    <row r="1776" spans="1:2" x14ac:dyDescent="0.45">
      <c r="A1776" t="s">
        <v>8219</v>
      </c>
      <c r="B1776">
        <v>25</v>
      </c>
    </row>
    <row r="1777" spans="1:2" x14ac:dyDescent="0.45">
      <c r="A1777" t="s">
        <v>8219</v>
      </c>
      <c r="B1777">
        <v>25</v>
      </c>
    </row>
    <row r="1778" spans="1:2" x14ac:dyDescent="0.45">
      <c r="A1778" t="s">
        <v>8219</v>
      </c>
      <c r="B1778">
        <v>25</v>
      </c>
    </row>
    <row r="1779" spans="1:2" x14ac:dyDescent="0.45">
      <c r="A1779" t="s">
        <v>8219</v>
      </c>
      <c r="B1779">
        <v>25</v>
      </c>
    </row>
    <row r="1780" spans="1:2" x14ac:dyDescent="0.45">
      <c r="A1780" t="s">
        <v>8219</v>
      </c>
      <c r="B1780">
        <v>25</v>
      </c>
    </row>
    <row r="1781" spans="1:2" x14ac:dyDescent="0.45">
      <c r="A1781" t="s">
        <v>8219</v>
      </c>
      <c r="B1781">
        <v>24</v>
      </c>
    </row>
    <row r="1782" spans="1:2" x14ac:dyDescent="0.45">
      <c r="A1782" t="s">
        <v>8219</v>
      </c>
      <c r="B1782">
        <v>24</v>
      </c>
    </row>
    <row r="1783" spans="1:2" x14ac:dyDescent="0.45">
      <c r="A1783" t="s">
        <v>8219</v>
      </c>
      <c r="B1783">
        <v>24</v>
      </c>
    </row>
    <row r="1784" spans="1:2" x14ac:dyDescent="0.45">
      <c r="A1784" t="s">
        <v>8219</v>
      </c>
      <c r="B1784">
        <v>24</v>
      </c>
    </row>
    <row r="1785" spans="1:2" x14ac:dyDescent="0.45">
      <c r="A1785" t="s">
        <v>8219</v>
      </c>
      <c r="B1785">
        <v>24</v>
      </c>
    </row>
    <row r="1786" spans="1:2" x14ac:dyDescent="0.45">
      <c r="A1786" t="s">
        <v>8219</v>
      </c>
      <c r="B1786">
        <v>24</v>
      </c>
    </row>
    <row r="1787" spans="1:2" x14ac:dyDescent="0.45">
      <c r="A1787" t="s">
        <v>8219</v>
      </c>
      <c r="B1787">
        <v>24</v>
      </c>
    </row>
    <row r="1788" spans="1:2" x14ac:dyDescent="0.45">
      <c r="A1788" t="s">
        <v>8219</v>
      </c>
      <c r="B1788">
        <v>24</v>
      </c>
    </row>
    <row r="1789" spans="1:2" x14ac:dyDescent="0.45">
      <c r="A1789" t="s">
        <v>8219</v>
      </c>
      <c r="B1789">
        <v>24</v>
      </c>
    </row>
    <row r="1790" spans="1:2" x14ac:dyDescent="0.45">
      <c r="A1790" t="s">
        <v>8219</v>
      </c>
      <c r="B1790">
        <v>24</v>
      </c>
    </row>
    <row r="1791" spans="1:2" x14ac:dyDescent="0.45">
      <c r="A1791" t="s">
        <v>8219</v>
      </c>
      <c r="B1791">
        <v>24</v>
      </c>
    </row>
    <row r="1792" spans="1:2" x14ac:dyDescent="0.45">
      <c r="A1792" t="s">
        <v>8219</v>
      </c>
      <c r="B1792">
        <v>24</v>
      </c>
    </row>
    <row r="1793" spans="1:2" x14ac:dyDescent="0.45">
      <c r="A1793" t="s">
        <v>8219</v>
      </c>
      <c r="B1793">
        <v>24</v>
      </c>
    </row>
    <row r="1794" spans="1:2" x14ac:dyDescent="0.45">
      <c r="A1794" t="s">
        <v>8219</v>
      </c>
      <c r="B1794">
        <v>24</v>
      </c>
    </row>
    <row r="1795" spans="1:2" x14ac:dyDescent="0.45">
      <c r="A1795" t="s">
        <v>8219</v>
      </c>
      <c r="B1795">
        <v>24</v>
      </c>
    </row>
    <row r="1796" spans="1:2" x14ac:dyDescent="0.45">
      <c r="A1796" t="s">
        <v>8219</v>
      </c>
      <c r="B1796">
        <v>24</v>
      </c>
    </row>
    <row r="1797" spans="1:2" x14ac:dyDescent="0.45">
      <c r="A1797" t="s">
        <v>8219</v>
      </c>
      <c r="B1797">
        <v>24</v>
      </c>
    </row>
    <row r="1798" spans="1:2" x14ac:dyDescent="0.45">
      <c r="A1798" t="s">
        <v>8219</v>
      </c>
      <c r="B1798">
        <v>24</v>
      </c>
    </row>
    <row r="1799" spans="1:2" x14ac:dyDescent="0.45">
      <c r="A1799" t="s">
        <v>8219</v>
      </c>
      <c r="B1799">
        <v>24</v>
      </c>
    </row>
    <row r="1800" spans="1:2" x14ac:dyDescent="0.45">
      <c r="A1800" t="s">
        <v>8219</v>
      </c>
      <c r="B1800">
        <v>23</v>
      </c>
    </row>
    <row r="1801" spans="1:2" x14ac:dyDescent="0.45">
      <c r="A1801" t="s">
        <v>8219</v>
      </c>
      <c r="B1801">
        <v>23</v>
      </c>
    </row>
    <row r="1802" spans="1:2" x14ac:dyDescent="0.45">
      <c r="A1802" t="s">
        <v>8219</v>
      </c>
      <c r="B1802">
        <v>23</v>
      </c>
    </row>
    <row r="1803" spans="1:2" x14ac:dyDescent="0.45">
      <c r="A1803" t="s">
        <v>8219</v>
      </c>
      <c r="B1803">
        <v>23</v>
      </c>
    </row>
    <row r="1804" spans="1:2" x14ac:dyDescent="0.45">
      <c r="A1804" t="s">
        <v>8219</v>
      </c>
      <c r="B1804">
        <v>23</v>
      </c>
    </row>
    <row r="1805" spans="1:2" x14ac:dyDescent="0.45">
      <c r="A1805" t="s">
        <v>8219</v>
      </c>
      <c r="B1805">
        <v>23</v>
      </c>
    </row>
    <row r="1806" spans="1:2" x14ac:dyDescent="0.45">
      <c r="A1806" t="s">
        <v>8219</v>
      </c>
      <c r="B1806">
        <v>23</v>
      </c>
    </row>
    <row r="1807" spans="1:2" x14ac:dyDescent="0.45">
      <c r="A1807" t="s">
        <v>8219</v>
      </c>
      <c r="B1807">
        <v>23</v>
      </c>
    </row>
    <row r="1808" spans="1:2" x14ac:dyDescent="0.45">
      <c r="A1808" t="s">
        <v>8219</v>
      </c>
      <c r="B1808">
        <v>23</v>
      </c>
    </row>
    <row r="1809" spans="1:2" x14ac:dyDescent="0.45">
      <c r="A1809" t="s">
        <v>8219</v>
      </c>
      <c r="B1809">
        <v>23</v>
      </c>
    </row>
    <row r="1810" spans="1:2" x14ac:dyDescent="0.45">
      <c r="A1810" t="s">
        <v>8219</v>
      </c>
      <c r="B1810">
        <v>23</v>
      </c>
    </row>
    <row r="1811" spans="1:2" x14ac:dyDescent="0.45">
      <c r="A1811" t="s">
        <v>8219</v>
      </c>
      <c r="B1811">
        <v>23</v>
      </c>
    </row>
    <row r="1812" spans="1:2" x14ac:dyDescent="0.45">
      <c r="A1812" t="s">
        <v>8219</v>
      </c>
      <c r="B1812">
        <v>23</v>
      </c>
    </row>
    <row r="1813" spans="1:2" x14ac:dyDescent="0.45">
      <c r="A1813" t="s">
        <v>8219</v>
      </c>
      <c r="B1813">
        <v>23</v>
      </c>
    </row>
    <row r="1814" spans="1:2" x14ac:dyDescent="0.45">
      <c r="A1814" t="s">
        <v>8219</v>
      </c>
      <c r="B1814">
        <v>23</v>
      </c>
    </row>
    <row r="1815" spans="1:2" x14ac:dyDescent="0.45">
      <c r="A1815" t="s">
        <v>8219</v>
      </c>
      <c r="B1815">
        <v>23</v>
      </c>
    </row>
    <row r="1816" spans="1:2" x14ac:dyDescent="0.45">
      <c r="A1816" t="s">
        <v>8219</v>
      </c>
      <c r="B1816">
        <v>23</v>
      </c>
    </row>
    <row r="1817" spans="1:2" x14ac:dyDescent="0.45">
      <c r="A1817" t="s">
        <v>8219</v>
      </c>
      <c r="B1817">
        <v>23</v>
      </c>
    </row>
    <row r="1818" spans="1:2" x14ac:dyDescent="0.45">
      <c r="A1818" t="s">
        <v>8219</v>
      </c>
      <c r="B1818">
        <v>23</v>
      </c>
    </row>
    <row r="1819" spans="1:2" x14ac:dyDescent="0.45">
      <c r="A1819" t="s">
        <v>8219</v>
      </c>
      <c r="B1819">
        <v>23</v>
      </c>
    </row>
    <row r="1820" spans="1:2" x14ac:dyDescent="0.45">
      <c r="A1820" t="s">
        <v>8219</v>
      </c>
      <c r="B1820">
        <v>23</v>
      </c>
    </row>
    <row r="1821" spans="1:2" x14ac:dyDescent="0.45">
      <c r="A1821" t="s">
        <v>8219</v>
      </c>
      <c r="B1821">
        <v>23</v>
      </c>
    </row>
    <row r="1822" spans="1:2" x14ac:dyDescent="0.45">
      <c r="A1822" t="s">
        <v>8219</v>
      </c>
      <c r="B1822">
        <v>23</v>
      </c>
    </row>
    <row r="1823" spans="1:2" x14ac:dyDescent="0.45">
      <c r="A1823" t="s">
        <v>8219</v>
      </c>
      <c r="B1823">
        <v>23</v>
      </c>
    </row>
    <row r="1824" spans="1:2" x14ac:dyDescent="0.45">
      <c r="A1824" t="s">
        <v>8219</v>
      </c>
      <c r="B1824">
        <v>22</v>
      </c>
    </row>
    <row r="1825" spans="1:2" x14ac:dyDescent="0.45">
      <c r="A1825" t="s">
        <v>8219</v>
      </c>
      <c r="B1825">
        <v>22</v>
      </c>
    </row>
    <row r="1826" spans="1:2" x14ac:dyDescent="0.45">
      <c r="A1826" t="s">
        <v>8219</v>
      </c>
      <c r="B1826">
        <v>22</v>
      </c>
    </row>
    <row r="1827" spans="1:2" x14ac:dyDescent="0.45">
      <c r="A1827" t="s">
        <v>8219</v>
      </c>
      <c r="B1827">
        <v>22</v>
      </c>
    </row>
    <row r="1828" spans="1:2" x14ac:dyDescent="0.45">
      <c r="A1828" t="s">
        <v>8219</v>
      </c>
      <c r="B1828">
        <v>22</v>
      </c>
    </row>
    <row r="1829" spans="1:2" x14ac:dyDescent="0.45">
      <c r="A1829" t="s">
        <v>8219</v>
      </c>
      <c r="B1829">
        <v>22</v>
      </c>
    </row>
    <row r="1830" spans="1:2" x14ac:dyDescent="0.45">
      <c r="A1830" t="s">
        <v>8219</v>
      </c>
      <c r="B1830">
        <v>22</v>
      </c>
    </row>
    <row r="1831" spans="1:2" x14ac:dyDescent="0.45">
      <c r="A1831" t="s">
        <v>8219</v>
      </c>
      <c r="B1831">
        <v>22</v>
      </c>
    </row>
    <row r="1832" spans="1:2" x14ac:dyDescent="0.45">
      <c r="A1832" t="s">
        <v>8219</v>
      </c>
      <c r="B1832">
        <v>22</v>
      </c>
    </row>
    <row r="1833" spans="1:2" x14ac:dyDescent="0.45">
      <c r="A1833" t="s">
        <v>8219</v>
      </c>
      <c r="B1833">
        <v>22</v>
      </c>
    </row>
    <row r="1834" spans="1:2" x14ac:dyDescent="0.45">
      <c r="A1834" t="s">
        <v>8219</v>
      </c>
      <c r="B1834">
        <v>22</v>
      </c>
    </row>
    <row r="1835" spans="1:2" x14ac:dyDescent="0.45">
      <c r="A1835" t="s">
        <v>8219</v>
      </c>
      <c r="B1835">
        <v>22</v>
      </c>
    </row>
    <row r="1836" spans="1:2" x14ac:dyDescent="0.45">
      <c r="A1836" t="s">
        <v>8219</v>
      </c>
      <c r="B1836">
        <v>22</v>
      </c>
    </row>
    <row r="1837" spans="1:2" x14ac:dyDescent="0.45">
      <c r="A1837" t="s">
        <v>8219</v>
      </c>
      <c r="B1837">
        <v>22</v>
      </c>
    </row>
    <row r="1838" spans="1:2" x14ac:dyDescent="0.45">
      <c r="A1838" t="s">
        <v>8219</v>
      </c>
      <c r="B1838">
        <v>22</v>
      </c>
    </row>
    <row r="1839" spans="1:2" x14ac:dyDescent="0.45">
      <c r="A1839" t="s">
        <v>8219</v>
      </c>
      <c r="B1839">
        <v>22</v>
      </c>
    </row>
    <row r="1840" spans="1:2" x14ac:dyDescent="0.45">
      <c r="A1840" t="s">
        <v>8219</v>
      </c>
      <c r="B1840">
        <v>22</v>
      </c>
    </row>
    <row r="1841" spans="1:2" x14ac:dyDescent="0.45">
      <c r="A1841" t="s">
        <v>8219</v>
      </c>
      <c r="B1841">
        <v>22</v>
      </c>
    </row>
    <row r="1842" spans="1:2" x14ac:dyDescent="0.45">
      <c r="A1842" t="s">
        <v>8219</v>
      </c>
      <c r="B1842">
        <v>21</v>
      </c>
    </row>
    <row r="1843" spans="1:2" x14ac:dyDescent="0.45">
      <c r="A1843" t="s">
        <v>8219</v>
      </c>
      <c r="B1843">
        <v>21</v>
      </c>
    </row>
    <row r="1844" spans="1:2" x14ac:dyDescent="0.45">
      <c r="A1844" t="s">
        <v>8219</v>
      </c>
      <c r="B1844">
        <v>21</v>
      </c>
    </row>
    <row r="1845" spans="1:2" x14ac:dyDescent="0.45">
      <c r="A1845" t="s">
        <v>8219</v>
      </c>
      <c r="B1845">
        <v>21</v>
      </c>
    </row>
    <row r="1846" spans="1:2" x14ac:dyDescent="0.45">
      <c r="A1846" t="s">
        <v>8219</v>
      </c>
      <c r="B1846">
        <v>21</v>
      </c>
    </row>
    <row r="1847" spans="1:2" x14ac:dyDescent="0.45">
      <c r="A1847" t="s">
        <v>8219</v>
      </c>
      <c r="B1847">
        <v>21</v>
      </c>
    </row>
    <row r="1848" spans="1:2" x14ac:dyDescent="0.45">
      <c r="A1848" t="s">
        <v>8219</v>
      </c>
      <c r="B1848">
        <v>21</v>
      </c>
    </row>
    <row r="1849" spans="1:2" x14ac:dyDescent="0.45">
      <c r="A1849" t="s">
        <v>8219</v>
      </c>
      <c r="B1849">
        <v>21</v>
      </c>
    </row>
    <row r="1850" spans="1:2" x14ac:dyDescent="0.45">
      <c r="A1850" t="s">
        <v>8219</v>
      </c>
      <c r="B1850">
        <v>21</v>
      </c>
    </row>
    <row r="1851" spans="1:2" x14ac:dyDescent="0.45">
      <c r="A1851" t="s">
        <v>8219</v>
      </c>
      <c r="B1851">
        <v>21</v>
      </c>
    </row>
    <row r="1852" spans="1:2" x14ac:dyDescent="0.45">
      <c r="A1852" t="s">
        <v>8219</v>
      </c>
      <c r="B1852">
        <v>21</v>
      </c>
    </row>
    <row r="1853" spans="1:2" x14ac:dyDescent="0.45">
      <c r="A1853" t="s">
        <v>8219</v>
      </c>
      <c r="B1853">
        <v>21</v>
      </c>
    </row>
    <row r="1854" spans="1:2" x14ac:dyDescent="0.45">
      <c r="A1854" t="s">
        <v>8219</v>
      </c>
      <c r="B1854">
        <v>21</v>
      </c>
    </row>
    <row r="1855" spans="1:2" x14ac:dyDescent="0.45">
      <c r="A1855" t="s">
        <v>8219</v>
      </c>
      <c r="B1855">
        <v>21</v>
      </c>
    </row>
    <row r="1856" spans="1:2" x14ac:dyDescent="0.45">
      <c r="A1856" t="s">
        <v>8219</v>
      </c>
      <c r="B1856">
        <v>21</v>
      </c>
    </row>
    <row r="1857" spans="1:2" x14ac:dyDescent="0.45">
      <c r="A1857" t="s">
        <v>8219</v>
      </c>
      <c r="B1857">
        <v>21</v>
      </c>
    </row>
    <row r="1858" spans="1:2" x14ac:dyDescent="0.45">
      <c r="A1858" t="s">
        <v>8219</v>
      </c>
      <c r="B1858">
        <v>21</v>
      </c>
    </row>
    <row r="1859" spans="1:2" x14ac:dyDescent="0.45">
      <c r="A1859" t="s">
        <v>8219</v>
      </c>
      <c r="B1859">
        <v>21</v>
      </c>
    </row>
    <row r="1860" spans="1:2" x14ac:dyDescent="0.45">
      <c r="A1860" t="s">
        <v>8219</v>
      </c>
      <c r="B1860">
        <v>21</v>
      </c>
    </row>
    <row r="1861" spans="1:2" x14ac:dyDescent="0.45">
      <c r="A1861" t="s">
        <v>8219</v>
      </c>
      <c r="B1861">
        <v>21</v>
      </c>
    </row>
    <row r="1862" spans="1:2" x14ac:dyDescent="0.45">
      <c r="A1862" t="s">
        <v>8219</v>
      </c>
      <c r="B1862">
        <v>21</v>
      </c>
    </row>
    <row r="1863" spans="1:2" x14ac:dyDescent="0.45">
      <c r="A1863" t="s">
        <v>8219</v>
      </c>
      <c r="B1863">
        <v>21</v>
      </c>
    </row>
    <row r="1864" spans="1:2" x14ac:dyDescent="0.45">
      <c r="A1864" t="s">
        <v>8219</v>
      </c>
      <c r="B1864">
        <v>21</v>
      </c>
    </row>
    <row r="1865" spans="1:2" x14ac:dyDescent="0.45">
      <c r="A1865" t="s">
        <v>8219</v>
      </c>
      <c r="B1865">
        <v>21</v>
      </c>
    </row>
    <row r="1866" spans="1:2" x14ac:dyDescent="0.45">
      <c r="A1866" t="s">
        <v>8219</v>
      </c>
      <c r="B1866">
        <v>21</v>
      </c>
    </row>
    <row r="1867" spans="1:2" x14ac:dyDescent="0.45">
      <c r="A1867" t="s">
        <v>8219</v>
      </c>
      <c r="B1867">
        <v>21</v>
      </c>
    </row>
    <row r="1868" spans="1:2" x14ac:dyDescent="0.45">
      <c r="A1868" t="s">
        <v>8219</v>
      </c>
      <c r="B1868">
        <v>21</v>
      </c>
    </row>
    <row r="1869" spans="1:2" x14ac:dyDescent="0.45">
      <c r="A1869" t="s">
        <v>8219</v>
      </c>
      <c r="B1869">
        <v>21</v>
      </c>
    </row>
    <row r="1870" spans="1:2" x14ac:dyDescent="0.45">
      <c r="A1870" t="s">
        <v>8219</v>
      </c>
      <c r="B1870">
        <v>20</v>
      </c>
    </row>
    <row r="1871" spans="1:2" x14ac:dyDescent="0.45">
      <c r="A1871" t="s">
        <v>8219</v>
      </c>
      <c r="B1871">
        <v>20</v>
      </c>
    </row>
    <row r="1872" spans="1:2" x14ac:dyDescent="0.45">
      <c r="A1872" t="s">
        <v>8219</v>
      </c>
      <c r="B1872">
        <v>20</v>
      </c>
    </row>
    <row r="1873" spans="1:2" x14ac:dyDescent="0.45">
      <c r="A1873" t="s">
        <v>8219</v>
      </c>
      <c r="B1873">
        <v>20</v>
      </c>
    </row>
    <row r="1874" spans="1:2" x14ac:dyDescent="0.45">
      <c r="A1874" t="s">
        <v>8219</v>
      </c>
      <c r="B1874">
        <v>20</v>
      </c>
    </row>
    <row r="1875" spans="1:2" x14ac:dyDescent="0.45">
      <c r="A1875" t="s">
        <v>8219</v>
      </c>
      <c r="B1875">
        <v>20</v>
      </c>
    </row>
    <row r="1876" spans="1:2" x14ac:dyDescent="0.45">
      <c r="A1876" t="s">
        <v>8219</v>
      </c>
      <c r="B1876">
        <v>20</v>
      </c>
    </row>
    <row r="1877" spans="1:2" x14ac:dyDescent="0.45">
      <c r="A1877" t="s">
        <v>8219</v>
      </c>
      <c r="B1877">
        <v>20</v>
      </c>
    </row>
    <row r="1878" spans="1:2" x14ac:dyDescent="0.45">
      <c r="A1878" t="s">
        <v>8219</v>
      </c>
      <c r="B1878">
        <v>20</v>
      </c>
    </row>
    <row r="1879" spans="1:2" x14ac:dyDescent="0.45">
      <c r="A1879" t="s">
        <v>8219</v>
      </c>
      <c r="B1879">
        <v>20</v>
      </c>
    </row>
    <row r="1880" spans="1:2" x14ac:dyDescent="0.45">
      <c r="A1880" t="s">
        <v>8219</v>
      </c>
      <c r="B1880">
        <v>20</v>
      </c>
    </row>
    <row r="1881" spans="1:2" x14ac:dyDescent="0.45">
      <c r="A1881" t="s">
        <v>8219</v>
      </c>
      <c r="B1881">
        <v>20</v>
      </c>
    </row>
    <row r="1882" spans="1:2" x14ac:dyDescent="0.45">
      <c r="A1882" t="s">
        <v>8219</v>
      </c>
      <c r="B1882">
        <v>20</v>
      </c>
    </row>
    <row r="1883" spans="1:2" x14ac:dyDescent="0.45">
      <c r="A1883" t="s">
        <v>8219</v>
      </c>
      <c r="B1883">
        <v>20</v>
      </c>
    </row>
    <row r="1884" spans="1:2" x14ac:dyDescent="0.45">
      <c r="A1884" t="s">
        <v>8219</v>
      </c>
      <c r="B1884">
        <v>20</v>
      </c>
    </row>
    <row r="1885" spans="1:2" x14ac:dyDescent="0.45">
      <c r="A1885" t="s">
        <v>8219</v>
      </c>
      <c r="B1885">
        <v>20</v>
      </c>
    </row>
    <row r="1886" spans="1:2" x14ac:dyDescent="0.45">
      <c r="A1886" t="s">
        <v>8219</v>
      </c>
      <c r="B1886">
        <v>20</v>
      </c>
    </row>
    <row r="1887" spans="1:2" x14ac:dyDescent="0.45">
      <c r="A1887" t="s">
        <v>8219</v>
      </c>
      <c r="B1887">
        <v>20</v>
      </c>
    </row>
    <row r="1888" spans="1:2" x14ac:dyDescent="0.45">
      <c r="A1888" t="s">
        <v>8219</v>
      </c>
      <c r="B1888">
        <v>20</v>
      </c>
    </row>
    <row r="1889" spans="1:2" x14ac:dyDescent="0.45">
      <c r="A1889" t="s">
        <v>8219</v>
      </c>
      <c r="B1889">
        <v>20</v>
      </c>
    </row>
    <row r="1890" spans="1:2" x14ac:dyDescent="0.45">
      <c r="A1890" t="s">
        <v>8219</v>
      </c>
      <c r="B1890">
        <v>20</v>
      </c>
    </row>
    <row r="1891" spans="1:2" x14ac:dyDescent="0.45">
      <c r="A1891" t="s">
        <v>8219</v>
      </c>
      <c r="B1891">
        <v>20</v>
      </c>
    </row>
    <row r="1892" spans="1:2" x14ac:dyDescent="0.45">
      <c r="A1892" t="s">
        <v>8219</v>
      </c>
      <c r="B1892">
        <v>20</v>
      </c>
    </row>
    <row r="1893" spans="1:2" x14ac:dyDescent="0.45">
      <c r="A1893" t="s">
        <v>8219</v>
      </c>
      <c r="B1893">
        <v>20</v>
      </c>
    </row>
    <row r="1894" spans="1:2" x14ac:dyDescent="0.45">
      <c r="A1894" t="s">
        <v>8219</v>
      </c>
      <c r="B1894">
        <v>20</v>
      </c>
    </row>
    <row r="1895" spans="1:2" x14ac:dyDescent="0.45">
      <c r="A1895" t="s">
        <v>8219</v>
      </c>
      <c r="B1895">
        <v>20</v>
      </c>
    </row>
    <row r="1896" spans="1:2" x14ac:dyDescent="0.45">
      <c r="A1896" t="s">
        <v>8219</v>
      </c>
      <c r="B1896">
        <v>20</v>
      </c>
    </row>
    <row r="1897" spans="1:2" x14ac:dyDescent="0.45">
      <c r="A1897" t="s">
        <v>8219</v>
      </c>
      <c r="B1897">
        <v>20</v>
      </c>
    </row>
    <row r="1898" spans="1:2" x14ac:dyDescent="0.45">
      <c r="A1898" t="s">
        <v>8219</v>
      </c>
      <c r="B1898">
        <v>20</v>
      </c>
    </row>
    <row r="1899" spans="1:2" x14ac:dyDescent="0.45">
      <c r="A1899" t="s">
        <v>8219</v>
      </c>
      <c r="B1899">
        <v>20</v>
      </c>
    </row>
    <row r="1900" spans="1:2" x14ac:dyDescent="0.45">
      <c r="A1900" t="s">
        <v>8219</v>
      </c>
      <c r="B1900">
        <v>20</v>
      </c>
    </row>
    <row r="1901" spans="1:2" x14ac:dyDescent="0.45">
      <c r="A1901" t="s">
        <v>8219</v>
      </c>
      <c r="B1901">
        <v>20</v>
      </c>
    </row>
    <row r="1902" spans="1:2" x14ac:dyDescent="0.45">
      <c r="A1902" t="s">
        <v>8219</v>
      </c>
      <c r="B1902">
        <v>20</v>
      </c>
    </row>
    <row r="1903" spans="1:2" x14ac:dyDescent="0.45">
      <c r="A1903" t="s">
        <v>8219</v>
      </c>
      <c r="B1903">
        <v>20</v>
      </c>
    </row>
    <row r="1904" spans="1:2" x14ac:dyDescent="0.45">
      <c r="A1904" t="s">
        <v>8219</v>
      </c>
      <c r="B1904">
        <v>20</v>
      </c>
    </row>
    <row r="1905" spans="1:2" x14ac:dyDescent="0.45">
      <c r="A1905" t="s">
        <v>8219</v>
      </c>
      <c r="B1905">
        <v>19</v>
      </c>
    </row>
    <row r="1906" spans="1:2" x14ac:dyDescent="0.45">
      <c r="A1906" t="s">
        <v>8219</v>
      </c>
      <c r="B1906">
        <v>19</v>
      </c>
    </row>
    <row r="1907" spans="1:2" x14ac:dyDescent="0.45">
      <c r="A1907" t="s">
        <v>8219</v>
      </c>
      <c r="B1907">
        <v>19</v>
      </c>
    </row>
    <row r="1908" spans="1:2" x14ac:dyDescent="0.45">
      <c r="A1908" t="s">
        <v>8219</v>
      </c>
      <c r="B1908">
        <v>19</v>
      </c>
    </row>
    <row r="1909" spans="1:2" x14ac:dyDescent="0.45">
      <c r="A1909" t="s">
        <v>8219</v>
      </c>
      <c r="B1909">
        <v>19</v>
      </c>
    </row>
    <row r="1910" spans="1:2" x14ac:dyDescent="0.45">
      <c r="A1910" t="s">
        <v>8219</v>
      </c>
      <c r="B1910">
        <v>19</v>
      </c>
    </row>
    <row r="1911" spans="1:2" x14ac:dyDescent="0.45">
      <c r="A1911" t="s">
        <v>8219</v>
      </c>
      <c r="B1911">
        <v>19</v>
      </c>
    </row>
    <row r="1912" spans="1:2" x14ac:dyDescent="0.45">
      <c r="A1912" t="s">
        <v>8219</v>
      </c>
      <c r="B1912">
        <v>19</v>
      </c>
    </row>
    <row r="1913" spans="1:2" x14ac:dyDescent="0.45">
      <c r="A1913" t="s">
        <v>8219</v>
      </c>
      <c r="B1913">
        <v>19</v>
      </c>
    </row>
    <row r="1914" spans="1:2" x14ac:dyDescent="0.45">
      <c r="A1914" t="s">
        <v>8219</v>
      </c>
      <c r="B1914">
        <v>19</v>
      </c>
    </row>
    <row r="1915" spans="1:2" x14ac:dyDescent="0.45">
      <c r="A1915" t="s">
        <v>8219</v>
      </c>
      <c r="B1915">
        <v>19</v>
      </c>
    </row>
    <row r="1916" spans="1:2" x14ac:dyDescent="0.45">
      <c r="A1916" t="s">
        <v>8219</v>
      </c>
      <c r="B1916">
        <v>19</v>
      </c>
    </row>
    <row r="1917" spans="1:2" x14ac:dyDescent="0.45">
      <c r="A1917" t="s">
        <v>8219</v>
      </c>
      <c r="B1917">
        <v>19</v>
      </c>
    </row>
    <row r="1918" spans="1:2" x14ac:dyDescent="0.45">
      <c r="A1918" t="s">
        <v>8219</v>
      </c>
      <c r="B1918">
        <v>19</v>
      </c>
    </row>
    <row r="1919" spans="1:2" x14ac:dyDescent="0.45">
      <c r="A1919" t="s">
        <v>8219</v>
      </c>
      <c r="B1919">
        <v>19</v>
      </c>
    </row>
    <row r="1920" spans="1:2" x14ac:dyDescent="0.45">
      <c r="A1920" t="s">
        <v>8219</v>
      </c>
      <c r="B1920">
        <v>19</v>
      </c>
    </row>
    <row r="1921" spans="1:2" x14ac:dyDescent="0.45">
      <c r="A1921" t="s">
        <v>8219</v>
      </c>
      <c r="B1921">
        <v>19</v>
      </c>
    </row>
    <row r="1922" spans="1:2" x14ac:dyDescent="0.45">
      <c r="A1922" t="s">
        <v>8219</v>
      </c>
      <c r="B1922">
        <v>19</v>
      </c>
    </row>
    <row r="1923" spans="1:2" x14ac:dyDescent="0.45">
      <c r="A1923" t="s">
        <v>8219</v>
      </c>
      <c r="B1923">
        <v>19</v>
      </c>
    </row>
    <row r="1924" spans="1:2" x14ac:dyDescent="0.45">
      <c r="A1924" t="s">
        <v>8219</v>
      </c>
      <c r="B1924">
        <v>19</v>
      </c>
    </row>
    <row r="1925" spans="1:2" x14ac:dyDescent="0.45">
      <c r="A1925" t="s">
        <v>8219</v>
      </c>
      <c r="B1925">
        <v>19</v>
      </c>
    </row>
    <row r="1926" spans="1:2" x14ac:dyDescent="0.45">
      <c r="A1926" t="s">
        <v>8219</v>
      </c>
      <c r="B1926">
        <v>19</v>
      </c>
    </row>
    <row r="1927" spans="1:2" x14ac:dyDescent="0.45">
      <c r="A1927" t="s">
        <v>8219</v>
      </c>
      <c r="B1927">
        <v>19</v>
      </c>
    </row>
    <row r="1928" spans="1:2" x14ac:dyDescent="0.45">
      <c r="A1928" t="s">
        <v>8219</v>
      </c>
      <c r="B1928">
        <v>19</v>
      </c>
    </row>
    <row r="1929" spans="1:2" x14ac:dyDescent="0.45">
      <c r="A1929" t="s">
        <v>8219</v>
      </c>
      <c r="B1929">
        <v>19</v>
      </c>
    </row>
    <row r="1930" spans="1:2" x14ac:dyDescent="0.45">
      <c r="A1930" t="s">
        <v>8219</v>
      </c>
      <c r="B1930">
        <v>18</v>
      </c>
    </row>
    <row r="1931" spans="1:2" x14ac:dyDescent="0.45">
      <c r="A1931" t="s">
        <v>8219</v>
      </c>
      <c r="B1931">
        <v>18</v>
      </c>
    </row>
    <row r="1932" spans="1:2" x14ac:dyDescent="0.45">
      <c r="A1932" t="s">
        <v>8219</v>
      </c>
      <c r="B1932">
        <v>18</v>
      </c>
    </row>
    <row r="1933" spans="1:2" x14ac:dyDescent="0.45">
      <c r="A1933" t="s">
        <v>8219</v>
      </c>
      <c r="B1933">
        <v>18</v>
      </c>
    </row>
    <row r="1934" spans="1:2" x14ac:dyDescent="0.45">
      <c r="A1934" t="s">
        <v>8219</v>
      </c>
      <c r="B1934">
        <v>18</v>
      </c>
    </row>
    <row r="1935" spans="1:2" x14ac:dyDescent="0.45">
      <c r="A1935" t="s">
        <v>8219</v>
      </c>
      <c r="B1935">
        <v>18</v>
      </c>
    </row>
    <row r="1936" spans="1:2" x14ac:dyDescent="0.45">
      <c r="A1936" t="s">
        <v>8219</v>
      </c>
      <c r="B1936">
        <v>18</v>
      </c>
    </row>
    <row r="1937" spans="1:2" x14ac:dyDescent="0.45">
      <c r="A1937" t="s">
        <v>8219</v>
      </c>
      <c r="B1937">
        <v>18</v>
      </c>
    </row>
    <row r="1938" spans="1:2" x14ac:dyDescent="0.45">
      <c r="A1938" t="s">
        <v>8219</v>
      </c>
      <c r="B1938">
        <v>18</v>
      </c>
    </row>
    <row r="1939" spans="1:2" x14ac:dyDescent="0.45">
      <c r="A1939" t="s">
        <v>8219</v>
      </c>
      <c r="B1939">
        <v>18</v>
      </c>
    </row>
    <row r="1940" spans="1:2" x14ac:dyDescent="0.45">
      <c r="A1940" t="s">
        <v>8219</v>
      </c>
      <c r="B1940">
        <v>18</v>
      </c>
    </row>
    <row r="1941" spans="1:2" x14ac:dyDescent="0.45">
      <c r="A1941" t="s">
        <v>8219</v>
      </c>
      <c r="B1941">
        <v>18</v>
      </c>
    </row>
    <row r="1942" spans="1:2" x14ac:dyDescent="0.45">
      <c r="A1942" t="s">
        <v>8219</v>
      </c>
      <c r="B1942">
        <v>18</v>
      </c>
    </row>
    <row r="1943" spans="1:2" x14ac:dyDescent="0.45">
      <c r="A1943" t="s">
        <v>8219</v>
      </c>
      <c r="B1943">
        <v>18</v>
      </c>
    </row>
    <row r="1944" spans="1:2" x14ac:dyDescent="0.45">
      <c r="A1944" t="s">
        <v>8219</v>
      </c>
      <c r="B1944">
        <v>18</v>
      </c>
    </row>
    <row r="1945" spans="1:2" x14ac:dyDescent="0.45">
      <c r="A1945" t="s">
        <v>8219</v>
      </c>
      <c r="B1945">
        <v>18</v>
      </c>
    </row>
    <row r="1946" spans="1:2" x14ac:dyDescent="0.45">
      <c r="A1946" t="s">
        <v>8219</v>
      </c>
      <c r="B1946">
        <v>18</v>
      </c>
    </row>
    <row r="1947" spans="1:2" x14ac:dyDescent="0.45">
      <c r="A1947" t="s">
        <v>8219</v>
      </c>
      <c r="B1947">
        <v>18</v>
      </c>
    </row>
    <row r="1948" spans="1:2" x14ac:dyDescent="0.45">
      <c r="A1948" t="s">
        <v>8219</v>
      </c>
      <c r="B1948">
        <v>18</v>
      </c>
    </row>
    <row r="1949" spans="1:2" x14ac:dyDescent="0.45">
      <c r="A1949" t="s">
        <v>8219</v>
      </c>
      <c r="B1949">
        <v>18</v>
      </c>
    </row>
    <row r="1950" spans="1:2" x14ac:dyDescent="0.45">
      <c r="A1950" t="s">
        <v>8219</v>
      </c>
      <c r="B1950">
        <v>18</v>
      </c>
    </row>
    <row r="1951" spans="1:2" x14ac:dyDescent="0.45">
      <c r="A1951" t="s">
        <v>8219</v>
      </c>
      <c r="B1951">
        <v>17</v>
      </c>
    </row>
    <row r="1952" spans="1:2" x14ac:dyDescent="0.45">
      <c r="A1952" t="s">
        <v>8219</v>
      </c>
      <c r="B1952">
        <v>17</v>
      </c>
    </row>
    <row r="1953" spans="1:2" x14ac:dyDescent="0.45">
      <c r="A1953" t="s">
        <v>8219</v>
      </c>
      <c r="B1953">
        <v>17</v>
      </c>
    </row>
    <row r="1954" spans="1:2" x14ac:dyDescent="0.45">
      <c r="A1954" t="s">
        <v>8219</v>
      </c>
      <c r="B1954">
        <v>17</v>
      </c>
    </row>
    <row r="1955" spans="1:2" x14ac:dyDescent="0.45">
      <c r="A1955" t="s">
        <v>8219</v>
      </c>
      <c r="B1955">
        <v>17</v>
      </c>
    </row>
    <row r="1956" spans="1:2" x14ac:dyDescent="0.45">
      <c r="A1956" t="s">
        <v>8219</v>
      </c>
      <c r="B1956">
        <v>17</v>
      </c>
    </row>
    <row r="1957" spans="1:2" x14ac:dyDescent="0.45">
      <c r="A1957" t="s">
        <v>8219</v>
      </c>
      <c r="B1957">
        <v>17</v>
      </c>
    </row>
    <row r="1958" spans="1:2" x14ac:dyDescent="0.45">
      <c r="A1958" t="s">
        <v>8219</v>
      </c>
      <c r="B1958">
        <v>17</v>
      </c>
    </row>
    <row r="1959" spans="1:2" x14ac:dyDescent="0.45">
      <c r="A1959" t="s">
        <v>8219</v>
      </c>
      <c r="B1959">
        <v>17</v>
      </c>
    </row>
    <row r="1960" spans="1:2" x14ac:dyDescent="0.45">
      <c r="A1960" t="s">
        <v>8219</v>
      </c>
      <c r="B1960">
        <v>17</v>
      </c>
    </row>
    <row r="1961" spans="1:2" x14ac:dyDescent="0.45">
      <c r="A1961" t="s">
        <v>8219</v>
      </c>
      <c r="B1961">
        <v>17</v>
      </c>
    </row>
    <row r="1962" spans="1:2" x14ac:dyDescent="0.45">
      <c r="A1962" t="s">
        <v>8219</v>
      </c>
      <c r="B1962">
        <v>17</v>
      </c>
    </row>
    <row r="1963" spans="1:2" x14ac:dyDescent="0.45">
      <c r="A1963" t="s">
        <v>8219</v>
      </c>
      <c r="B1963">
        <v>17</v>
      </c>
    </row>
    <row r="1964" spans="1:2" x14ac:dyDescent="0.45">
      <c r="A1964" t="s">
        <v>8219</v>
      </c>
      <c r="B1964">
        <v>17</v>
      </c>
    </row>
    <row r="1965" spans="1:2" x14ac:dyDescent="0.45">
      <c r="A1965" t="s">
        <v>8219</v>
      </c>
      <c r="B1965">
        <v>17</v>
      </c>
    </row>
    <row r="1966" spans="1:2" x14ac:dyDescent="0.45">
      <c r="A1966" t="s">
        <v>8219</v>
      </c>
      <c r="B1966">
        <v>17</v>
      </c>
    </row>
    <row r="1967" spans="1:2" x14ac:dyDescent="0.45">
      <c r="A1967" t="s">
        <v>8219</v>
      </c>
      <c r="B1967">
        <v>17</v>
      </c>
    </row>
    <row r="1968" spans="1:2" x14ac:dyDescent="0.45">
      <c r="A1968" t="s">
        <v>8219</v>
      </c>
      <c r="B1968">
        <v>17</v>
      </c>
    </row>
    <row r="1969" spans="1:2" x14ac:dyDescent="0.45">
      <c r="A1969" t="s">
        <v>8219</v>
      </c>
      <c r="B1969">
        <v>17</v>
      </c>
    </row>
    <row r="1970" spans="1:2" x14ac:dyDescent="0.45">
      <c r="A1970" t="s">
        <v>8219</v>
      </c>
      <c r="B1970">
        <v>17</v>
      </c>
    </row>
    <row r="1971" spans="1:2" x14ac:dyDescent="0.45">
      <c r="A1971" t="s">
        <v>8219</v>
      </c>
      <c r="B1971">
        <v>17</v>
      </c>
    </row>
    <row r="1972" spans="1:2" x14ac:dyDescent="0.45">
      <c r="A1972" t="s">
        <v>8219</v>
      </c>
      <c r="B1972">
        <v>17</v>
      </c>
    </row>
    <row r="1973" spans="1:2" x14ac:dyDescent="0.45">
      <c r="A1973" t="s">
        <v>8219</v>
      </c>
      <c r="B1973">
        <v>17</v>
      </c>
    </row>
    <row r="1974" spans="1:2" x14ac:dyDescent="0.45">
      <c r="A1974" t="s">
        <v>8219</v>
      </c>
      <c r="B1974">
        <v>17</v>
      </c>
    </row>
    <row r="1975" spans="1:2" x14ac:dyDescent="0.45">
      <c r="A1975" t="s">
        <v>8219</v>
      </c>
      <c r="B1975">
        <v>17</v>
      </c>
    </row>
    <row r="1976" spans="1:2" x14ac:dyDescent="0.45">
      <c r="A1976" t="s">
        <v>8219</v>
      </c>
      <c r="B1976">
        <v>17</v>
      </c>
    </row>
    <row r="1977" spans="1:2" x14ac:dyDescent="0.45">
      <c r="A1977" t="s">
        <v>8219</v>
      </c>
      <c r="B1977">
        <v>17</v>
      </c>
    </row>
    <row r="1978" spans="1:2" x14ac:dyDescent="0.45">
      <c r="A1978" t="s">
        <v>8219</v>
      </c>
      <c r="B1978">
        <v>17</v>
      </c>
    </row>
    <row r="1979" spans="1:2" x14ac:dyDescent="0.45">
      <c r="A1979" t="s">
        <v>8219</v>
      </c>
      <c r="B1979">
        <v>17</v>
      </c>
    </row>
    <row r="1980" spans="1:2" x14ac:dyDescent="0.45">
      <c r="A1980" t="s">
        <v>8219</v>
      </c>
      <c r="B1980">
        <v>17</v>
      </c>
    </row>
    <row r="1981" spans="1:2" x14ac:dyDescent="0.45">
      <c r="A1981" t="s">
        <v>8219</v>
      </c>
      <c r="B1981">
        <v>17</v>
      </c>
    </row>
    <row r="1982" spans="1:2" x14ac:dyDescent="0.45">
      <c r="A1982" t="s">
        <v>8219</v>
      </c>
      <c r="B1982">
        <v>17</v>
      </c>
    </row>
    <row r="1983" spans="1:2" x14ac:dyDescent="0.45">
      <c r="A1983" t="s">
        <v>8219</v>
      </c>
      <c r="B1983">
        <v>17</v>
      </c>
    </row>
    <row r="1984" spans="1:2" x14ac:dyDescent="0.45">
      <c r="A1984" t="s">
        <v>8219</v>
      </c>
      <c r="B1984">
        <v>17</v>
      </c>
    </row>
    <row r="1985" spans="1:2" x14ac:dyDescent="0.45">
      <c r="A1985" t="s">
        <v>8219</v>
      </c>
      <c r="B1985">
        <v>16</v>
      </c>
    </row>
    <row r="1986" spans="1:2" x14ac:dyDescent="0.45">
      <c r="A1986" t="s">
        <v>8219</v>
      </c>
      <c r="B1986">
        <v>16</v>
      </c>
    </row>
    <row r="1987" spans="1:2" x14ac:dyDescent="0.45">
      <c r="A1987" t="s">
        <v>8219</v>
      </c>
      <c r="B1987">
        <v>16</v>
      </c>
    </row>
    <row r="1988" spans="1:2" x14ac:dyDescent="0.45">
      <c r="A1988" t="s">
        <v>8219</v>
      </c>
      <c r="B1988">
        <v>16</v>
      </c>
    </row>
    <row r="1989" spans="1:2" x14ac:dyDescent="0.45">
      <c r="A1989" t="s">
        <v>8219</v>
      </c>
      <c r="B1989">
        <v>16</v>
      </c>
    </row>
    <row r="1990" spans="1:2" x14ac:dyDescent="0.45">
      <c r="A1990" t="s">
        <v>8219</v>
      </c>
      <c r="B1990">
        <v>16</v>
      </c>
    </row>
    <row r="1991" spans="1:2" x14ac:dyDescent="0.45">
      <c r="A1991" t="s">
        <v>8219</v>
      </c>
      <c r="B1991">
        <v>16</v>
      </c>
    </row>
    <row r="1992" spans="1:2" x14ac:dyDescent="0.45">
      <c r="A1992" t="s">
        <v>8219</v>
      </c>
      <c r="B1992">
        <v>16</v>
      </c>
    </row>
    <row r="1993" spans="1:2" x14ac:dyDescent="0.45">
      <c r="A1993" t="s">
        <v>8219</v>
      </c>
      <c r="B1993">
        <v>16</v>
      </c>
    </row>
    <row r="1994" spans="1:2" x14ac:dyDescent="0.45">
      <c r="A1994" t="s">
        <v>8219</v>
      </c>
      <c r="B1994">
        <v>16</v>
      </c>
    </row>
    <row r="1995" spans="1:2" x14ac:dyDescent="0.45">
      <c r="A1995" t="s">
        <v>8219</v>
      </c>
      <c r="B1995">
        <v>16</v>
      </c>
    </row>
    <row r="1996" spans="1:2" x14ac:dyDescent="0.45">
      <c r="A1996" t="s">
        <v>8219</v>
      </c>
      <c r="B1996">
        <v>16</v>
      </c>
    </row>
    <row r="1997" spans="1:2" x14ac:dyDescent="0.45">
      <c r="A1997" t="s">
        <v>8219</v>
      </c>
      <c r="B1997">
        <v>16</v>
      </c>
    </row>
    <row r="1998" spans="1:2" x14ac:dyDescent="0.45">
      <c r="A1998" t="s">
        <v>8219</v>
      </c>
      <c r="B1998">
        <v>15</v>
      </c>
    </row>
    <row r="1999" spans="1:2" x14ac:dyDescent="0.45">
      <c r="A1999" t="s">
        <v>8219</v>
      </c>
      <c r="B1999">
        <v>15</v>
      </c>
    </row>
    <row r="2000" spans="1:2" x14ac:dyDescent="0.45">
      <c r="A2000" t="s">
        <v>8219</v>
      </c>
      <c r="B2000">
        <v>15</v>
      </c>
    </row>
    <row r="2001" spans="1:2" x14ac:dyDescent="0.45">
      <c r="A2001" t="s">
        <v>8219</v>
      </c>
      <c r="B2001">
        <v>15</v>
      </c>
    </row>
    <row r="2002" spans="1:2" x14ac:dyDescent="0.45">
      <c r="A2002" t="s">
        <v>8219</v>
      </c>
      <c r="B2002">
        <v>15</v>
      </c>
    </row>
    <row r="2003" spans="1:2" x14ac:dyDescent="0.45">
      <c r="A2003" t="s">
        <v>8219</v>
      </c>
      <c r="B2003">
        <v>15</v>
      </c>
    </row>
    <row r="2004" spans="1:2" x14ac:dyDescent="0.45">
      <c r="A2004" t="s">
        <v>8219</v>
      </c>
      <c r="B2004">
        <v>15</v>
      </c>
    </row>
    <row r="2005" spans="1:2" x14ac:dyDescent="0.45">
      <c r="A2005" t="s">
        <v>8219</v>
      </c>
      <c r="B2005">
        <v>15</v>
      </c>
    </row>
    <row r="2006" spans="1:2" x14ac:dyDescent="0.45">
      <c r="A2006" t="s">
        <v>8219</v>
      </c>
      <c r="B2006">
        <v>15</v>
      </c>
    </row>
    <row r="2007" spans="1:2" x14ac:dyDescent="0.45">
      <c r="A2007" t="s">
        <v>8219</v>
      </c>
      <c r="B2007">
        <v>15</v>
      </c>
    </row>
    <row r="2008" spans="1:2" x14ac:dyDescent="0.45">
      <c r="A2008" t="s">
        <v>8219</v>
      </c>
      <c r="B2008">
        <v>15</v>
      </c>
    </row>
    <row r="2009" spans="1:2" x14ac:dyDescent="0.45">
      <c r="A2009" t="s">
        <v>8219</v>
      </c>
      <c r="B2009">
        <v>15</v>
      </c>
    </row>
    <row r="2010" spans="1:2" x14ac:dyDescent="0.45">
      <c r="A2010" t="s">
        <v>8219</v>
      </c>
      <c r="B2010">
        <v>15</v>
      </c>
    </row>
    <row r="2011" spans="1:2" x14ac:dyDescent="0.45">
      <c r="A2011" t="s">
        <v>8219</v>
      </c>
      <c r="B2011">
        <v>15</v>
      </c>
    </row>
    <row r="2012" spans="1:2" x14ac:dyDescent="0.45">
      <c r="A2012" t="s">
        <v>8219</v>
      </c>
      <c r="B2012">
        <v>15</v>
      </c>
    </row>
    <row r="2013" spans="1:2" x14ac:dyDescent="0.45">
      <c r="A2013" t="s">
        <v>8219</v>
      </c>
      <c r="B2013">
        <v>15</v>
      </c>
    </row>
    <row r="2014" spans="1:2" x14ac:dyDescent="0.45">
      <c r="A2014" t="s">
        <v>8219</v>
      </c>
      <c r="B2014">
        <v>15</v>
      </c>
    </row>
    <row r="2015" spans="1:2" x14ac:dyDescent="0.45">
      <c r="A2015" t="s">
        <v>8219</v>
      </c>
      <c r="B2015">
        <v>15</v>
      </c>
    </row>
    <row r="2016" spans="1:2" x14ac:dyDescent="0.45">
      <c r="A2016" t="s">
        <v>8219</v>
      </c>
      <c r="B2016">
        <v>15</v>
      </c>
    </row>
    <row r="2017" spans="1:2" x14ac:dyDescent="0.45">
      <c r="A2017" t="s">
        <v>8219</v>
      </c>
      <c r="B2017">
        <v>15</v>
      </c>
    </row>
    <row r="2018" spans="1:2" x14ac:dyDescent="0.45">
      <c r="A2018" t="s">
        <v>8219</v>
      </c>
      <c r="B2018">
        <v>15</v>
      </c>
    </row>
    <row r="2019" spans="1:2" x14ac:dyDescent="0.45">
      <c r="A2019" t="s">
        <v>8219</v>
      </c>
      <c r="B2019">
        <v>15</v>
      </c>
    </row>
    <row r="2020" spans="1:2" x14ac:dyDescent="0.45">
      <c r="A2020" t="s">
        <v>8219</v>
      </c>
      <c r="B2020">
        <v>15</v>
      </c>
    </row>
    <row r="2021" spans="1:2" x14ac:dyDescent="0.45">
      <c r="A2021" t="s">
        <v>8219</v>
      </c>
      <c r="B2021">
        <v>15</v>
      </c>
    </row>
    <row r="2022" spans="1:2" x14ac:dyDescent="0.45">
      <c r="A2022" t="s">
        <v>8219</v>
      </c>
      <c r="B2022">
        <v>15</v>
      </c>
    </row>
    <row r="2023" spans="1:2" x14ac:dyDescent="0.45">
      <c r="A2023" t="s">
        <v>8219</v>
      </c>
      <c r="B2023">
        <v>15</v>
      </c>
    </row>
    <row r="2024" spans="1:2" x14ac:dyDescent="0.45">
      <c r="A2024" t="s">
        <v>8219</v>
      </c>
      <c r="B2024">
        <v>14</v>
      </c>
    </row>
    <row r="2025" spans="1:2" x14ac:dyDescent="0.45">
      <c r="A2025" t="s">
        <v>8219</v>
      </c>
      <c r="B2025">
        <v>14</v>
      </c>
    </row>
    <row r="2026" spans="1:2" x14ac:dyDescent="0.45">
      <c r="A2026" t="s">
        <v>8219</v>
      </c>
      <c r="B2026">
        <v>14</v>
      </c>
    </row>
    <row r="2027" spans="1:2" x14ac:dyDescent="0.45">
      <c r="A2027" t="s">
        <v>8219</v>
      </c>
      <c r="B2027">
        <v>14</v>
      </c>
    </row>
    <row r="2028" spans="1:2" x14ac:dyDescent="0.45">
      <c r="A2028" t="s">
        <v>8219</v>
      </c>
      <c r="B2028">
        <v>14</v>
      </c>
    </row>
    <row r="2029" spans="1:2" x14ac:dyDescent="0.45">
      <c r="A2029" t="s">
        <v>8219</v>
      </c>
      <c r="B2029">
        <v>14</v>
      </c>
    </row>
    <row r="2030" spans="1:2" x14ac:dyDescent="0.45">
      <c r="A2030" t="s">
        <v>8219</v>
      </c>
      <c r="B2030">
        <v>14</v>
      </c>
    </row>
    <row r="2031" spans="1:2" x14ac:dyDescent="0.45">
      <c r="A2031" t="s">
        <v>8219</v>
      </c>
      <c r="B2031">
        <v>14</v>
      </c>
    </row>
    <row r="2032" spans="1:2" x14ac:dyDescent="0.45">
      <c r="A2032" t="s">
        <v>8219</v>
      </c>
      <c r="B2032">
        <v>14</v>
      </c>
    </row>
    <row r="2033" spans="1:2" x14ac:dyDescent="0.45">
      <c r="A2033" t="s">
        <v>8219</v>
      </c>
      <c r="B2033">
        <v>14</v>
      </c>
    </row>
    <row r="2034" spans="1:2" x14ac:dyDescent="0.45">
      <c r="A2034" t="s">
        <v>8219</v>
      </c>
      <c r="B2034">
        <v>14</v>
      </c>
    </row>
    <row r="2035" spans="1:2" x14ac:dyDescent="0.45">
      <c r="A2035" t="s">
        <v>8219</v>
      </c>
      <c r="B2035">
        <v>14</v>
      </c>
    </row>
    <row r="2036" spans="1:2" x14ac:dyDescent="0.45">
      <c r="A2036" t="s">
        <v>8219</v>
      </c>
      <c r="B2036">
        <v>14</v>
      </c>
    </row>
    <row r="2037" spans="1:2" x14ac:dyDescent="0.45">
      <c r="A2037" t="s">
        <v>8219</v>
      </c>
      <c r="B2037">
        <v>14</v>
      </c>
    </row>
    <row r="2038" spans="1:2" x14ac:dyDescent="0.45">
      <c r="A2038" t="s">
        <v>8219</v>
      </c>
      <c r="B2038">
        <v>14</v>
      </c>
    </row>
    <row r="2039" spans="1:2" x14ac:dyDescent="0.45">
      <c r="A2039" t="s">
        <v>8219</v>
      </c>
      <c r="B2039">
        <v>14</v>
      </c>
    </row>
    <row r="2040" spans="1:2" x14ac:dyDescent="0.45">
      <c r="A2040" t="s">
        <v>8219</v>
      </c>
      <c r="B2040">
        <v>14</v>
      </c>
    </row>
    <row r="2041" spans="1:2" x14ac:dyDescent="0.45">
      <c r="A2041" t="s">
        <v>8219</v>
      </c>
      <c r="B2041">
        <v>14</v>
      </c>
    </row>
    <row r="2042" spans="1:2" x14ac:dyDescent="0.45">
      <c r="A2042" t="s">
        <v>8219</v>
      </c>
      <c r="B2042">
        <v>14</v>
      </c>
    </row>
    <row r="2043" spans="1:2" x14ac:dyDescent="0.45">
      <c r="A2043" t="s">
        <v>8219</v>
      </c>
      <c r="B2043">
        <v>14</v>
      </c>
    </row>
    <row r="2044" spans="1:2" x14ac:dyDescent="0.45">
      <c r="A2044" t="s">
        <v>8219</v>
      </c>
      <c r="B2044">
        <v>14</v>
      </c>
    </row>
    <row r="2045" spans="1:2" x14ac:dyDescent="0.45">
      <c r="A2045" t="s">
        <v>8219</v>
      </c>
      <c r="B2045">
        <v>14</v>
      </c>
    </row>
    <row r="2046" spans="1:2" x14ac:dyDescent="0.45">
      <c r="A2046" t="s">
        <v>8219</v>
      </c>
      <c r="B2046">
        <v>14</v>
      </c>
    </row>
    <row r="2047" spans="1:2" x14ac:dyDescent="0.45">
      <c r="A2047" t="s">
        <v>8219</v>
      </c>
      <c r="B2047">
        <v>14</v>
      </c>
    </row>
    <row r="2048" spans="1:2" x14ac:dyDescent="0.45">
      <c r="A2048" t="s">
        <v>8219</v>
      </c>
      <c r="B2048">
        <v>14</v>
      </c>
    </row>
    <row r="2049" spans="1:2" x14ac:dyDescent="0.45">
      <c r="A2049" t="s">
        <v>8219</v>
      </c>
      <c r="B2049">
        <v>14</v>
      </c>
    </row>
    <row r="2050" spans="1:2" x14ac:dyDescent="0.45">
      <c r="A2050" t="s">
        <v>8219</v>
      </c>
      <c r="B2050">
        <v>14</v>
      </c>
    </row>
    <row r="2051" spans="1:2" x14ac:dyDescent="0.45">
      <c r="A2051" t="s">
        <v>8219</v>
      </c>
      <c r="B2051">
        <v>14</v>
      </c>
    </row>
    <row r="2052" spans="1:2" x14ac:dyDescent="0.45">
      <c r="A2052" t="s">
        <v>8219</v>
      </c>
      <c r="B2052">
        <v>14</v>
      </c>
    </row>
    <row r="2053" spans="1:2" x14ac:dyDescent="0.45">
      <c r="A2053" t="s">
        <v>8219</v>
      </c>
      <c r="B2053">
        <v>14</v>
      </c>
    </row>
    <row r="2054" spans="1:2" x14ac:dyDescent="0.45">
      <c r="A2054" t="s">
        <v>8219</v>
      </c>
      <c r="B2054">
        <v>14</v>
      </c>
    </row>
    <row r="2055" spans="1:2" x14ac:dyDescent="0.45">
      <c r="A2055" t="s">
        <v>8219</v>
      </c>
      <c r="B2055">
        <v>13</v>
      </c>
    </row>
    <row r="2056" spans="1:2" x14ac:dyDescent="0.45">
      <c r="A2056" t="s">
        <v>8219</v>
      </c>
      <c r="B2056">
        <v>13</v>
      </c>
    </row>
    <row r="2057" spans="1:2" x14ac:dyDescent="0.45">
      <c r="A2057" t="s">
        <v>8219</v>
      </c>
      <c r="B2057">
        <v>13</v>
      </c>
    </row>
    <row r="2058" spans="1:2" x14ac:dyDescent="0.45">
      <c r="A2058" t="s">
        <v>8219</v>
      </c>
      <c r="B2058">
        <v>13</v>
      </c>
    </row>
    <row r="2059" spans="1:2" x14ac:dyDescent="0.45">
      <c r="A2059" t="s">
        <v>8219</v>
      </c>
      <c r="B2059">
        <v>13</v>
      </c>
    </row>
    <row r="2060" spans="1:2" x14ac:dyDescent="0.45">
      <c r="A2060" t="s">
        <v>8219</v>
      </c>
      <c r="B2060">
        <v>13</v>
      </c>
    </row>
    <row r="2061" spans="1:2" x14ac:dyDescent="0.45">
      <c r="A2061" t="s">
        <v>8219</v>
      </c>
      <c r="B2061">
        <v>13</v>
      </c>
    </row>
    <row r="2062" spans="1:2" x14ac:dyDescent="0.45">
      <c r="A2062" t="s">
        <v>8219</v>
      </c>
      <c r="B2062">
        <v>13</v>
      </c>
    </row>
    <row r="2063" spans="1:2" x14ac:dyDescent="0.45">
      <c r="A2063" t="s">
        <v>8219</v>
      </c>
      <c r="B2063">
        <v>13</v>
      </c>
    </row>
    <row r="2064" spans="1:2" x14ac:dyDescent="0.45">
      <c r="A2064" t="s">
        <v>8219</v>
      </c>
      <c r="B2064">
        <v>13</v>
      </c>
    </row>
    <row r="2065" spans="1:2" x14ac:dyDescent="0.45">
      <c r="A2065" t="s">
        <v>8219</v>
      </c>
      <c r="B2065">
        <v>13</v>
      </c>
    </row>
    <row r="2066" spans="1:2" x14ac:dyDescent="0.45">
      <c r="A2066" t="s">
        <v>8219</v>
      </c>
      <c r="B2066">
        <v>13</v>
      </c>
    </row>
    <row r="2067" spans="1:2" x14ac:dyDescent="0.45">
      <c r="A2067" t="s">
        <v>8219</v>
      </c>
      <c r="B2067">
        <v>13</v>
      </c>
    </row>
    <row r="2068" spans="1:2" x14ac:dyDescent="0.45">
      <c r="A2068" t="s">
        <v>8219</v>
      </c>
      <c r="B2068">
        <v>13</v>
      </c>
    </row>
    <row r="2069" spans="1:2" x14ac:dyDescent="0.45">
      <c r="A2069" t="s">
        <v>8219</v>
      </c>
      <c r="B2069">
        <v>13</v>
      </c>
    </row>
    <row r="2070" spans="1:2" x14ac:dyDescent="0.45">
      <c r="A2070" t="s">
        <v>8219</v>
      </c>
      <c r="B2070">
        <v>13</v>
      </c>
    </row>
    <row r="2071" spans="1:2" x14ac:dyDescent="0.45">
      <c r="A2071" t="s">
        <v>8219</v>
      </c>
      <c r="B2071">
        <v>13</v>
      </c>
    </row>
    <row r="2072" spans="1:2" x14ac:dyDescent="0.45">
      <c r="A2072" t="s">
        <v>8219</v>
      </c>
      <c r="B2072">
        <v>13</v>
      </c>
    </row>
    <row r="2073" spans="1:2" x14ac:dyDescent="0.45">
      <c r="A2073" t="s">
        <v>8219</v>
      </c>
      <c r="B2073">
        <v>13</v>
      </c>
    </row>
    <row r="2074" spans="1:2" x14ac:dyDescent="0.45">
      <c r="A2074" t="s">
        <v>8219</v>
      </c>
      <c r="B2074">
        <v>13</v>
      </c>
    </row>
    <row r="2075" spans="1:2" x14ac:dyDescent="0.45">
      <c r="A2075" t="s">
        <v>8219</v>
      </c>
      <c r="B2075">
        <v>13</v>
      </c>
    </row>
    <row r="2076" spans="1:2" x14ac:dyDescent="0.45">
      <c r="A2076" t="s">
        <v>8219</v>
      </c>
      <c r="B2076">
        <v>13</v>
      </c>
    </row>
    <row r="2077" spans="1:2" x14ac:dyDescent="0.45">
      <c r="A2077" t="s">
        <v>8219</v>
      </c>
      <c r="B2077">
        <v>13</v>
      </c>
    </row>
    <row r="2078" spans="1:2" x14ac:dyDescent="0.45">
      <c r="A2078" t="s">
        <v>8219</v>
      </c>
      <c r="B2078">
        <v>12</v>
      </c>
    </row>
    <row r="2079" spans="1:2" x14ac:dyDescent="0.45">
      <c r="A2079" t="s">
        <v>8219</v>
      </c>
      <c r="B2079">
        <v>12</v>
      </c>
    </row>
    <row r="2080" spans="1:2" x14ac:dyDescent="0.45">
      <c r="A2080" t="s">
        <v>8219</v>
      </c>
      <c r="B2080">
        <v>12</v>
      </c>
    </row>
    <row r="2081" spans="1:2" x14ac:dyDescent="0.45">
      <c r="A2081" t="s">
        <v>8219</v>
      </c>
      <c r="B2081">
        <v>12</v>
      </c>
    </row>
    <row r="2082" spans="1:2" x14ac:dyDescent="0.45">
      <c r="A2082" t="s">
        <v>8219</v>
      </c>
      <c r="B2082">
        <v>12</v>
      </c>
    </row>
    <row r="2083" spans="1:2" x14ac:dyDescent="0.45">
      <c r="A2083" t="s">
        <v>8219</v>
      </c>
      <c r="B2083">
        <v>12</v>
      </c>
    </row>
    <row r="2084" spans="1:2" x14ac:dyDescent="0.45">
      <c r="A2084" t="s">
        <v>8219</v>
      </c>
      <c r="B2084">
        <v>12</v>
      </c>
    </row>
    <row r="2085" spans="1:2" x14ac:dyDescent="0.45">
      <c r="A2085" t="s">
        <v>8219</v>
      </c>
      <c r="B2085">
        <v>12</v>
      </c>
    </row>
    <row r="2086" spans="1:2" x14ac:dyDescent="0.45">
      <c r="A2086" t="s">
        <v>8219</v>
      </c>
      <c r="B2086">
        <v>12</v>
      </c>
    </row>
    <row r="2087" spans="1:2" x14ac:dyDescent="0.45">
      <c r="A2087" t="s">
        <v>8219</v>
      </c>
      <c r="B2087">
        <v>12</v>
      </c>
    </row>
    <row r="2088" spans="1:2" x14ac:dyDescent="0.45">
      <c r="A2088" t="s">
        <v>8219</v>
      </c>
      <c r="B2088">
        <v>12</v>
      </c>
    </row>
    <row r="2089" spans="1:2" x14ac:dyDescent="0.45">
      <c r="A2089" t="s">
        <v>8219</v>
      </c>
      <c r="B2089">
        <v>11</v>
      </c>
    </row>
    <row r="2090" spans="1:2" x14ac:dyDescent="0.45">
      <c r="A2090" t="s">
        <v>8219</v>
      </c>
      <c r="B2090">
        <v>11</v>
      </c>
    </row>
    <row r="2091" spans="1:2" x14ac:dyDescent="0.45">
      <c r="A2091" t="s">
        <v>8219</v>
      </c>
      <c r="B2091">
        <v>11</v>
      </c>
    </row>
    <row r="2092" spans="1:2" x14ac:dyDescent="0.45">
      <c r="A2092" t="s">
        <v>8219</v>
      </c>
      <c r="B2092">
        <v>11</v>
      </c>
    </row>
    <row r="2093" spans="1:2" x14ac:dyDescent="0.45">
      <c r="A2093" t="s">
        <v>8219</v>
      </c>
      <c r="B2093">
        <v>11</v>
      </c>
    </row>
    <row r="2094" spans="1:2" x14ac:dyDescent="0.45">
      <c r="A2094" t="s">
        <v>8219</v>
      </c>
      <c r="B2094">
        <v>11</v>
      </c>
    </row>
    <row r="2095" spans="1:2" x14ac:dyDescent="0.45">
      <c r="A2095" t="s">
        <v>8219</v>
      </c>
      <c r="B2095">
        <v>11</v>
      </c>
    </row>
    <row r="2096" spans="1:2" x14ac:dyDescent="0.45">
      <c r="A2096" t="s">
        <v>8219</v>
      </c>
      <c r="B2096">
        <v>11</v>
      </c>
    </row>
    <row r="2097" spans="1:2" x14ac:dyDescent="0.45">
      <c r="A2097" t="s">
        <v>8219</v>
      </c>
      <c r="B2097">
        <v>11</v>
      </c>
    </row>
    <row r="2098" spans="1:2" x14ac:dyDescent="0.45">
      <c r="A2098" t="s">
        <v>8219</v>
      </c>
      <c r="B2098">
        <v>11</v>
      </c>
    </row>
    <row r="2099" spans="1:2" x14ac:dyDescent="0.45">
      <c r="A2099" t="s">
        <v>8219</v>
      </c>
      <c r="B2099">
        <v>11</v>
      </c>
    </row>
    <row r="2100" spans="1:2" x14ac:dyDescent="0.45">
      <c r="A2100" t="s">
        <v>8219</v>
      </c>
      <c r="B2100">
        <v>11</v>
      </c>
    </row>
    <row r="2101" spans="1:2" x14ac:dyDescent="0.45">
      <c r="A2101" t="s">
        <v>8219</v>
      </c>
      <c r="B2101">
        <v>11</v>
      </c>
    </row>
    <row r="2102" spans="1:2" x14ac:dyDescent="0.45">
      <c r="A2102" t="s">
        <v>8219</v>
      </c>
      <c r="B2102">
        <v>11</v>
      </c>
    </row>
    <row r="2103" spans="1:2" x14ac:dyDescent="0.45">
      <c r="A2103" t="s">
        <v>8219</v>
      </c>
      <c r="B2103">
        <v>11</v>
      </c>
    </row>
    <row r="2104" spans="1:2" x14ac:dyDescent="0.45">
      <c r="A2104" t="s">
        <v>8219</v>
      </c>
      <c r="B2104">
        <v>10</v>
      </c>
    </row>
    <row r="2105" spans="1:2" x14ac:dyDescent="0.45">
      <c r="A2105" t="s">
        <v>8219</v>
      </c>
      <c r="B2105">
        <v>10</v>
      </c>
    </row>
    <row r="2106" spans="1:2" x14ac:dyDescent="0.45">
      <c r="A2106" t="s">
        <v>8219</v>
      </c>
      <c r="B2106">
        <v>10</v>
      </c>
    </row>
    <row r="2107" spans="1:2" x14ac:dyDescent="0.45">
      <c r="A2107" t="s">
        <v>8219</v>
      </c>
      <c r="B2107">
        <v>10</v>
      </c>
    </row>
    <row r="2108" spans="1:2" x14ac:dyDescent="0.45">
      <c r="A2108" t="s">
        <v>8219</v>
      </c>
      <c r="B2108">
        <v>10</v>
      </c>
    </row>
    <row r="2109" spans="1:2" x14ac:dyDescent="0.45">
      <c r="A2109" t="s">
        <v>8219</v>
      </c>
      <c r="B2109">
        <v>10</v>
      </c>
    </row>
    <row r="2110" spans="1:2" x14ac:dyDescent="0.45">
      <c r="A2110" t="s">
        <v>8219</v>
      </c>
      <c r="B2110">
        <v>10</v>
      </c>
    </row>
    <row r="2111" spans="1:2" x14ac:dyDescent="0.45">
      <c r="A2111" t="s">
        <v>8219</v>
      </c>
      <c r="B2111">
        <v>10</v>
      </c>
    </row>
    <row r="2112" spans="1:2" x14ac:dyDescent="0.45">
      <c r="A2112" t="s">
        <v>8219</v>
      </c>
      <c r="B2112">
        <v>10</v>
      </c>
    </row>
    <row r="2113" spans="1:2" x14ac:dyDescent="0.45">
      <c r="A2113" t="s">
        <v>8219</v>
      </c>
      <c r="B2113">
        <v>10</v>
      </c>
    </row>
    <row r="2114" spans="1:2" x14ac:dyDescent="0.45">
      <c r="A2114" t="s">
        <v>8219</v>
      </c>
      <c r="B2114">
        <v>10</v>
      </c>
    </row>
    <row r="2115" spans="1:2" x14ac:dyDescent="0.45">
      <c r="A2115" t="s">
        <v>8219</v>
      </c>
      <c r="B2115">
        <v>10</v>
      </c>
    </row>
    <row r="2116" spans="1:2" x14ac:dyDescent="0.45">
      <c r="A2116" t="s">
        <v>8219</v>
      </c>
      <c r="B2116">
        <v>10</v>
      </c>
    </row>
    <row r="2117" spans="1:2" x14ac:dyDescent="0.45">
      <c r="A2117" t="s">
        <v>8219</v>
      </c>
      <c r="B2117">
        <v>10</v>
      </c>
    </row>
    <row r="2118" spans="1:2" x14ac:dyDescent="0.45">
      <c r="A2118" t="s">
        <v>8219</v>
      </c>
      <c r="B2118">
        <v>10</v>
      </c>
    </row>
    <row r="2119" spans="1:2" x14ac:dyDescent="0.45">
      <c r="A2119" t="s">
        <v>8219</v>
      </c>
      <c r="B2119">
        <v>9</v>
      </c>
    </row>
    <row r="2120" spans="1:2" x14ac:dyDescent="0.45">
      <c r="A2120" t="s">
        <v>8219</v>
      </c>
      <c r="B2120">
        <v>9</v>
      </c>
    </row>
    <row r="2121" spans="1:2" x14ac:dyDescent="0.45">
      <c r="A2121" t="s">
        <v>8219</v>
      </c>
      <c r="B2121">
        <v>9</v>
      </c>
    </row>
    <row r="2122" spans="1:2" x14ac:dyDescent="0.45">
      <c r="A2122" t="s">
        <v>8219</v>
      </c>
      <c r="B2122">
        <v>9</v>
      </c>
    </row>
    <row r="2123" spans="1:2" x14ac:dyDescent="0.45">
      <c r="A2123" t="s">
        <v>8219</v>
      </c>
      <c r="B2123">
        <v>9</v>
      </c>
    </row>
    <row r="2124" spans="1:2" x14ac:dyDescent="0.45">
      <c r="A2124" t="s">
        <v>8219</v>
      </c>
      <c r="B2124">
        <v>9</v>
      </c>
    </row>
    <row r="2125" spans="1:2" x14ac:dyDescent="0.45">
      <c r="A2125" t="s">
        <v>8219</v>
      </c>
      <c r="B2125">
        <v>9</v>
      </c>
    </row>
    <row r="2126" spans="1:2" x14ac:dyDescent="0.45">
      <c r="A2126" t="s">
        <v>8219</v>
      </c>
      <c r="B2126">
        <v>9</v>
      </c>
    </row>
    <row r="2127" spans="1:2" x14ac:dyDescent="0.45">
      <c r="A2127" t="s">
        <v>8219</v>
      </c>
      <c r="B2127">
        <v>9</v>
      </c>
    </row>
    <row r="2128" spans="1:2" x14ac:dyDescent="0.45">
      <c r="A2128" t="s">
        <v>8219</v>
      </c>
      <c r="B2128">
        <v>9</v>
      </c>
    </row>
    <row r="2129" spans="1:2" x14ac:dyDescent="0.45">
      <c r="A2129" t="s">
        <v>8219</v>
      </c>
      <c r="B2129">
        <v>9</v>
      </c>
    </row>
    <row r="2130" spans="1:2" x14ac:dyDescent="0.45">
      <c r="A2130" t="s">
        <v>8219</v>
      </c>
      <c r="B2130">
        <v>9</v>
      </c>
    </row>
    <row r="2131" spans="1:2" x14ac:dyDescent="0.45">
      <c r="A2131" t="s">
        <v>8219</v>
      </c>
      <c r="B2131">
        <v>9</v>
      </c>
    </row>
    <row r="2132" spans="1:2" x14ac:dyDescent="0.45">
      <c r="A2132" t="s">
        <v>8219</v>
      </c>
      <c r="B2132">
        <v>9</v>
      </c>
    </row>
    <row r="2133" spans="1:2" x14ac:dyDescent="0.45">
      <c r="A2133" t="s">
        <v>8219</v>
      </c>
      <c r="B2133">
        <v>9</v>
      </c>
    </row>
    <row r="2134" spans="1:2" x14ac:dyDescent="0.45">
      <c r="A2134" t="s">
        <v>8219</v>
      </c>
      <c r="B2134">
        <v>9</v>
      </c>
    </row>
    <row r="2135" spans="1:2" x14ac:dyDescent="0.45">
      <c r="A2135" t="s">
        <v>8219</v>
      </c>
      <c r="B2135">
        <v>8</v>
      </c>
    </row>
    <row r="2136" spans="1:2" x14ac:dyDescent="0.45">
      <c r="A2136" t="s">
        <v>8219</v>
      </c>
      <c r="B2136">
        <v>8</v>
      </c>
    </row>
    <row r="2137" spans="1:2" x14ac:dyDescent="0.45">
      <c r="A2137" t="s">
        <v>8219</v>
      </c>
      <c r="B2137">
        <v>8</v>
      </c>
    </row>
    <row r="2138" spans="1:2" x14ac:dyDescent="0.45">
      <c r="A2138" t="s">
        <v>8219</v>
      </c>
      <c r="B2138">
        <v>8</v>
      </c>
    </row>
    <row r="2139" spans="1:2" x14ac:dyDescent="0.45">
      <c r="A2139" t="s">
        <v>8219</v>
      </c>
      <c r="B2139">
        <v>8</v>
      </c>
    </row>
    <row r="2140" spans="1:2" x14ac:dyDescent="0.45">
      <c r="A2140" t="s">
        <v>8219</v>
      </c>
      <c r="B2140">
        <v>8</v>
      </c>
    </row>
    <row r="2141" spans="1:2" x14ac:dyDescent="0.45">
      <c r="A2141" t="s">
        <v>8219</v>
      </c>
      <c r="B2141">
        <v>8</v>
      </c>
    </row>
    <row r="2142" spans="1:2" x14ac:dyDescent="0.45">
      <c r="A2142" t="s">
        <v>8219</v>
      </c>
      <c r="B2142">
        <v>8</v>
      </c>
    </row>
    <row r="2143" spans="1:2" x14ac:dyDescent="0.45">
      <c r="A2143" t="s">
        <v>8219</v>
      </c>
      <c r="B2143">
        <v>8</v>
      </c>
    </row>
    <row r="2144" spans="1:2" x14ac:dyDescent="0.45">
      <c r="A2144" t="s">
        <v>8219</v>
      </c>
      <c r="B2144">
        <v>8</v>
      </c>
    </row>
    <row r="2145" spans="1:2" x14ac:dyDescent="0.45">
      <c r="A2145" t="s">
        <v>8219</v>
      </c>
      <c r="B2145">
        <v>8</v>
      </c>
    </row>
    <row r="2146" spans="1:2" x14ac:dyDescent="0.45">
      <c r="A2146" t="s">
        <v>8219</v>
      </c>
      <c r="B2146">
        <v>8</v>
      </c>
    </row>
    <row r="2147" spans="1:2" x14ac:dyDescent="0.45">
      <c r="A2147" t="s">
        <v>8219</v>
      </c>
      <c r="B2147">
        <v>8</v>
      </c>
    </row>
    <row r="2148" spans="1:2" x14ac:dyDescent="0.45">
      <c r="A2148" t="s">
        <v>8219</v>
      </c>
      <c r="B2148">
        <v>8</v>
      </c>
    </row>
    <row r="2149" spans="1:2" x14ac:dyDescent="0.45">
      <c r="A2149" t="s">
        <v>8219</v>
      </c>
      <c r="B2149">
        <v>8</v>
      </c>
    </row>
    <row r="2150" spans="1:2" x14ac:dyDescent="0.45">
      <c r="A2150" t="s">
        <v>8219</v>
      </c>
      <c r="B2150">
        <v>7</v>
      </c>
    </row>
    <row r="2151" spans="1:2" x14ac:dyDescent="0.45">
      <c r="A2151" t="s">
        <v>8219</v>
      </c>
      <c r="B2151">
        <v>7</v>
      </c>
    </row>
    <row r="2152" spans="1:2" x14ac:dyDescent="0.45">
      <c r="A2152" t="s">
        <v>8219</v>
      </c>
      <c r="B2152">
        <v>7</v>
      </c>
    </row>
    <row r="2153" spans="1:2" x14ac:dyDescent="0.45">
      <c r="A2153" t="s">
        <v>8219</v>
      </c>
      <c r="B2153">
        <v>7</v>
      </c>
    </row>
    <row r="2154" spans="1:2" x14ac:dyDescent="0.45">
      <c r="A2154" t="s">
        <v>8219</v>
      </c>
      <c r="B2154">
        <v>7</v>
      </c>
    </row>
    <row r="2155" spans="1:2" x14ac:dyDescent="0.45">
      <c r="A2155" t="s">
        <v>8219</v>
      </c>
      <c r="B2155">
        <v>7</v>
      </c>
    </row>
    <row r="2156" spans="1:2" x14ac:dyDescent="0.45">
      <c r="A2156" t="s">
        <v>8219</v>
      </c>
      <c r="B2156">
        <v>7</v>
      </c>
    </row>
    <row r="2157" spans="1:2" x14ac:dyDescent="0.45">
      <c r="A2157" t="s">
        <v>8219</v>
      </c>
      <c r="B2157">
        <v>7</v>
      </c>
    </row>
    <row r="2158" spans="1:2" x14ac:dyDescent="0.45">
      <c r="A2158" t="s">
        <v>8219</v>
      </c>
      <c r="B2158">
        <v>7</v>
      </c>
    </row>
    <row r="2159" spans="1:2" x14ac:dyDescent="0.45">
      <c r="A2159" t="s">
        <v>8219</v>
      </c>
      <c r="B2159">
        <v>7</v>
      </c>
    </row>
    <row r="2160" spans="1:2" x14ac:dyDescent="0.45">
      <c r="A2160" t="s">
        <v>8219</v>
      </c>
      <c r="B2160">
        <v>6</v>
      </c>
    </row>
    <row r="2161" spans="1:2" x14ac:dyDescent="0.45">
      <c r="A2161" t="s">
        <v>8219</v>
      </c>
      <c r="B2161">
        <v>6</v>
      </c>
    </row>
    <row r="2162" spans="1:2" x14ac:dyDescent="0.45">
      <c r="A2162" t="s">
        <v>8219</v>
      </c>
      <c r="B2162">
        <v>6</v>
      </c>
    </row>
    <row r="2163" spans="1:2" x14ac:dyDescent="0.45">
      <c r="A2163" t="s">
        <v>8219</v>
      </c>
      <c r="B2163">
        <v>6</v>
      </c>
    </row>
    <row r="2164" spans="1:2" x14ac:dyDescent="0.45">
      <c r="A2164" t="s">
        <v>8219</v>
      </c>
      <c r="B2164">
        <v>6</v>
      </c>
    </row>
    <row r="2165" spans="1:2" x14ac:dyDescent="0.45">
      <c r="A2165" t="s">
        <v>8219</v>
      </c>
      <c r="B2165">
        <v>5</v>
      </c>
    </row>
    <row r="2166" spans="1:2" x14ac:dyDescent="0.45">
      <c r="A2166" t="s">
        <v>8219</v>
      </c>
      <c r="B2166">
        <v>5</v>
      </c>
    </row>
    <row r="2167" spans="1:2" x14ac:dyDescent="0.45">
      <c r="A2167" t="s">
        <v>8219</v>
      </c>
      <c r="B2167">
        <v>5</v>
      </c>
    </row>
    <row r="2168" spans="1:2" x14ac:dyDescent="0.45">
      <c r="A2168" t="s">
        <v>8219</v>
      </c>
      <c r="B2168">
        <v>4</v>
      </c>
    </row>
    <row r="2169" spans="1:2" x14ac:dyDescent="0.45">
      <c r="A2169" t="s">
        <v>8219</v>
      </c>
      <c r="B2169">
        <v>4</v>
      </c>
    </row>
    <row r="2170" spans="1:2" x14ac:dyDescent="0.45">
      <c r="A2170" t="s">
        <v>8219</v>
      </c>
      <c r="B2170">
        <v>4</v>
      </c>
    </row>
    <row r="2171" spans="1:2" x14ac:dyDescent="0.45">
      <c r="A2171" t="s">
        <v>8219</v>
      </c>
      <c r="B2171">
        <v>4</v>
      </c>
    </row>
    <row r="2172" spans="1:2" x14ac:dyDescent="0.45">
      <c r="A2172" t="s">
        <v>8219</v>
      </c>
      <c r="B2172">
        <v>4</v>
      </c>
    </row>
    <row r="2173" spans="1:2" x14ac:dyDescent="0.45">
      <c r="A2173" t="s">
        <v>8219</v>
      </c>
      <c r="B2173">
        <v>3</v>
      </c>
    </row>
    <row r="2174" spans="1:2" x14ac:dyDescent="0.45">
      <c r="A2174" t="s">
        <v>8219</v>
      </c>
      <c r="B2174">
        <v>3</v>
      </c>
    </row>
    <row r="2175" spans="1:2" x14ac:dyDescent="0.45">
      <c r="A2175" t="s">
        <v>8219</v>
      </c>
      <c r="B2175">
        <v>3</v>
      </c>
    </row>
    <row r="2176" spans="1:2" x14ac:dyDescent="0.45">
      <c r="A2176" t="s">
        <v>8219</v>
      </c>
      <c r="B2176">
        <v>3</v>
      </c>
    </row>
    <row r="2177" spans="1:2" x14ac:dyDescent="0.45">
      <c r="A2177" t="s">
        <v>8219</v>
      </c>
      <c r="B2177">
        <v>3</v>
      </c>
    </row>
    <row r="2178" spans="1:2" x14ac:dyDescent="0.45">
      <c r="A2178" t="s">
        <v>8219</v>
      </c>
      <c r="B2178">
        <v>3</v>
      </c>
    </row>
    <row r="2179" spans="1:2" x14ac:dyDescent="0.45">
      <c r="A2179" t="s">
        <v>8219</v>
      </c>
      <c r="B2179">
        <v>3</v>
      </c>
    </row>
    <row r="2180" spans="1:2" x14ac:dyDescent="0.45">
      <c r="A2180" t="s">
        <v>8219</v>
      </c>
      <c r="B2180">
        <v>3</v>
      </c>
    </row>
    <row r="2181" spans="1:2" x14ac:dyDescent="0.45">
      <c r="A2181" t="s">
        <v>8219</v>
      </c>
      <c r="B2181">
        <v>3</v>
      </c>
    </row>
    <row r="2182" spans="1:2" x14ac:dyDescent="0.45">
      <c r="A2182" t="s">
        <v>8219</v>
      </c>
      <c r="B2182">
        <v>3</v>
      </c>
    </row>
    <row r="2183" spans="1:2" x14ac:dyDescent="0.45">
      <c r="A2183" t="s">
        <v>8219</v>
      </c>
      <c r="B2183">
        <v>2</v>
      </c>
    </row>
    <row r="2184" spans="1:2" x14ac:dyDescent="0.45">
      <c r="A2184" t="s">
        <v>8219</v>
      </c>
      <c r="B2184">
        <v>1</v>
      </c>
    </row>
    <row r="2185" spans="1:2" x14ac:dyDescent="0.45">
      <c r="A2185" t="s">
        <v>8219</v>
      </c>
      <c r="B2185">
        <v>1</v>
      </c>
    </row>
    <row r="2186" spans="1:2" x14ac:dyDescent="0.45">
      <c r="A2186" t="s">
        <v>8219</v>
      </c>
      <c r="B2186">
        <v>1</v>
      </c>
    </row>
  </sheetData>
  <autoFilter ref="A1:E2186" xr:uid="{A031DB55-C388-479F-A1BC-3DFB427E61A4}">
    <sortState ref="A2:E2186">
      <sortCondition descending="1" ref="B1:B2186"/>
    </sortState>
  </autoFilter>
  <sortState ref="D2:E2189">
    <sortCondition descending="1" ref="E2:E2189"/>
  </sortState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Status Chart</vt:lpstr>
      <vt:lpstr>Campaings Status Chart</vt:lpstr>
      <vt:lpstr>Outcomes Based on Goal</vt:lpstr>
      <vt:lpstr>Years graph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ernesto beltran</cp:lastModifiedBy>
  <dcterms:created xsi:type="dcterms:W3CDTF">2017-04-20T15:17:24Z</dcterms:created>
  <dcterms:modified xsi:type="dcterms:W3CDTF">2020-02-09T03:14:11Z</dcterms:modified>
</cp:coreProperties>
</file>