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PILP_Inclusion Laboral  y Productiva\Hojas de datos\"/>
    </mc:Choice>
  </mc:AlternateContent>
  <bookViews>
    <workbookView xWindow="0" yWindow="0" windowWidth="14295" windowHeight="12300"/>
  </bookViews>
  <sheets>
    <sheet name="3d OpProd_d" sheetId="1" r:id="rId1"/>
  </sheets>
  <externalReferences>
    <externalReference r:id="rId2"/>
    <externalReference r:id="rId3"/>
  </externalReferences>
  <definedNames>
    <definedName name="_Sort" hidden="1">#REF!</definedName>
    <definedName name="copia" hidden="1">#REF!</definedName>
    <definedName name="PAISES">[2]DATA!$B$89:$B$99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4" i="1" l="1"/>
  <c r="E15" i="1"/>
  <c r="G15" i="1"/>
  <c r="I15" i="1"/>
  <c r="K15" i="1"/>
  <c r="M15" i="1"/>
  <c r="O15" i="1"/>
  <c r="Q15" i="1"/>
  <c r="S15" i="1"/>
  <c r="U15" i="1"/>
  <c r="W15" i="1"/>
  <c r="Y15" i="1"/>
  <c r="AA15" i="1"/>
  <c r="E16" i="1"/>
  <c r="G16" i="1"/>
  <c r="I16" i="1"/>
  <c r="K16" i="1"/>
  <c r="M16" i="1"/>
  <c r="O16" i="1"/>
  <c r="Q16" i="1"/>
  <c r="S16" i="1"/>
  <c r="U16" i="1"/>
  <c r="W16" i="1"/>
  <c r="Y16" i="1"/>
  <c r="U19" i="1"/>
  <c r="E20" i="1"/>
  <c r="E21" i="1" s="1"/>
  <c r="G20" i="1"/>
  <c r="G21" i="1" s="1"/>
  <c r="I20" i="1"/>
  <c r="K20" i="1"/>
  <c r="K21" i="1" s="1"/>
  <c r="M20" i="1"/>
  <c r="M21" i="1" s="1"/>
  <c r="O20" i="1"/>
  <c r="O21" i="1" s="1"/>
  <c r="Q20" i="1"/>
  <c r="S20" i="1"/>
  <c r="S21" i="1" s="1"/>
  <c r="U20" i="1"/>
  <c r="U21" i="1" s="1"/>
  <c r="W20" i="1"/>
  <c r="W21" i="1" s="1"/>
  <c r="Y20" i="1"/>
  <c r="I21" i="1"/>
  <c r="Q21" i="1"/>
  <c r="Y21" i="1"/>
  <c r="G28" i="1"/>
  <c r="U28" i="1"/>
  <c r="U30" i="1" s="1"/>
  <c r="G29" i="1"/>
  <c r="K29" i="1"/>
  <c r="Q29" i="1"/>
  <c r="S29" i="1"/>
  <c r="U29" i="1"/>
  <c r="Q30" i="1"/>
  <c r="Q31" i="1" s="1"/>
  <c r="S31" i="1"/>
  <c r="U31" i="1"/>
</calcChain>
</file>

<file path=xl/sharedStrings.xml><?xml version="1.0" encoding="utf-8"?>
<sst xmlns="http://schemas.openxmlformats.org/spreadsheetml/2006/main" count="157" uniqueCount="42">
  <si>
    <t>/i. Cifras tomadas de los informes del respectivo año/  The figures are taken from the following reports of corresponding year (http://www.sedesol.gob.mx/work/models/SEDESOL/Transparencia/InformesPresupuestoEjercido/Cuarto_Informe_Trimestral_2018.pdf)</t>
  </si>
  <si>
    <t>/h. Cifras tomadas de los informes del respectivo año/  The figures are taken from the following reports of corresponding year (http://www.sedesol.gob.mx/work/models/SEDESOL/Transparencia/InformesPresupuestoEjercido/Cuarto_Informe_Trimestral_2017.pdf)</t>
  </si>
  <si>
    <t>/g. Valor PIB considera hasta Noviembre de 2019 / PIB considers data until November of 2019.</t>
  </si>
  <si>
    <t>/f. Fuente: Proyecto Presupuesto de Egreso de la Federación 2020 / Source: Plan for Expenditure Budget of the Federation 2020 (https://www.ppef.hacienda.gob.mx/work/models/PPEF2020/paquete/egresos/Proyecto_Decreto.pdf)</t>
  </si>
  <si>
    <t>/e. Fuente: Presupuesto de Egreso de la Federación 2019 / Source: Plan for Expenditure Budget of the Federation 2019 (http://www.diputados.gob.mx/LeyesBiblio/pdf/PEF_2019_281218.pdf)</t>
  </si>
  <si>
    <t>/d. Fuente: Proyecto Presupuesto de Egreso de la Federación 2018 / Source: Plan for Expenditure Budget of the Federation 2018 (http://www.ppef.hacienda.gob.mx/work/models/PPEF2018/paquete/egresos/Proyecto_Decreto.pdf)</t>
  </si>
  <si>
    <t>/c. Fuente: Presupuesto de Egreso de la Federación 2017  /  Source: Expenditure Budget of the Federation 2017 (http://www.diputados.gob.mx/LeyesBiblio/pdf/PEF_2017.pdf)</t>
  </si>
  <si>
    <t>/b. Datos extraídos de la Cuenta Pública / Data extracted from the Public Account (https://www.cuentapublica.hacienda.gob.mx/es/)</t>
  </si>
  <si>
    <t>/a. A partir de 2016 la ejecución del programa está a cargo de dos unidades responsables de la Secretaría de Desarrollo Social: el Instituto Nacional de la Economía Social (INAES) y la Dirección General de Opciones Productivas (DGOP) /From 2016, two responsible units of Secretariat of Social Development were in charge of execution of the program: National Institute of Social Economy (INAES) and General Division of Productive Options (DGOP).</t>
  </si>
  <si>
    <t>Notas/Notes:</t>
  </si>
  <si>
    <t>http://www.sedesol.gob.mx/en/SEDESOL/Informes_Trimestrales_del_Presupuesto_Ejercido</t>
  </si>
  <si>
    <t xml:space="preserve">Sitio web / Website:   </t>
  </si>
  <si>
    <t>SEDESOL</t>
  </si>
  <si>
    <t xml:space="preserve">Fuente/Source: </t>
  </si>
  <si>
    <t>…</t>
  </si>
  <si>
    <t>Programada / Expected</t>
  </si>
  <si>
    <t xml:space="preserve">    Hombres / Men</t>
  </si>
  <si>
    <t xml:space="preserve">    Mujeres / Women</t>
  </si>
  <si>
    <t>% Población / Population</t>
  </si>
  <si>
    <t>Efectiva / Effective</t>
  </si>
  <si>
    <t>Cobertura personas/ Coverage of persons</t>
  </si>
  <si>
    <t>/i.</t>
  </si>
  <si>
    <t>/h.</t>
  </si>
  <si>
    <t>Cobertura proyectos / Coverage of projects</t>
  </si>
  <si>
    <t>%PIB / GDP</t>
  </si>
  <si>
    <t>US$</t>
  </si>
  <si>
    <t>/b.</t>
  </si>
  <si>
    <t>MXN</t>
  </si>
  <si>
    <t>Gasto / Expenditure</t>
  </si>
  <si>
    <t>...</t>
  </si>
  <si>
    <t>/g.</t>
  </si>
  <si>
    <t>/f.</t>
  </si>
  <si>
    <t>/e.</t>
  </si>
  <si>
    <t>/d.</t>
  </si>
  <si>
    <t>/c.</t>
  </si>
  <si>
    <t>Presupuesto / Budget</t>
  </si>
  <si>
    <t>/a.</t>
  </si>
  <si>
    <t>&lt;-- Volver a programa &lt;</t>
  </si>
  <si>
    <t>(2003-)</t>
  </si>
  <si>
    <t>Cifras seleccionadas / Selected figures</t>
  </si>
  <si>
    <t>Programa de Fomento a la Economía Social (Ex Programa de Opciones Productivas) / Promotion of Social Economy Programme (Ex Productive Options Programme)</t>
  </si>
  <si>
    <t>Última actualización / Last update: 15-01-2020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</si>
</sst>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"/>
    <numFmt numFmtId="165" formatCode="#,##0.0"/>
    <numFmt numFmtId="166" formatCode="_(* #,##0_);_(* \(#,##0\);_(* &quot;-&quot;??_);_(@_)"/>
    <numFmt numFmtId="167" formatCode="0.000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u/>
      <sz val="11"/>
      <color theme="10"/>
      <name val="Calibri"/>
      <family val="2"/>
    </font>
    <font>
      <sz val="8"/>
      <name val="Arial"/>
      <family val="2"/>
    </font>
    <font>
      <b/>
      <sz val="8"/>
      <name val="Arial"/>
      <family val="2"/>
    </font>
    <font>
      <u/>
      <sz val="8"/>
      <color theme="10"/>
      <name val="Calibri"/>
      <family val="2"/>
    </font>
    <font>
      <sz val="8"/>
      <color theme="6" tint="-0.249977111117893"/>
      <name val="Arial"/>
      <family val="2"/>
    </font>
    <font>
      <b/>
      <i/>
      <sz val="9"/>
      <name val="Arial"/>
      <family val="2"/>
    </font>
    <font>
      <u/>
      <sz val="8"/>
      <color indexed="12"/>
      <name val="Courier"/>
      <family val="3"/>
    </font>
    <font>
      <u/>
      <sz val="8"/>
      <name val="Courier"/>
      <family val="3"/>
    </font>
    <font>
      <b/>
      <sz val="10"/>
      <name val="Arial"/>
      <family val="2"/>
    </font>
    <font>
      <sz val="7"/>
      <color rgb="FFFF0000"/>
      <name val="Arial"/>
      <family val="2"/>
    </font>
    <font>
      <b/>
      <sz val="12"/>
      <name val="Trebuchet MS"/>
      <family val="2"/>
    </font>
    <font>
      <sz val="8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</fills>
  <borders count="20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/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Fill="0" applyBorder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97">
    <xf numFmtId="0" fontId="0" fillId="0" borderId="0" xfId="0"/>
    <xf numFmtId="0" fontId="2" fillId="0" borderId="0" xfId="3"/>
    <xf numFmtId="0" fontId="2" fillId="2" borderId="0" xfId="3" applyFill="1"/>
    <xf numFmtId="0" fontId="3" fillId="0" borderId="1" xfId="3" applyFont="1" applyBorder="1"/>
    <xf numFmtId="0" fontId="3" fillId="0" borderId="1" xfId="3" applyFont="1" applyBorder="1" applyAlignment="1">
      <alignment horizontal="right"/>
    </xf>
    <xf numFmtId="0" fontId="3" fillId="2" borderId="1" xfId="3" applyFont="1" applyFill="1" applyBorder="1"/>
    <xf numFmtId="0" fontId="3" fillId="2" borderId="1" xfId="3" applyFont="1" applyFill="1" applyBorder="1" applyAlignment="1">
      <alignment horizontal="right"/>
    </xf>
    <xf numFmtId="0" fontId="3" fillId="2" borderId="2" xfId="3" applyFont="1" applyFill="1" applyBorder="1"/>
    <xf numFmtId="0" fontId="3" fillId="2" borderId="2" xfId="3" applyFont="1" applyFill="1" applyBorder="1" applyAlignment="1">
      <alignment horizontal="right"/>
    </xf>
    <xf numFmtId="0" fontId="4" fillId="0" borderId="0" xfId="4" applyAlignment="1" applyProtection="1"/>
    <xf numFmtId="0" fontId="2" fillId="2" borderId="0" xfId="3" applyFont="1" applyFill="1"/>
    <xf numFmtId="0" fontId="5" fillId="0" borderId="3" xfId="0" applyFont="1" applyBorder="1" applyAlignment="1">
      <alignment horizontal="left"/>
    </xf>
    <xf numFmtId="0" fontId="5" fillId="2" borderId="0" xfId="3" applyFont="1" applyFill="1"/>
    <xf numFmtId="0" fontId="6" fillId="2" borderId="0" xfId="3" applyFont="1" applyFill="1"/>
    <xf numFmtId="0" fontId="5" fillId="0" borderId="0" xfId="3" applyFont="1" applyBorder="1" applyAlignment="1">
      <alignment horizontal="left" vertical="top" wrapText="1"/>
    </xf>
    <xf numFmtId="0" fontId="4" fillId="0" borderId="0" xfId="4" applyBorder="1" applyAlignment="1" applyProtection="1">
      <alignment horizontal="left" vertical="top" wrapText="1"/>
    </xf>
    <xf numFmtId="0" fontId="7" fillId="0" borderId="0" xfId="4" applyFont="1" applyBorder="1" applyAlignment="1" applyProtection="1">
      <alignment horizontal="left" vertical="top" wrapText="1"/>
    </xf>
    <xf numFmtId="0" fontId="7" fillId="0" borderId="4" xfId="4" applyFont="1" applyBorder="1" applyAlignment="1" applyProtection="1">
      <alignment horizontal="left" vertical="top" wrapText="1"/>
    </xf>
    <xf numFmtId="0" fontId="6" fillId="0" borderId="5" xfId="3" applyFont="1" applyBorder="1" applyAlignment="1">
      <alignment horizontal="left" vertical="top" wrapText="1"/>
    </xf>
    <xf numFmtId="0" fontId="6" fillId="0" borderId="6" xfId="3" applyFont="1" applyBorder="1" applyAlignment="1">
      <alignment horizontal="left" vertical="top" wrapText="1"/>
    </xf>
    <xf numFmtId="3" fontId="5" fillId="0" borderId="1" xfId="5" applyNumberFormat="1" applyFont="1" applyBorder="1" applyAlignment="1">
      <alignment horizontal="right"/>
    </xf>
    <xf numFmtId="3" fontId="5" fillId="0" borderId="0" xfId="5" applyNumberFormat="1" applyFont="1" applyBorder="1" applyAlignment="1">
      <alignment horizontal="right"/>
    </xf>
    <xf numFmtId="0" fontId="2" fillId="0" borderId="0" xfId="3" applyFill="1"/>
    <xf numFmtId="0" fontId="6" fillId="0" borderId="0" xfId="3" applyFont="1" applyFill="1" applyBorder="1"/>
    <xf numFmtId="0" fontId="6" fillId="0" borderId="0" xfId="3" applyFont="1" applyFill="1" applyBorder="1" applyAlignment="1">
      <alignment horizontal="right"/>
    </xf>
    <xf numFmtId="0" fontId="3" fillId="0" borderId="1" xfId="3" applyFont="1" applyFill="1" applyBorder="1"/>
    <xf numFmtId="0" fontId="6" fillId="3" borderId="0" xfId="3" applyFont="1" applyFill="1" applyBorder="1"/>
    <xf numFmtId="0" fontId="6" fillId="3" borderId="0" xfId="3" applyFont="1" applyFill="1" applyBorder="1" applyAlignment="1">
      <alignment horizontal="right"/>
    </xf>
    <xf numFmtId="164" fontId="5" fillId="0" borderId="0" xfId="3" applyNumberFormat="1" applyFont="1" applyBorder="1"/>
    <xf numFmtId="0" fontId="3" fillId="2" borderId="0" xfId="3" applyFont="1" applyFill="1" applyBorder="1"/>
    <xf numFmtId="165" fontId="5" fillId="0" borderId="0" xfId="5" applyNumberFormat="1" applyFont="1" applyBorder="1" applyAlignment="1">
      <alignment horizontal="right"/>
    </xf>
    <xf numFmtId="0" fontId="3" fillId="2" borderId="0" xfId="3" applyFont="1" applyFill="1" applyBorder="1" applyAlignment="1">
      <alignment horizontal="right"/>
    </xf>
    <xf numFmtId="0" fontId="3" fillId="0" borderId="7" xfId="3" applyFont="1" applyFill="1" applyBorder="1" applyAlignment="1">
      <alignment horizontal="center"/>
    </xf>
    <xf numFmtId="0" fontId="3" fillId="0" borderId="3" xfId="3" applyFont="1" applyFill="1" applyBorder="1" applyAlignment="1">
      <alignment horizontal="center"/>
    </xf>
    <xf numFmtId="0" fontId="2" fillId="4" borderId="0" xfId="3" applyFill="1"/>
    <xf numFmtId="0" fontId="2" fillId="4" borderId="0" xfId="3" applyFont="1" applyFill="1"/>
    <xf numFmtId="3" fontId="5" fillId="4" borderId="1" xfId="5" applyNumberFormat="1" applyFont="1" applyFill="1" applyBorder="1" applyAlignment="1">
      <alignment horizontal="right"/>
    </xf>
    <xf numFmtId="0" fontId="3" fillId="4" borderId="1" xfId="3" applyFont="1" applyFill="1" applyBorder="1"/>
    <xf numFmtId="10" fontId="5" fillId="4" borderId="1" xfId="2" applyNumberFormat="1" applyFont="1" applyFill="1" applyBorder="1" applyAlignment="1">
      <alignment horizontal="right"/>
    </xf>
    <xf numFmtId="0" fontId="3" fillId="4" borderId="8" xfId="3" applyFont="1" applyFill="1" applyBorder="1" applyAlignment="1">
      <alignment horizontal="right"/>
    </xf>
    <xf numFmtId="0" fontId="3" fillId="4" borderId="8" xfId="3" applyFont="1" applyFill="1" applyBorder="1" applyAlignment="1">
      <alignment horizontal="left"/>
    </xf>
    <xf numFmtId="0" fontId="2" fillId="4" borderId="8" xfId="3" applyFont="1" applyFill="1" applyBorder="1"/>
    <xf numFmtId="166" fontId="5" fillId="4" borderId="0" xfId="1" applyNumberFormat="1" applyFont="1" applyFill="1"/>
    <xf numFmtId="0" fontId="3" fillId="4" borderId="1" xfId="3" applyFont="1" applyFill="1" applyBorder="1" applyAlignment="1">
      <alignment horizontal="right"/>
    </xf>
    <xf numFmtId="0" fontId="3" fillId="4" borderId="1" xfId="3" applyFont="1" applyFill="1" applyBorder="1" applyAlignment="1">
      <alignment horizontal="left"/>
    </xf>
    <xf numFmtId="0" fontId="2" fillId="4" borderId="1" xfId="3" applyFont="1" applyFill="1" applyBorder="1"/>
    <xf numFmtId="10" fontId="5" fillId="4" borderId="0" xfId="3" applyNumberFormat="1" applyFont="1" applyFill="1"/>
    <xf numFmtId="0" fontId="2" fillId="4" borderId="2" xfId="3" applyFont="1" applyFill="1" applyBorder="1"/>
    <xf numFmtId="3" fontId="5" fillId="4" borderId="0" xfId="3" applyNumberFormat="1" applyFont="1" applyFill="1"/>
    <xf numFmtId="0" fontId="5" fillId="4" borderId="0" xfId="3" applyFont="1" applyFill="1"/>
    <xf numFmtId="0" fontId="9" fillId="5" borderId="8" xfId="3" applyFont="1" applyFill="1" applyBorder="1" applyAlignment="1"/>
    <xf numFmtId="0" fontId="9" fillId="5" borderId="8" xfId="3" applyFont="1" applyFill="1" applyBorder="1" applyAlignment="1">
      <alignment horizontal="right"/>
    </xf>
    <xf numFmtId="0" fontId="11" fillId="5" borderId="8" xfId="6" applyFont="1" applyFill="1" applyBorder="1" applyAlignment="1" applyProtection="1"/>
    <xf numFmtId="0" fontId="3" fillId="0" borderId="1" xfId="3" applyFont="1" applyBorder="1" applyAlignment="1">
      <alignment horizontal="left"/>
    </xf>
    <xf numFmtId="0" fontId="11" fillId="5" borderId="8" xfId="6" applyFont="1" applyFill="1" applyBorder="1" applyAlignment="1" applyProtection="1">
      <alignment horizontal="right"/>
    </xf>
    <xf numFmtId="0" fontId="3" fillId="0" borderId="8" xfId="3" applyFont="1" applyBorder="1" applyAlignment="1">
      <alignment horizontal="center"/>
    </xf>
    <xf numFmtId="0" fontId="3" fillId="0" borderId="9" xfId="3" applyFont="1" applyBorder="1" applyAlignment="1">
      <alignment horizontal="center"/>
    </xf>
    <xf numFmtId="0" fontId="3" fillId="0" borderId="1" xfId="7" applyFont="1" applyBorder="1" applyAlignment="1">
      <alignment horizontal="left"/>
    </xf>
    <xf numFmtId="3" fontId="8" fillId="0" borderId="1" xfId="5" applyNumberFormat="1" applyFont="1" applyBorder="1" applyAlignment="1">
      <alignment horizontal="left"/>
    </xf>
    <xf numFmtId="0" fontId="3" fillId="2" borderId="9" xfId="3" applyFont="1" applyFill="1" applyBorder="1"/>
    <xf numFmtId="0" fontId="3" fillId="3" borderId="0" xfId="3" applyFont="1" applyFill="1" applyBorder="1" applyAlignment="1">
      <alignment horizontal="right"/>
    </xf>
    <xf numFmtId="0" fontId="3" fillId="3" borderId="0" xfId="3" applyFont="1" applyFill="1" applyBorder="1"/>
    <xf numFmtId="0" fontId="3" fillId="2" borderId="6" xfId="3" applyFont="1" applyFill="1" applyBorder="1"/>
    <xf numFmtId="0" fontId="12" fillId="0" borderId="10" xfId="3" applyFont="1" applyBorder="1"/>
    <xf numFmtId="0" fontId="2" fillId="0" borderId="10" xfId="3" applyBorder="1"/>
    <xf numFmtId="0" fontId="2" fillId="0" borderId="10" xfId="3" applyBorder="1" applyAlignment="1">
      <alignment horizontal="right"/>
    </xf>
    <xf numFmtId="0" fontId="13" fillId="0" borderId="0" xfId="0" applyFont="1" applyBorder="1" applyAlignment="1"/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4" fillId="2" borderId="14" xfId="4" applyFill="1" applyBorder="1" applyAlignment="1" applyProtection="1">
      <alignment horizontal="center"/>
    </xf>
    <xf numFmtId="0" fontId="4" fillId="2" borderId="0" xfId="4" applyFill="1" applyBorder="1" applyAlignment="1" applyProtection="1">
      <alignment horizontal="center"/>
    </xf>
    <xf numFmtId="0" fontId="4" fillId="2" borderId="15" xfId="4" applyFill="1" applyBorder="1" applyAlignment="1" applyProtection="1">
      <alignment horizontal="center"/>
    </xf>
    <xf numFmtId="0" fontId="2" fillId="2" borderId="14" xfId="3" applyFill="1" applyBorder="1" applyAlignment="1">
      <alignment horizontal="center"/>
    </xf>
    <xf numFmtId="0" fontId="2" fillId="2" borderId="0" xfId="3" applyFill="1" applyBorder="1" applyAlignment="1">
      <alignment horizontal="center"/>
    </xf>
    <xf numFmtId="0" fontId="2" fillId="2" borderId="15" xfId="3" applyFill="1" applyBorder="1" applyAlignment="1">
      <alignment horizontal="center"/>
    </xf>
    <xf numFmtId="0" fontId="2" fillId="2" borderId="14" xfId="3" applyFill="1" applyBorder="1" applyAlignment="1">
      <alignment horizontal="center"/>
    </xf>
    <xf numFmtId="0" fontId="2" fillId="2" borderId="0" xfId="3" applyFill="1" applyBorder="1" applyAlignment="1">
      <alignment horizontal="center"/>
    </xf>
    <xf numFmtId="0" fontId="2" fillId="2" borderId="15" xfId="3" applyFill="1" applyBorder="1" applyAlignment="1">
      <alignment horizontal="center"/>
    </xf>
    <xf numFmtId="0" fontId="2" fillId="2" borderId="14" xfId="3" applyFont="1" applyFill="1" applyBorder="1" applyAlignment="1">
      <alignment horizontal="center"/>
    </xf>
    <xf numFmtId="0" fontId="2" fillId="2" borderId="0" xfId="3" applyFont="1" applyFill="1" applyBorder="1" applyAlignment="1">
      <alignment horizontal="center"/>
    </xf>
    <xf numFmtId="0" fontId="2" fillId="2" borderId="15" xfId="3" applyFont="1" applyFill="1" applyBorder="1" applyAlignment="1">
      <alignment horizontal="center"/>
    </xf>
    <xf numFmtId="0" fontId="14" fillId="2" borderId="14" xfId="3" applyFont="1" applyFill="1" applyBorder="1" applyAlignment="1">
      <alignment horizontal="center"/>
    </xf>
    <xf numFmtId="0" fontId="14" fillId="2" borderId="0" xfId="3" applyFont="1" applyFill="1" applyBorder="1" applyAlignment="1">
      <alignment horizontal="center"/>
    </xf>
    <xf numFmtId="0" fontId="14" fillId="2" borderId="15" xfId="3" applyFont="1" applyFill="1" applyBorder="1" applyAlignment="1">
      <alignment horizontal="center"/>
    </xf>
    <xf numFmtId="0" fontId="14" fillId="2" borderId="16" xfId="3" applyFont="1" applyFill="1" applyBorder="1" applyAlignment="1">
      <alignment horizontal="center"/>
    </xf>
    <xf numFmtId="0" fontId="14" fillId="2" borderId="17" xfId="3" applyFont="1" applyFill="1" applyBorder="1" applyAlignment="1">
      <alignment horizontal="center"/>
    </xf>
    <xf numFmtId="0" fontId="14" fillId="2" borderId="18" xfId="3" applyFont="1" applyFill="1" applyBorder="1" applyAlignment="1">
      <alignment horizontal="center"/>
    </xf>
    <xf numFmtId="0" fontId="3" fillId="0" borderId="19" xfId="3" applyFont="1" applyBorder="1"/>
    <xf numFmtId="0" fontId="3" fillId="0" borderId="19" xfId="3" applyFont="1" applyBorder="1" applyAlignment="1">
      <alignment horizontal="right"/>
    </xf>
    <xf numFmtId="3" fontId="15" fillId="0" borderId="0" xfId="0" applyNumberFormat="1" applyFont="1" applyAlignment="1">
      <alignment vertical="center"/>
    </xf>
    <xf numFmtId="3" fontId="5" fillId="0" borderId="1" xfId="5" applyNumberFormat="1" applyFont="1" applyBorder="1" applyAlignment="1">
      <alignment horizontal="left"/>
    </xf>
    <xf numFmtId="167" fontId="5" fillId="0" borderId="1" xfId="2" applyNumberFormat="1" applyFont="1" applyBorder="1" applyAlignment="1">
      <alignment horizontal="right"/>
    </xf>
    <xf numFmtId="3" fontId="15" fillId="0" borderId="0" xfId="0" applyNumberFormat="1" applyFont="1"/>
    <xf numFmtId="3" fontId="5" fillId="4" borderId="1" xfId="3" applyNumberFormat="1" applyFont="1" applyFill="1" applyBorder="1" applyAlignment="1">
      <alignment horizontal="right"/>
    </xf>
    <xf numFmtId="0" fontId="5" fillId="4" borderId="1" xfId="3" applyFont="1" applyFill="1" applyBorder="1" applyAlignment="1">
      <alignment horizontal="right"/>
    </xf>
    <xf numFmtId="10" fontId="5" fillId="4" borderId="0" xfId="3" applyNumberFormat="1" applyFont="1" applyFill="1" applyAlignment="1">
      <alignment horizontal="right"/>
    </xf>
  </cellXfs>
  <cellStyles count="8">
    <cellStyle name="Comma" xfId="1" builtinId="3"/>
    <cellStyle name="Hyperlink" xfId="4" builtinId="8"/>
    <cellStyle name="Hyperlink 2" xfId="6"/>
    <cellStyle name="Normal" xfId="0" builtinId="0"/>
    <cellStyle name="Normal 2" xfId="3"/>
    <cellStyle name="Normal 7" xfId="7"/>
    <cellStyle name="Normal_Base_conversion 2" xfId="5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ILP_Inclusion%20Laboral%20%20y%20Productiva/0_Base%20Maestra/PILP_BaseMaestra_v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tednations-my.sharepoint.com/Users/rruiz1/Documents/2016.%20CELADE.%20Estudios/2016.%20Excel.%20Visual.%20Macros%20de%20Carga/R43M.%20CargaData.%20Economica.%20AfroD.%20Categor&#237;a%20Ocupacional.%2015%20y%20mas%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Principal"/>
      <sheetName val="Acerca de la base de datos"/>
      <sheetName val="Compilado programas"/>
      <sheetName val="Glosario"/>
      <sheetName val="Indicaciones"/>
      <sheetName val="Programas por país"/>
      <sheetName val="Progs en base (inst y contacto)"/>
      <sheetName val="Argentina"/>
      <sheetName val="12e AgroEmpr "/>
      <sheetName val="12i AgroEmpr"/>
      <sheetName val="12d AgroEmpr"/>
      <sheetName val="11e EMP "/>
      <sheetName val="11i EMP"/>
      <sheetName val="11d EMP"/>
      <sheetName val="10e PEI "/>
      <sheetName val="10i PEI"/>
      <sheetName val="10d PEI"/>
      <sheetName val="9e PHF  "/>
      <sheetName val="9i PHF  "/>
      <sheetName val="9d PHF_d "/>
      <sheetName val="8e (Fin) PJCF"/>
      <sheetName val="8i  (Fin) PJCF"/>
      <sheetName val="8d  (Fin) PJCF"/>
      <sheetName val="7e PFC"/>
      <sheetName val="7i PFC"/>
      <sheetName val="7d PFC_d"/>
      <sheetName val="6e PROEMP"/>
      <sheetName val="6i PROEMP"/>
      <sheetName val="6d PROEMP"/>
      <sheetName val="5e PROGR"/>
      <sheetName val="5i PROGR"/>
      <sheetName val="5d PROGR"/>
      <sheetName val="4e (Fin) PAT"/>
      <sheetName val="4i (Fin) PAT"/>
      <sheetName val="4d (Fin) PAT_datos"/>
      <sheetName val="3e JMMT"/>
      <sheetName val="3i JMMT"/>
      <sheetName val="3d JMMT_datos"/>
      <sheetName val="2e SCE"/>
      <sheetName val="2i SCE"/>
      <sheetName val="2d SCE_datos"/>
      <sheetName val="1e (Fin) PEC"/>
      <sheetName val="1i (Fin) PEC i"/>
      <sheetName val="1d (Fin) PEC_datos"/>
      <sheetName val="Bolivia"/>
      <sheetName val="3e ACCESOS"/>
      <sheetName val="3i ACCESOS i"/>
      <sheetName val="3d ACCESOS_d"/>
      <sheetName val="2e PAE"/>
      <sheetName val="2i PAE i"/>
      <sheetName val="2d PAE_datos"/>
      <sheetName val="1e MPED"/>
      <sheetName val="1i MPED i"/>
      <sheetName val="1d MPED_datos"/>
      <sheetName val="Brasil"/>
      <sheetName val="8e PROG  "/>
      <sheetName val="8i PROG i "/>
      <sheetName val="8d PROG"/>
      <sheetName val="7e FAPR"/>
      <sheetName val="7i FAPR"/>
      <sheetName val="7d FAPR"/>
      <sheetName val="6e AcssTBL"/>
      <sheetName val="6i AcssTBL i"/>
      <sheetName val="6d Accs TBL datos"/>
      <sheetName val="5e Crescer"/>
      <sheetName val="5i Crescer i"/>
      <sheetName val="5d Crescer_datos"/>
      <sheetName val="4e PRONATEC"/>
      <sheetName val="4i PRONATEC i"/>
      <sheetName val="4d PRONATEC_datos"/>
      <sheetName val=" 3e (FIN) PlanSeq"/>
      <sheetName val="3i (FIN) PlanSeq i"/>
      <sheetName val=" 3d (FIN) PlanSeq datos"/>
      <sheetName val="2e PJOV"/>
      <sheetName val="2i PJOV i"/>
      <sheetName val="2d PJOVdatos"/>
      <sheetName val="1e (FIN) PNPE"/>
      <sheetName val="1i  (FIN) PNPE i"/>
      <sheetName val="1d (FIN)  PNPE _datos"/>
      <sheetName val="Chile"/>
      <sheetName val="15e PVI"/>
      <sheetName val="15i PVI"/>
      <sheetName val="15d PVI_d"/>
      <sheetName val="14e (Fin) PBC"/>
      <sheetName val="14i (Fin) PBC"/>
      <sheetName val="14d (Fin) PBC"/>
      <sheetName val="14d (Fin) PBC 2"/>
      <sheetName val="13e +Capaz"/>
      <sheetName val="13i +Capaz i"/>
      <sheetName val="13d +Capaz"/>
      <sheetName val="12e YoT-APL"/>
      <sheetName val="12i YoT-APL i"/>
      <sheetName val="12d YoT-APL d"/>
      <sheetName val="11e GMIU"/>
      <sheetName val="11i GMIU i"/>
      <sheetName val="11d GMIU_d"/>
      <sheetName val="10e SEM"/>
      <sheetName val="10i SEM i"/>
      <sheetName val="10d SEM_d"/>
      <sheetName val="9e SEJ"/>
      <sheetName val="9i SEJ i"/>
      <sheetName val="9d SEJ_d "/>
      <sheetName val="8e YoT"/>
      <sheetName val="8i YoT i "/>
      <sheetName val="8d YoT d"/>
      <sheetName val="7e YoTJ"/>
      <sheetName val="7i YoT J i"/>
      <sheetName val="7d YoT J d"/>
      <sheetName val="6e MJHT e"/>
      <sheetName val="6i MJHT i"/>
      <sheetName val="6d MJHT d"/>
      <sheetName val="5e DCL"/>
      <sheetName val="5i DCL i"/>
      <sheetName val="5d DCL_datos"/>
      <sheetName val="4e PAMEChile"/>
      <sheetName val="4i PAMEChilei"/>
      <sheetName val="4d PAMEChile datos"/>
      <sheetName val="3e (FIN) CHC"/>
      <sheetName val="3i (FIN) CHC i"/>
      <sheetName val="3d (FIN) CHC datos"/>
      <sheetName val="2e (Fin) PNCL"/>
      <sheetName val="2i (Fin) PNCL i"/>
      <sheetName val="2d (Fin) PNCL-d"/>
      <sheetName val="1e FPT e"/>
      <sheetName val="1i FPT i"/>
      <sheetName val="1d FPT d"/>
      <sheetName val="Colombia"/>
      <sheetName val="5e (Fin) EEA"/>
      <sheetName val="5i (Fin) EEA"/>
      <sheetName val="5d (Fin) EEA"/>
      <sheetName val="4e IPS e"/>
      <sheetName val="4i IPS i"/>
      <sheetName val="4d IPS_datos"/>
      <sheetName val="3e (Fin) MAAcc"/>
      <sheetName val="3i (Fin) MAAcc i"/>
      <sheetName val="3d (Fin) MAAcc_d"/>
      <sheetName val="2e JRE"/>
      <sheetName val="2i JRE i"/>
      <sheetName val="2d JRE_d"/>
      <sheetName val="1e JeA"/>
      <sheetName val="1i JeA i"/>
      <sheetName val="1d JeA_datos"/>
      <sheetName val="Costa Rica"/>
      <sheetName val="3e MPE_cri"/>
      <sheetName val="3i MPE_cri"/>
      <sheetName val="3d MPE_cri"/>
      <sheetName val="2e EPLT"/>
      <sheetName val="2i EPLT i"/>
      <sheetName val="2d EPLT_datos"/>
      <sheetName val="1e PRONAE"/>
      <sheetName val="1i PRONAE i"/>
      <sheetName val="1d PRONAE_datos"/>
      <sheetName val="Ecuador"/>
      <sheetName val="1e PCPS"/>
      <sheetName val="1i PCPS i"/>
      <sheetName val="1d PCPS_datos"/>
      <sheetName val="El Salvador"/>
      <sheetName val="2e JCT"/>
      <sheetName val="2i JCT"/>
      <sheetName val="2d JCT"/>
      <sheetName val="1e PATI"/>
      <sheetName val="1i PATI i"/>
      <sheetName val="1d PATIdatos"/>
      <sheetName val="Guatemala"/>
      <sheetName val="4e PBS"/>
      <sheetName val="4i PBS"/>
      <sheetName val="4d PBS_datos"/>
      <sheetName val="(Fin) 3e BPE_e"/>
      <sheetName val="(Fin) 3i BPE i "/>
      <sheetName val="(Fin) 3d BPE_d"/>
      <sheetName val="(Fin) 2e BArt"/>
      <sheetName val="(Fin) 2i BArt i "/>
      <sheetName val="(Fin) 2d BArt_d"/>
      <sheetName val="1e GEyEVJ"/>
      <sheetName val="1i GEyEVJ i"/>
      <sheetName val="1d GEyEVJ_d"/>
      <sheetName val="Haití"/>
      <sheetName val="2e Ti Kredi"/>
      <sheetName val="2i Ti Kredi i"/>
      <sheetName val="2d Ti Kredi datos"/>
      <sheetName val="1e Kore Peyizan"/>
      <sheetName val="1i Kore Peyizan i"/>
      <sheetName val="1d Kore peyizan datos"/>
      <sheetName val="Honduras"/>
      <sheetName val="3e CCVM"/>
      <sheetName val="3i CCVM i"/>
      <sheetName val="3d CCVM_d"/>
      <sheetName val="2e ProJoven-Hn"/>
      <sheetName val="2i ProJoven-Hn i"/>
      <sheetName val="2d ProJoven-Hn_ d"/>
      <sheetName val="(FIN) 1e PROEMPLEO"/>
      <sheetName val="(FIN) 1i PROEMPLEO i"/>
      <sheetName val="(FIN) 1d PROEMPLEO_datos"/>
      <sheetName val="Jamaica"/>
      <sheetName val="3e STW"/>
      <sheetName val="3i STW i"/>
      <sheetName val="3d STW_datos"/>
      <sheetName val="2e JYEN"/>
      <sheetName val="2i JYEN i"/>
      <sheetName val="2d JYEN_datos"/>
      <sheetName val="1e BYND"/>
      <sheetName val="1i BYND i"/>
      <sheetName val="1d BYND_datos"/>
      <sheetName val="México"/>
      <sheetName val="5e JCF"/>
      <sheetName val="5i JCF"/>
      <sheetName val="5d JCF_datos"/>
      <sheetName val="4e PAE"/>
      <sheetName val="4i PAE"/>
      <sheetName val="3e OpProd"/>
      <sheetName val="3i OpProd i"/>
      <sheetName val="2e JovPROSP"/>
      <sheetName val="2i jovPROSP i"/>
      <sheetName val="2d JovPROSP_datos"/>
      <sheetName val="1e PET"/>
      <sheetName val="1i PET i"/>
      <sheetName val="1d PET datos"/>
      <sheetName val="Actualizaciones 2020"/>
      <sheetName val="Nicaragua"/>
      <sheetName val="1e PPA"/>
      <sheetName val="1i PPA i"/>
      <sheetName val="1d PPA_datos"/>
      <sheetName val="Panama"/>
      <sheetName val="4e PEPD"/>
      <sheetName val="4i PEPD"/>
      <sheetName val="4d PEPD datos"/>
      <sheetName val="3e PPROJ"/>
      <sheetName val="3i PPROJ"/>
      <sheetName val="3d PPROJ datos"/>
      <sheetName val="2e PAIL"/>
      <sheetName val="2i PAIL_i"/>
      <sheetName val="2d PAIL_d"/>
      <sheetName val="1e PPE"/>
      <sheetName val="1i PPE i "/>
      <sheetName val="1d PPE_d"/>
      <sheetName val="Paraguay"/>
      <sheetName val="2e Tenondera"/>
      <sheetName val="2i Tenondera"/>
      <sheetName val="2d Tenondera datos"/>
      <sheetName val="1e ÑBP"/>
      <sheetName val="1i ÑBP i"/>
      <sheetName val="1d ÑBP_datos"/>
      <sheetName val="Perú"/>
      <sheetName val="5e IP"/>
      <sheetName val="5i IP"/>
      <sheetName val="5d IP"/>
      <sheetName val="4e JO"/>
      <sheetName val="4i JO i"/>
      <sheetName val="4d JO datos"/>
      <sheetName val="3e PTP"/>
      <sheetName val="3i PTP i"/>
      <sheetName val="3d PTP_datos"/>
      <sheetName val="2e MCE"/>
      <sheetName val="2i MCE i"/>
      <sheetName val="2d MCE datos"/>
      <sheetName val="1e PAME"/>
      <sheetName val="1i PAME i"/>
      <sheetName val="1d PAME_datos"/>
      <sheetName val="Rep Dominicana"/>
      <sheetName val="1e PJE"/>
      <sheetName val="1i PJE i"/>
      <sheetName val="1d PJE_datos"/>
      <sheetName val="Trinidad y Tobago"/>
      <sheetName val="1e URP_e"/>
      <sheetName val="1i URP_i"/>
      <sheetName val="1d URP_d"/>
      <sheetName val="Uruguay"/>
      <sheetName val="4e CEdu"/>
      <sheetName val="4i CEdu i"/>
      <sheetName val="4d CEdu_d"/>
      <sheetName val="3e UYTrab"/>
      <sheetName val="3i UY Trab i"/>
      <sheetName val="3d UY Trab_datos"/>
      <sheetName val="2e CoopSoc"/>
      <sheetName val="2i CoopSoc i"/>
      <sheetName val="2d CoopSoc_datos"/>
      <sheetName val="1e PFE"/>
      <sheetName val="1i PFE i"/>
      <sheetName val="1d PFE_datos"/>
      <sheetName val="Venezuela"/>
      <sheetName val="2e MST"/>
      <sheetName val="2i MST i"/>
      <sheetName val="2d MST_d"/>
      <sheetName val="1e MRB"/>
      <sheetName val="1i MRB i"/>
      <sheetName val="1d MRB_d "/>
      <sheetName val="Template"/>
      <sheetName val="#e Blank "/>
      <sheetName val="#i Blank i"/>
      <sheetName val="#d Blank_d"/>
      <sheetName val="Data"/>
      <sheetName val="Población"/>
      <sheetName val="PIB"/>
      <sheetName val="Tasa de cambio"/>
      <sheetName val="THogar"/>
      <sheetName val="Varios"/>
      <sheetName val="Programas ILyP en Base de datos"/>
      <sheetName val="NumPILP (y 3 PTC como en libro)"/>
      <sheetName val="PILP y componentes (principal)"/>
      <sheetName val="PILP y comp(x país y combina)"/>
      <sheetName val="PILP y componentes graf"/>
      <sheetName val="Caract Prog. Capacitación "/>
      <sheetName val="Caract Prog Niv y retencion "/>
      <sheetName val="Caract Prog. Apoyo trab Ind"/>
      <sheetName val="Caract GenerDirectaEmp"/>
      <sheetName val="Caract GenerIndirectaEmp "/>
      <sheetName val="Caract Prog Intermediación Labo"/>
      <sheetName val="Historial de actualizaciones"/>
      <sheetName val="Actualizaciones 2019"/>
      <sheetName val="Actualizaciones 2018"/>
      <sheetName val="Actualizaciones 2017"/>
      <sheetName val="Actualizaciones 2016"/>
      <sheetName val="Actualizaciones 201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>
        <row r="23">
          <cell r="AO23">
            <v>114545556.3</v>
          </cell>
          <cell r="AS23">
            <v>118029707.8</v>
          </cell>
          <cell r="AY23">
            <v>122978017.7</v>
          </cell>
          <cell r="BA23">
            <v>124612397</v>
          </cell>
          <cell r="BC23">
            <v>126247996</v>
          </cell>
        </row>
      </sheetData>
      <sheetData sheetId="293">
        <row r="28">
          <cell r="AP28">
            <v>1109989064000</v>
          </cell>
          <cell r="AR28">
            <v>900045350600</v>
          </cell>
          <cell r="AT28">
            <v>1057800598000</v>
          </cell>
          <cell r="AV28">
            <v>1180487226000</v>
          </cell>
          <cell r="AX28">
            <v>1201093787000</v>
          </cell>
          <cell r="AZ28">
            <v>1274443916000</v>
          </cell>
          <cell r="BB28">
            <v>1314568912000</v>
          </cell>
          <cell r="BD28">
            <v>1170567082000</v>
          </cell>
          <cell r="BF28">
            <v>1077781987000</v>
          </cell>
          <cell r="BH28">
            <v>1154702957000</v>
          </cell>
          <cell r="BJ28">
            <v>1223808885585.6072</v>
          </cell>
        </row>
      </sheetData>
      <sheetData sheetId="294">
        <row r="23">
          <cell r="AN23">
            <v>11.129716666666665</v>
          </cell>
          <cell r="AP23">
            <v>13.513475</v>
          </cell>
          <cell r="AR23">
            <v>12.636008333333301</v>
          </cell>
          <cell r="AT23">
            <v>12.423325</v>
          </cell>
          <cell r="AV23">
            <v>13.169458333333299</v>
          </cell>
          <cell r="AX23">
            <v>12.77199167</v>
          </cell>
          <cell r="AZ23">
            <v>13.292450000000001</v>
          </cell>
          <cell r="BB23">
            <v>15.632250000000001</v>
          </cell>
          <cell r="BD23">
            <v>18.35125</v>
          </cell>
          <cell r="BF23">
            <v>19.741140000000001</v>
          </cell>
          <cell r="BH23">
            <v>19.244341666666699</v>
          </cell>
          <cell r="BJ23">
            <v>19.271454545454546</v>
          </cell>
        </row>
      </sheetData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daTam"/>
      <sheetName val="DATA"/>
      <sheetName val="ARGENTINA"/>
      <sheetName val="BOLIVIA"/>
      <sheetName val="BRASIL"/>
      <sheetName val="COLOMBIA"/>
      <sheetName val="COSTA RICA"/>
      <sheetName val="ECUADOR"/>
      <sheetName val="HONDURAS"/>
      <sheetName val="NICARAGUA"/>
      <sheetName val="PANAMA"/>
      <sheetName val="URUGUAY"/>
      <sheetName val="VENEZUELA"/>
    </sheetNames>
    <sheetDataSet>
      <sheetData sheetId="0" refreshError="1"/>
      <sheetData sheetId="1">
        <row r="89">
          <cell r="B89" t="str">
            <v>ARGENTINA</v>
          </cell>
        </row>
        <row r="90">
          <cell r="B90" t="str">
            <v>BOLIVIA</v>
          </cell>
        </row>
        <row r="91">
          <cell r="B91" t="str">
            <v>BRASIL</v>
          </cell>
        </row>
        <row r="92">
          <cell r="B92" t="str">
            <v>COLOMBIA</v>
          </cell>
        </row>
        <row r="93">
          <cell r="B93" t="str">
            <v>COSTA RICA</v>
          </cell>
        </row>
        <row r="94">
          <cell r="B94" t="str">
            <v>ECUADOR</v>
          </cell>
        </row>
        <row r="95">
          <cell r="B95" t="str">
            <v>HONDURAS</v>
          </cell>
        </row>
        <row r="96">
          <cell r="B96" t="str">
            <v>NICARAGUA</v>
          </cell>
        </row>
        <row r="97">
          <cell r="B97" t="str">
            <v>PANAMA</v>
          </cell>
        </row>
        <row r="98">
          <cell r="B98" t="str">
            <v>URUGUAY</v>
          </cell>
        </row>
        <row r="99">
          <cell r="B99" t="str">
            <v>VENEZUELA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edesol.gob.mx/en/SEDESOL/Informes_Trimestrales_del_Presupuesto_Ejerci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2:BO72"/>
  <sheetViews>
    <sheetView showGridLines="0" tabSelected="1" topLeftCell="B1" zoomScale="80" zoomScaleNormal="80" workbookViewId="0">
      <selection activeCell="B9" sqref="B9:AJ9"/>
    </sheetView>
  </sheetViews>
  <sheetFormatPr defaultColWidth="8.85546875" defaultRowHeight="12.75" x14ac:dyDescent="0.2"/>
  <cols>
    <col min="1" max="1" width="3.28515625" style="5" customWidth="1"/>
    <col min="2" max="2" width="49.85546875" style="3" bestFit="1" customWidth="1"/>
    <col min="3" max="3" width="3.28515625" style="3" bestFit="1" customWidth="1"/>
    <col min="4" max="4" width="4.28515625" style="4" customWidth="1"/>
    <col min="5" max="5" width="14.85546875" style="4" customWidth="1"/>
    <col min="6" max="6" width="2.7109375" style="4" customWidth="1"/>
    <col min="7" max="7" width="15.42578125" style="3" bestFit="1" customWidth="1"/>
    <col min="8" max="8" width="2.7109375" style="3" bestFit="1" customWidth="1"/>
    <col min="9" max="9" width="12.28515625" style="3" customWidth="1"/>
    <col min="10" max="10" width="3.85546875" style="2" customWidth="1"/>
    <col min="11" max="11" width="11" style="2" customWidth="1"/>
    <col min="12" max="12" width="3.42578125" style="2" customWidth="1"/>
    <col min="13" max="13" width="10.42578125" style="2" customWidth="1"/>
    <col min="14" max="14" width="3.85546875" style="2" customWidth="1"/>
    <col min="15" max="15" width="11" style="2" bestFit="1" customWidth="1"/>
    <col min="16" max="16" width="4.28515625" style="2" customWidth="1"/>
    <col min="17" max="17" width="10.85546875" style="2" bestFit="1" customWidth="1"/>
    <col min="18" max="18" width="4.28515625" style="2" customWidth="1"/>
    <col min="19" max="19" width="10.42578125" style="2" bestFit="1" customWidth="1"/>
    <col min="20" max="20" width="4.28515625" style="2" customWidth="1"/>
    <col min="21" max="21" width="13.42578125" style="2" customWidth="1"/>
    <col min="22" max="22" width="4.28515625" style="2" customWidth="1"/>
    <col min="23" max="23" width="12.7109375" style="2" bestFit="1" customWidth="1"/>
    <col min="24" max="24" width="4.28515625" style="2" customWidth="1"/>
    <col min="25" max="25" width="13.7109375" style="2" bestFit="1" customWidth="1"/>
    <col min="26" max="26" width="4.28515625" style="2" customWidth="1"/>
    <col min="27" max="27" width="12.140625" style="2" bestFit="1" customWidth="1"/>
    <col min="28" max="28" width="4.28515625" style="2" customWidth="1"/>
    <col min="29" max="29" width="10.85546875" style="2" bestFit="1" customWidth="1"/>
    <col min="30" max="30" width="4.28515625" style="2" customWidth="1"/>
    <col min="31" max="31" width="10.85546875" style="2" bestFit="1" customWidth="1"/>
    <col min="32" max="32" width="4.28515625" style="2" customWidth="1"/>
    <col min="33" max="33" width="10.85546875" style="2" bestFit="1" customWidth="1"/>
    <col min="34" max="34" width="4.28515625" style="2" customWidth="1"/>
    <col min="35" max="35" width="10.85546875" style="2" bestFit="1" customWidth="1"/>
    <col min="36" max="36" width="4.28515625" style="2" customWidth="1"/>
    <col min="37" max="57" width="8.85546875" style="2"/>
    <col min="58" max="16384" width="8.85546875" style="1"/>
  </cols>
  <sheetData>
    <row r="2" spans="1:67" x14ac:dyDescent="0.2">
      <c r="B2" s="88"/>
      <c r="C2" s="88"/>
      <c r="D2" s="89"/>
      <c r="E2" s="89"/>
      <c r="F2" s="89"/>
      <c r="G2" s="88"/>
      <c r="H2" s="88"/>
      <c r="I2" s="88"/>
    </row>
    <row r="3" spans="1:67" ht="18" x14ac:dyDescent="0.35">
      <c r="A3" s="59"/>
      <c r="B3" s="87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5"/>
      <c r="BF3" s="2"/>
      <c r="BG3" s="2"/>
      <c r="BH3" s="2"/>
      <c r="BI3" s="2"/>
      <c r="BJ3" s="2"/>
      <c r="BK3" s="2"/>
      <c r="BL3" s="2"/>
      <c r="BM3" s="2"/>
      <c r="BN3" s="2"/>
      <c r="BO3" s="2"/>
    </row>
    <row r="4" spans="1:67" ht="18" x14ac:dyDescent="0.35">
      <c r="A4" s="59"/>
      <c r="B4" s="84" t="s">
        <v>40</v>
      </c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67" x14ac:dyDescent="0.2">
      <c r="A5" s="59"/>
      <c r="B5" s="81" t="s">
        <v>39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79"/>
      <c r="BF5" s="2"/>
      <c r="BG5" s="2"/>
      <c r="BH5" s="2"/>
      <c r="BI5" s="2"/>
      <c r="BJ5" s="2"/>
      <c r="BK5" s="2"/>
      <c r="BL5" s="2"/>
      <c r="BM5" s="2"/>
      <c r="BN5" s="2"/>
      <c r="BO5" s="2"/>
    </row>
    <row r="6" spans="1:67" x14ac:dyDescent="0.2">
      <c r="A6" s="59"/>
      <c r="B6" s="78" t="s">
        <v>38</v>
      </c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6"/>
      <c r="BF6" s="2"/>
      <c r="BG6" s="2"/>
      <c r="BH6" s="2"/>
      <c r="BI6" s="2"/>
      <c r="BJ6" s="2"/>
      <c r="BK6" s="2"/>
      <c r="BL6" s="2"/>
      <c r="BM6" s="2"/>
      <c r="BN6" s="2"/>
      <c r="BO6" s="2"/>
    </row>
    <row r="7" spans="1:67" x14ac:dyDescent="0.2">
      <c r="A7" s="59"/>
      <c r="B7" s="75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3"/>
      <c r="BF7" s="2"/>
      <c r="BG7" s="2"/>
      <c r="BH7" s="2"/>
      <c r="BI7" s="2"/>
      <c r="BJ7" s="2"/>
      <c r="BK7" s="2"/>
      <c r="BL7" s="2"/>
      <c r="BM7" s="2"/>
      <c r="BN7" s="2"/>
      <c r="BO7" s="2"/>
    </row>
    <row r="8" spans="1:67" ht="15" x14ac:dyDescent="0.25">
      <c r="A8" s="59"/>
      <c r="B8" s="72" t="s">
        <v>37</v>
      </c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0"/>
      <c r="BF8" s="2"/>
      <c r="BG8" s="2"/>
      <c r="BH8" s="2"/>
      <c r="BI8" s="2"/>
      <c r="BJ8" s="2"/>
      <c r="BK8" s="2"/>
      <c r="BL8" s="2"/>
      <c r="BM8" s="2"/>
      <c r="BN8" s="2"/>
      <c r="BO8" s="2"/>
    </row>
    <row r="9" spans="1:67" x14ac:dyDescent="0.2">
      <c r="A9" s="59"/>
      <c r="B9" s="69" t="s">
        <v>41</v>
      </c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7"/>
      <c r="AK9" s="66"/>
      <c r="AL9" s="66"/>
      <c r="AM9" s="66"/>
      <c r="AN9" s="66"/>
      <c r="AO9" s="66"/>
      <c r="AP9" s="66"/>
      <c r="AQ9" s="66"/>
      <c r="AR9" s="66"/>
      <c r="AS9" s="66"/>
      <c r="AT9" s="66"/>
      <c r="BF9" s="2"/>
      <c r="BG9" s="2"/>
      <c r="BH9" s="2"/>
      <c r="BI9" s="2"/>
      <c r="BJ9" s="2"/>
      <c r="BK9" s="2"/>
      <c r="BL9" s="2"/>
      <c r="BM9" s="2"/>
      <c r="BN9" s="2"/>
      <c r="BO9" s="2"/>
    </row>
    <row r="10" spans="1:67" x14ac:dyDescent="0.2">
      <c r="A10" s="59"/>
      <c r="B10" s="64"/>
      <c r="C10" s="64"/>
      <c r="D10" s="65"/>
      <c r="E10" s="65"/>
      <c r="F10" s="65"/>
      <c r="G10" s="64"/>
      <c r="H10" s="64"/>
      <c r="I10" s="63"/>
    </row>
    <row r="11" spans="1:67" x14ac:dyDescent="0.2">
      <c r="A11" s="59"/>
    </row>
    <row r="12" spans="1:67" x14ac:dyDescent="0.2">
      <c r="A12" s="62"/>
      <c r="B12" s="61"/>
      <c r="C12" s="61"/>
      <c r="D12" s="60"/>
      <c r="E12" s="26">
        <v>2008</v>
      </c>
      <c r="F12" s="60"/>
      <c r="G12" s="26">
        <v>2009</v>
      </c>
      <c r="H12" s="26"/>
      <c r="I12" s="26">
        <v>2010</v>
      </c>
      <c r="J12" s="26"/>
      <c r="K12" s="26">
        <v>2011</v>
      </c>
      <c r="L12" s="26"/>
      <c r="M12" s="26">
        <v>2012</v>
      </c>
      <c r="N12" s="26"/>
      <c r="O12" s="26">
        <v>2013</v>
      </c>
      <c r="P12" s="26"/>
      <c r="Q12" s="26">
        <v>2014</v>
      </c>
      <c r="R12" s="26"/>
      <c r="S12" s="26">
        <v>2015</v>
      </c>
      <c r="T12" s="26"/>
      <c r="U12" s="26">
        <v>2016</v>
      </c>
      <c r="V12" s="26" t="s">
        <v>36</v>
      </c>
      <c r="W12" s="26">
        <v>2017</v>
      </c>
      <c r="X12" s="26"/>
      <c r="Y12" s="26">
        <v>2018</v>
      </c>
      <c r="Z12" s="26"/>
      <c r="AA12" s="26">
        <v>2019</v>
      </c>
      <c r="AB12" s="26"/>
      <c r="AC12" s="26">
        <v>2020</v>
      </c>
      <c r="AD12" s="26"/>
      <c r="AE12" s="26">
        <v>2021</v>
      </c>
      <c r="AF12" s="26"/>
      <c r="AG12" s="26">
        <v>2022</v>
      </c>
      <c r="AH12" s="26"/>
      <c r="AI12" s="26">
        <v>2023</v>
      </c>
      <c r="AJ12" s="26"/>
    </row>
    <row r="13" spans="1:67" x14ac:dyDescent="0.2">
      <c r="A13" s="59"/>
      <c r="B13" s="50" t="s">
        <v>35</v>
      </c>
      <c r="C13" s="52"/>
      <c r="D13" s="51"/>
      <c r="E13" s="51"/>
      <c r="F13" s="51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</row>
    <row r="14" spans="1:67" x14ac:dyDescent="0.2">
      <c r="B14" s="53" t="s">
        <v>27</v>
      </c>
      <c r="C14" s="53"/>
      <c r="E14" s="20">
        <v>1175308217</v>
      </c>
      <c r="F14" s="48" t="s">
        <v>26</v>
      </c>
      <c r="G14" s="20">
        <v>940357885</v>
      </c>
      <c r="H14" s="20"/>
      <c r="I14" s="20">
        <v>771303531</v>
      </c>
      <c r="J14" s="20"/>
      <c r="K14" s="20">
        <v>480788593</v>
      </c>
      <c r="L14" s="20"/>
      <c r="M14" s="20">
        <v>426542712</v>
      </c>
      <c r="N14" s="20"/>
      <c r="O14" s="20">
        <v>409556997</v>
      </c>
      <c r="P14" s="20"/>
      <c r="Q14" s="20">
        <v>429968580</v>
      </c>
      <c r="R14" s="48" t="s">
        <v>26</v>
      </c>
      <c r="S14" s="20">
        <v>444587511</v>
      </c>
      <c r="T14" s="48" t="s">
        <v>26</v>
      </c>
      <c r="U14" s="20">
        <f>2966553018</f>
        <v>2966553018</v>
      </c>
      <c r="V14" s="48" t="s">
        <v>26</v>
      </c>
      <c r="W14" s="90">
        <v>2015853019</v>
      </c>
      <c r="X14" s="91" t="s">
        <v>34</v>
      </c>
      <c r="Y14" s="90">
        <v>2112387829</v>
      </c>
      <c r="Z14" s="91" t="s">
        <v>33</v>
      </c>
      <c r="AA14" s="20">
        <v>451444204.80000001</v>
      </c>
      <c r="AB14" s="91" t="s">
        <v>32</v>
      </c>
      <c r="AC14" s="20">
        <v>80044038</v>
      </c>
      <c r="AD14" s="91" t="s">
        <v>31</v>
      </c>
      <c r="AE14" s="43" t="s">
        <v>14</v>
      </c>
      <c r="AF14" s="91"/>
      <c r="AG14" s="43" t="s">
        <v>14</v>
      </c>
      <c r="AH14" s="91"/>
      <c r="AI14" s="43" t="s">
        <v>14</v>
      </c>
      <c r="AJ14" s="58"/>
    </row>
    <row r="15" spans="1:67" x14ac:dyDescent="0.2">
      <c r="B15" s="53" t="s">
        <v>25</v>
      </c>
      <c r="C15" s="53"/>
      <c r="E15" s="20">
        <f>E14/'[1]Tasa de cambio'!AN23</f>
        <v>105600910.80485728</v>
      </c>
      <c r="F15" s="20"/>
      <c r="G15" s="20">
        <f>G14/'[1]Tasa de cambio'!AP23</f>
        <v>69586681.81204316</v>
      </c>
      <c r="H15" s="20"/>
      <c r="I15" s="20">
        <f>I14/'[1]Tasa de cambio'!AR23</f>
        <v>61040125.224144645</v>
      </c>
      <c r="J15" s="20"/>
      <c r="K15" s="20">
        <f>K14/'[1]Tasa de cambio'!AT23</f>
        <v>38700476.160770163</v>
      </c>
      <c r="L15" s="20"/>
      <c r="M15" s="20">
        <f>M14/'[1]Tasa de cambio'!AV23</f>
        <v>32388781.770953711</v>
      </c>
      <c r="N15" s="20"/>
      <c r="O15" s="20">
        <f>O14/'[1]Tasa de cambio'!AX23</f>
        <v>32066807.400290139</v>
      </c>
      <c r="P15" s="20"/>
      <c r="Q15" s="20">
        <f>Q14/'[1]Tasa de cambio'!AZ23</f>
        <v>32346826.95816046</v>
      </c>
      <c r="R15" s="20"/>
      <c r="S15" s="20">
        <f>S14/'[1]Tasa de cambio'!BB23</f>
        <v>28440404.356378637</v>
      </c>
      <c r="T15" s="20"/>
      <c r="U15" s="20">
        <f>U14/'[1]Tasa de cambio'!BD23</f>
        <v>161654002.75185615</v>
      </c>
      <c r="V15" s="20"/>
      <c r="W15" s="20">
        <f>W14/'[1]Tasa de cambio'!BF23</f>
        <v>102114316.54909493</v>
      </c>
      <c r="X15" s="20"/>
      <c r="Y15" s="20">
        <f>Y14/'[1]Tasa de cambio'!BH23</f>
        <v>109766697.43184234</v>
      </c>
      <c r="Z15" s="20"/>
      <c r="AA15" s="20">
        <f>AA14/'[1]Tasa de cambio'!BJ23</f>
        <v>23425538.72802921</v>
      </c>
      <c r="AB15" s="91" t="s">
        <v>30</v>
      </c>
      <c r="AC15" s="43" t="s">
        <v>14</v>
      </c>
      <c r="AD15" s="20"/>
      <c r="AE15" s="43" t="s">
        <v>14</v>
      </c>
      <c r="AF15" s="20"/>
      <c r="AG15" s="43" t="s">
        <v>14</v>
      </c>
      <c r="AH15" s="20"/>
      <c r="AI15" s="43" t="s">
        <v>14</v>
      </c>
      <c r="AJ15" s="20"/>
    </row>
    <row r="16" spans="1:67" x14ac:dyDescent="0.2">
      <c r="B16" s="57" t="s">
        <v>24</v>
      </c>
      <c r="E16" s="92">
        <f>(E15/[1]PIB!AP28)</f>
        <v>9.5136892992719868E-5</v>
      </c>
      <c r="F16" s="92"/>
      <c r="G16" s="92">
        <f>(G15/[1]PIB!AR28)</f>
        <v>7.7314639496392458E-5</v>
      </c>
      <c r="H16" s="92"/>
      <c r="I16" s="92">
        <f>(I15/[1]PIB!AT28)</f>
        <v>5.7704755829741597E-5</v>
      </c>
      <c r="J16" s="92"/>
      <c r="K16" s="92">
        <f>(K15/[1]PIB!AV28)</f>
        <v>3.2783477286665839E-5</v>
      </c>
      <c r="L16" s="92"/>
      <c r="M16" s="92">
        <f>(M15/[1]PIB!AX28)</f>
        <v>2.6966072193123176E-5</v>
      </c>
      <c r="N16" s="92"/>
      <c r="O16" s="92">
        <f>(O15/[1]PIB!AZ28)</f>
        <v>2.5161411183110972E-5</v>
      </c>
      <c r="P16" s="92"/>
      <c r="Q16" s="92">
        <f>(Q15/[1]PIB!BB28)</f>
        <v>2.4606414059303769E-5</v>
      </c>
      <c r="R16" s="92"/>
      <c r="S16" s="92">
        <f>(S15/[1]PIB!BD28)</f>
        <v>2.4296261866330729E-5</v>
      </c>
      <c r="T16" s="92"/>
      <c r="U16" s="92">
        <f>(U15/[1]PIB!BF28)</f>
        <v>1.4998766420453837E-4</v>
      </c>
      <c r="V16" s="92"/>
      <c r="W16" s="92">
        <f>(W15/[1]PIB!BH28)</f>
        <v>8.8433406990136361E-5</v>
      </c>
      <c r="X16" s="92"/>
      <c r="Y16" s="92">
        <f>(Y15/[1]PIB!BJ28)</f>
        <v>8.9692678918013952E-5</v>
      </c>
      <c r="Z16" s="92"/>
      <c r="AA16" s="92" t="s">
        <v>29</v>
      </c>
      <c r="AB16" s="3"/>
      <c r="AC16" s="43" t="s">
        <v>14</v>
      </c>
      <c r="AD16" s="3"/>
      <c r="AE16" s="43" t="s">
        <v>14</v>
      </c>
      <c r="AF16" s="3"/>
      <c r="AG16" s="43" t="s">
        <v>14</v>
      </c>
      <c r="AH16" s="3"/>
      <c r="AI16" s="43" t="s">
        <v>14</v>
      </c>
      <c r="AJ16" s="3"/>
    </row>
    <row r="17" spans="1:36" x14ac:dyDescent="0.2">
      <c r="B17" s="56"/>
      <c r="C17" s="55"/>
      <c r="D17" s="55"/>
      <c r="E17" s="55"/>
      <c r="F17" s="55"/>
      <c r="G17" s="55"/>
      <c r="H17" s="55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</row>
    <row r="18" spans="1:36" x14ac:dyDescent="0.2">
      <c r="B18" s="50" t="s">
        <v>28</v>
      </c>
      <c r="C18" s="50"/>
      <c r="D18" s="51"/>
      <c r="E18" s="51"/>
      <c r="F18" s="51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</row>
    <row r="19" spans="1:36" x14ac:dyDescent="0.2">
      <c r="B19" s="53" t="s">
        <v>27</v>
      </c>
      <c r="C19" s="53"/>
      <c r="E19" s="20">
        <v>1157098650</v>
      </c>
      <c r="F19" s="20"/>
      <c r="G19" s="20">
        <v>939574910</v>
      </c>
      <c r="H19" s="20"/>
      <c r="I19" s="20">
        <v>761919479</v>
      </c>
      <c r="J19" s="20"/>
      <c r="K19" s="20">
        <v>479218957</v>
      </c>
      <c r="L19" s="20"/>
      <c r="M19" s="20">
        <v>419436868</v>
      </c>
      <c r="N19" s="20"/>
      <c r="O19" s="20">
        <v>409083298</v>
      </c>
      <c r="P19" s="20"/>
      <c r="Q19" s="20">
        <v>450447726</v>
      </c>
      <c r="R19" s="48" t="s">
        <v>26</v>
      </c>
      <c r="S19" s="20">
        <v>610141374</v>
      </c>
      <c r="T19" s="48" t="s">
        <v>26</v>
      </c>
      <c r="U19" s="20">
        <f>2630919653</f>
        <v>2630919653</v>
      </c>
      <c r="V19" s="48" t="s">
        <v>26</v>
      </c>
      <c r="W19" s="20">
        <v>1939769711</v>
      </c>
      <c r="X19" s="48" t="s">
        <v>26</v>
      </c>
      <c r="Y19" s="93">
        <v>2201549716</v>
      </c>
      <c r="Z19" s="43"/>
      <c r="AA19" s="43" t="s">
        <v>14</v>
      </c>
      <c r="AB19" s="43"/>
      <c r="AC19" s="43" t="s">
        <v>14</v>
      </c>
      <c r="AD19" s="10"/>
      <c r="AE19" s="43" t="s">
        <v>14</v>
      </c>
      <c r="AF19" s="10"/>
      <c r="AG19" s="43" t="s">
        <v>14</v>
      </c>
      <c r="AH19" s="10"/>
      <c r="AI19" s="43" t="s">
        <v>14</v>
      </c>
    </row>
    <row r="20" spans="1:36" x14ac:dyDescent="0.2">
      <c r="B20" s="53" t="s">
        <v>25</v>
      </c>
      <c r="C20" s="53"/>
      <c r="E20" s="20">
        <f>E19/'[1]Tasa de cambio'!AN23</f>
        <v>103964789.46004917</v>
      </c>
      <c r="F20" s="20"/>
      <c r="G20" s="20">
        <f>G19/'[1]Tasa de cambio'!AP23</f>
        <v>69528741.496913269</v>
      </c>
      <c r="H20" s="20"/>
      <c r="I20" s="20">
        <f>I19/'[1]Tasa de cambio'!AR23</f>
        <v>60297481.522712037</v>
      </c>
      <c r="J20" s="20"/>
      <c r="K20" s="20">
        <f>K19/'[1]Tasa de cambio'!AT23</f>
        <v>38574130.27510751</v>
      </c>
      <c r="L20" s="20"/>
      <c r="M20" s="20">
        <f>M19/'[1]Tasa de cambio'!AV23</f>
        <v>31849211.819013141</v>
      </c>
      <c r="N20" s="20"/>
      <c r="O20" s="20">
        <f>O19/'[1]Tasa de cambio'!AX23</f>
        <v>32029718.509830501</v>
      </c>
      <c r="P20" s="20"/>
      <c r="Q20" s="20">
        <f>Q19/'[1]Tasa de cambio'!AZ23</f>
        <v>33887486.956881538</v>
      </c>
      <c r="R20" s="20"/>
      <c r="S20" s="20">
        <f>S19/'[1]Tasa de cambio'!BB23</f>
        <v>39030937.580962434</v>
      </c>
      <c r="T20" s="20"/>
      <c r="U20" s="20">
        <f>U19/'[1]Tasa de cambio'!BD23</f>
        <v>143364602.02983448</v>
      </c>
      <c r="V20" s="20"/>
      <c r="W20" s="20">
        <f>W19/'[1]Tasa de cambio'!BF23</f>
        <v>98260268.201329798</v>
      </c>
      <c r="X20" s="20"/>
      <c r="Y20" s="20">
        <f>Y19/'[1]Tasa de cambio'!BH23</f>
        <v>114399845.63427933</v>
      </c>
      <c r="Z20" s="43"/>
      <c r="AA20" s="43" t="s">
        <v>14</v>
      </c>
      <c r="AB20" s="43"/>
      <c r="AC20" s="43" t="s">
        <v>14</v>
      </c>
      <c r="AD20" s="10"/>
      <c r="AE20" s="43" t="s">
        <v>14</v>
      </c>
      <c r="AF20" s="10"/>
      <c r="AG20" s="43" t="s">
        <v>14</v>
      </c>
      <c r="AH20" s="10"/>
      <c r="AI20" s="43" t="s">
        <v>14</v>
      </c>
    </row>
    <row r="21" spans="1:36" x14ac:dyDescent="0.2">
      <c r="B21" s="57" t="s">
        <v>24</v>
      </c>
      <c r="E21" s="92">
        <f>E20/[1]PIB!AP28</f>
        <v>9.3662895277001729E-5</v>
      </c>
      <c r="F21" s="92"/>
      <c r="G21" s="92">
        <f>G20/[1]PIB!AR28</f>
        <v>7.7250264612292155E-5</v>
      </c>
      <c r="H21" s="92"/>
      <c r="I21" s="92">
        <f>I20/[1]PIB!AT28</f>
        <v>5.7002691846381461E-5</v>
      </c>
      <c r="J21" s="92"/>
      <c r="K21" s="92">
        <f>K20/[1]PIB!AV28</f>
        <v>3.2676448694674403E-5</v>
      </c>
      <c r="L21" s="92"/>
      <c r="M21" s="92">
        <f>M20/[1]PIB!AX28</f>
        <v>2.6516840036749886E-5</v>
      </c>
      <c r="N21" s="92"/>
      <c r="O21" s="92">
        <f>O20/[1]PIB!AZ28</f>
        <v>2.5132309164580373E-5</v>
      </c>
      <c r="P21" s="92"/>
      <c r="Q21" s="92">
        <f>Q20/[1]PIB!BB28</f>
        <v>2.5778402826615407E-5</v>
      </c>
      <c r="R21" s="92"/>
      <c r="S21" s="92">
        <f>S20/[1]PIB!BD28</f>
        <v>3.3343614544734338E-5</v>
      </c>
      <c r="T21" s="92"/>
      <c r="U21" s="92">
        <f>U20/[1]PIB!BF28</f>
        <v>1.330181834165637E-4</v>
      </c>
      <c r="V21" s="92"/>
      <c r="W21" s="92">
        <f>W20/[1]PIB!BH28</f>
        <v>8.5095710204654646E-5</v>
      </c>
      <c r="X21" s="92"/>
      <c r="Y21" s="92">
        <f>Y20/[1]PIB!BJ28</f>
        <v>9.3478521835979012E-5</v>
      </c>
      <c r="Z21" s="43"/>
      <c r="AA21" s="43" t="s">
        <v>14</v>
      </c>
      <c r="AB21" s="43"/>
      <c r="AC21" s="43" t="s">
        <v>14</v>
      </c>
      <c r="AD21" s="10"/>
      <c r="AE21" s="43" t="s">
        <v>14</v>
      </c>
      <c r="AF21" s="10"/>
      <c r="AG21" s="43" t="s">
        <v>14</v>
      </c>
      <c r="AH21" s="10"/>
      <c r="AI21" s="43" t="s">
        <v>14</v>
      </c>
    </row>
    <row r="22" spans="1:36" x14ac:dyDescent="0.2">
      <c r="B22" s="56"/>
      <c r="C22" s="55"/>
      <c r="D22" s="55"/>
      <c r="E22" s="55"/>
      <c r="F22" s="55"/>
      <c r="G22" s="55"/>
      <c r="H22" s="55"/>
      <c r="I22" s="55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</row>
    <row r="23" spans="1:36" x14ac:dyDescent="0.2">
      <c r="B23" s="50" t="s">
        <v>23</v>
      </c>
      <c r="C23" s="54"/>
      <c r="D23" s="51"/>
      <c r="E23" s="51"/>
      <c r="F23" s="51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</row>
    <row r="24" spans="1:36" x14ac:dyDescent="0.2">
      <c r="B24" s="53" t="s">
        <v>19</v>
      </c>
      <c r="E24" s="20">
        <v>8873</v>
      </c>
      <c r="F24" s="20"/>
      <c r="G24" s="20">
        <v>7023</v>
      </c>
      <c r="H24" s="20"/>
      <c r="I24" s="20">
        <v>6243</v>
      </c>
      <c r="J24" s="10"/>
      <c r="K24" s="20">
        <v>3836</v>
      </c>
      <c r="L24" s="10"/>
      <c r="M24" s="20">
        <v>2448</v>
      </c>
      <c r="N24" s="20"/>
      <c r="O24" s="20">
        <v>2693</v>
      </c>
      <c r="P24" s="20"/>
      <c r="Q24" s="20">
        <v>3250</v>
      </c>
      <c r="R24" s="20"/>
      <c r="S24" s="20">
        <v>4135</v>
      </c>
      <c r="T24" s="10"/>
      <c r="U24" s="20">
        <v>2755</v>
      </c>
      <c r="V24" s="10"/>
      <c r="W24" s="94">
        <v>2426</v>
      </c>
      <c r="X24" s="48" t="s">
        <v>22</v>
      </c>
      <c r="Y24" s="95">
        <v>2729</v>
      </c>
      <c r="Z24" s="48" t="s">
        <v>21</v>
      </c>
      <c r="AA24" s="43" t="s">
        <v>14</v>
      </c>
      <c r="AB24" s="43"/>
      <c r="AC24" s="43" t="s">
        <v>14</v>
      </c>
      <c r="AD24" s="10"/>
      <c r="AE24" s="43" t="s">
        <v>14</v>
      </c>
      <c r="AF24" s="10"/>
      <c r="AG24" s="43" t="s">
        <v>14</v>
      </c>
      <c r="AH24" s="10"/>
      <c r="AI24" s="43" t="s">
        <v>14</v>
      </c>
    </row>
    <row r="25" spans="1:36" x14ac:dyDescent="0.2">
      <c r="B25" s="53" t="s">
        <v>15</v>
      </c>
      <c r="C25" s="53"/>
      <c r="E25" s="20" t="s">
        <v>14</v>
      </c>
      <c r="F25" s="20"/>
      <c r="G25" s="20">
        <v>7535</v>
      </c>
      <c r="H25" s="20"/>
      <c r="I25" s="20">
        <v>3581</v>
      </c>
      <c r="J25" s="10"/>
      <c r="K25" s="20">
        <v>3548</v>
      </c>
      <c r="L25" s="10"/>
      <c r="M25" s="20">
        <v>2911</v>
      </c>
      <c r="N25" s="20"/>
      <c r="O25" s="20">
        <v>1875</v>
      </c>
      <c r="P25" s="20"/>
      <c r="Q25" s="20">
        <v>1870</v>
      </c>
      <c r="R25" s="20"/>
      <c r="S25" s="20">
        <v>2550</v>
      </c>
      <c r="T25" s="10"/>
      <c r="U25" s="43" t="s">
        <v>14</v>
      </c>
      <c r="V25" s="43"/>
      <c r="W25" s="43" t="s">
        <v>14</v>
      </c>
      <c r="X25" s="43"/>
      <c r="Y25" s="43" t="s">
        <v>14</v>
      </c>
      <c r="Z25" s="43"/>
      <c r="AA25" s="43" t="s">
        <v>14</v>
      </c>
      <c r="AB25" s="43"/>
      <c r="AC25" s="43" t="s">
        <v>14</v>
      </c>
      <c r="AD25" s="10"/>
      <c r="AE25" s="43" t="s">
        <v>14</v>
      </c>
      <c r="AF25" s="10"/>
      <c r="AG25" s="43" t="s">
        <v>14</v>
      </c>
      <c r="AH25" s="10"/>
      <c r="AI25" s="43" t="s">
        <v>14</v>
      </c>
    </row>
    <row r="26" spans="1:36" x14ac:dyDescent="0.2">
      <c r="J26" s="10"/>
      <c r="K26" s="10"/>
      <c r="L26" s="10"/>
      <c r="M26" s="20"/>
      <c r="N26" s="20"/>
      <c r="O26" s="20"/>
      <c r="P26" s="20"/>
      <c r="Q26" s="20"/>
      <c r="R26" s="20"/>
      <c r="S26" s="2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</row>
    <row r="27" spans="1:36" x14ac:dyDescent="0.2">
      <c r="B27" s="50" t="s">
        <v>20</v>
      </c>
      <c r="C27" s="52"/>
      <c r="D27" s="51"/>
      <c r="E27" s="51"/>
      <c r="F27" s="51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</row>
    <row r="28" spans="1:36" s="34" customFormat="1" x14ac:dyDescent="0.2">
      <c r="A28" s="37"/>
      <c r="B28" s="45" t="s">
        <v>19</v>
      </c>
      <c r="C28" s="44"/>
      <c r="D28" s="43"/>
      <c r="E28" s="43" t="s">
        <v>14</v>
      </c>
      <c r="F28" s="43"/>
      <c r="G28" s="36">
        <f>35058+3690+65406</f>
        <v>104154</v>
      </c>
      <c r="H28" s="37"/>
      <c r="I28" s="43" t="s">
        <v>14</v>
      </c>
      <c r="J28" s="35"/>
      <c r="K28" s="48">
        <v>58798</v>
      </c>
      <c r="L28" s="49"/>
      <c r="M28" s="43" t="s">
        <v>14</v>
      </c>
      <c r="N28" s="49"/>
      <c r="O28" s="43" t="s">
        <v>14</v>
      </c>
      <c r="P28" s="49"/>
      <c r="Q28" s="48">
        <v>22771</v>
      </c>
      <c r="R28" s="48"/>
      <c r="S28" s="48">
        <v>21600</v>
      </c>
      <c r="T28" s="48"/>
      <c r="U28" s="48">
        <f>12482+34674</f>
        <v>47156</v>
      </c>
      <c r="V28" s="48"/>
      <c r="W28" s="43" t="s">
        <v>14</v>
      </c>
      <c r="X28" s="42"/>
      <c r="Y28" s="43" t="s">
        <v>14</v>
      </c>
      <c r="Z28" s="48"/>
      <c r="AA28" s="43" t="s">
        <v>14</v>
      </c>
      <c r="AB28" s="48"/>
      <c r="AC28" s="43" t="s">
        <v>14</v>
      </c>
      <c r="AD28" s="48"/>
      <c r="AE28" s="43" t="s">
        <v>14</v>
      </c>
      <c r="AF28" s="48"/>
      <c r="AG28" s="43" t="s">
        <v>14</v>
      </c>
      <c r="AH28" s="48"/>
      <c r="AI28" s="43" t="s">
        <v>14</v>
      </c>
      <c r="AJ28" s="48"/>
    </row>
    <row r="29" spans="1:36" s="34" customFormat="1" x14ac:dyDescent="0.2">
      <c r="A29" s="37"/>
      <c r="B29" s="47" t="s">
        <v>18</v>
      </c>
      <c r="C29" s="44"/>
      <c r="D29" s="43"/>
      <c r="E29" s="43" t="s">
        <v>14</v>
      </c>
      <c r="F29" s="43"/>
      <c r="G29" s="46">
        <f>(G28/[1]Población!AO23)</f>
        <v>9.0928014463709055E-4</v>
      </c>
      <c r="H29" s="46"/>
      <c r="I29" s="96" t="s">
        <v>14</v>
      </c>
      <c r="J29" s="46"/>
      <c r="K29" s="46">
        <f>(K28/[1]Población!AS23)</f>
        <v>4.9816271764082092E-4</v>
      </c>
      <c r="L29" s="46"/>
      <c r="M29" s="43" t="s">
        <v>14</v>
      </c>
      <c r="N29" s="46"/>
      <c r="O29" s="43" t="s">
        <v>14</v>
      </c>
      <c r="P29" s="46"/>
      <c r="Q29" s="46">
        <f>(Q28/[1]Población!AY23)</f>
        <v>1.8516317327173831E-4</v>
      </c>
      <c r="R29" s="46"/>
      <c r="S29" s="46">
        <f>(S28/[1]Población!BA23)</f>
        <v>1.7333748904613399E-4</v>
      </c>
      <c r="T29" s="46"/>
      <c r="U29" s="46">
        <f>(U28/[1]Población!BC23)</f>
        <v>3.7351880025089667E-4</v>
      </c>
      <c r="V29" s="35"/>
      <c r="W29" s="43" t="s">
        <v>14</v>
      </c>
      <c r="X29" s="42"/>
      <c r="Y29" s="43" t="s">
        <v>14</v>
      </c>
      <c r="Z29" s="35"/>
      <c r="AA29" s="43" t="s">
        <v>14</v>
      </c>
      <c r="AB29" s="35"/>
      <c r="AC29" s="43" t="s">
        <v>14</v>
      </c>
      <c r="AD29" s="35"/>
      <c r="AE29" s="43" t="s">
        <v>14</v>
      </c>
      <c r="AF29" s="35"/>
      <c r="AG29" s="43" t="s">
        <v>14</v>
      </c>
      <c r="AH29" s="35"/>
      <c r="AI29" s="43" t="s">
        <v>14</v>
      </c>
    </row>
    <row r="30" spans="1:36" s="34" customFormat="1" x14ac:dyDescent="0.2">
      <c r="A30" s="37"/>
      <c r="B30" s="47" t="s">
        <v>17</v>
      </c>
      <c r="C30" s="44"/>
      <c r="D30" s="43"/>
      <c r="E30" s="43" t="s">
        <v>14</v>
      </c>
      <c r="F30" s="43"/>
      <c r="G30" s="43" t="s">
        <v>14</v>
      </c>
      <c r="H30" s="37"/>
      <c r="I30" s="43" t="s">
        <v>14</v>
      </c>
      <c r="J30" s="35"/>
      <c r="K30" s="43" t="s">
        <v>14</v>
      </c>
      <c r="L30" s="35"/>
      <c r="M30" s="43" t="s">
        <v>14</v>
      </c>
      <c r="N30" s="35"/>
      <c r="O30" s="43" t="s">
        <v>14</v>
      </c>
      <c r="P30" s="35"/>
      <c r="Q30" s="46">
        <f>13119/Q28</f>
        <v>0.57612753063106581</v>
      </c>
      <c r="R30" s="35"/>
      <c r="S30" s="46">
        <v>0.746</v>
      </c>
      <c r="T30" s="35"/>
      <c r="U30" s="46">
        <f>(19536+9035)/U28</f>
        <v>0.60588260242599035</v>
      </c>
      <c r="V30" s="35"/>
      <c r="W30" s="43" t="s">
        <v>14</v>
      </c>
      <c r="X30" s="42"/>
      <c r="Y30" s="43" t="s">
        <v>14</v>
      </c>
      <c r="Z30" s="35"/>
      <c r="AA30" s="43" t="s">
        <v>14</v>
      </c>
      <c r="AB30" s="35"/>
      <c r="AC30" s="43" t="s">
        <v>14</v>
      </c>
      <c r="AD30" s="35"/>
      <c r="AE30" s="43" t="s">
        <v>14</v>
      </c>
      <c r="AF30" s="35"/>
      <c r="AG30" s="43" t="s">
        <v>14</v>
      </c>
      <c r="AH30" s="35"/>
      <c r="AI30" s="43" t="s">
        <v>14</v>
      </c>
    </row>
    <row r="31" spans="1:36" s="34" customFormat="1" x14ac:dyDescent="0.2">
      <c r="A31" s="37"/>
      <c r="B31" s="47" t="s">
        <v>16</v>
      </c>
      <c r="C31" s="44"/>
      <c r="D31" s="43"/>
      <c r="E31" s="43" t="s">
        <v>14</v>
      </c>
      <c r="F31" s="43"/>
      <c r="G31" s="43" t="s">
        <v>14</v>
      </c>
      <c r="H31" s="37"/>
      <c r="I31" s="43" t="s">
        <v>14</v>
      </c>
      <c r="J31" s="35"/>
      <c r="K31" s="43" t="s">
        <v>14</v>
      </c>
      <c r="L31" s="35"/>
      <c r="M31" s="43" t="s">
        <v>14</v>
      </c>
      <c r="N31" s="35"/>
      <c r="O31" s="43" t="s">
        <v>14</v>
      </c>
      <c r="P31" s="35"/>
      <c r="Q31" s="46">
        <f>100%-Q30</f>
        <v>0.42387246936893419</v>
      </c>
      <c r="R31" s="35"/>
      <c r="S31" s="46">
        <f>100%-S30</f>
        <v>0.254</v>
      </c>
      <c r="T31" s="46"/>
      <c r="U31" s="46">
        <f>(15138+(12482-9035))/U28</f>
        <v>0.39411739757400965</v>
      </c>
      <c r="V31" s="35"/>
      <c r="W31" s="43" t="s">
        <v>14</v>
      </c>
      <c r="X31" s="42"/>
      <c r="Y31" s="43" t="s">
        <v>14</v>
      </c>
      <c r="Z31" s="35"/>
      <c r="AA31" s="43" t="s">
        <v>14</v>
      </c>
      <c r="AB31" s="35"/>
      <c r="AC31" s="43" t="s">
        <v>14</v>
      </c>
      <c r="AD31" s="35"/>
      <c r="AE31" s="43" t="s">
        <v>14</v>
      </c>
      <c r="AF31" s="35"/>
      <c r="AG31" s="43" t="s">
        <v>14</v>
      </c>
      <c r="AH31" s="35"/>
      <c r="AI31" s="43" t="s">
        <v>14</v>
      </c>
    </row>
    <row r="32" spans="1:36" s="34" customFormat="1" x14ac:dyDescent="0.2">
      <c r="A32" s="37"/>
      <c r="B32" s="45" t="s">
        <v>15</v>
      </c>
      <c r="C32" s="44"/>
      <c r="D32" s="43"/>
      <c r="E32" s="43" t="s">
        <v>14</v>
      </c>
      <c r="F32" s="43"/>
      <c r="G32" s="43" t="s">
        <v>14</v>
      </c>
      <c r="H32" s="37"/>
      <c r="I32" s="43" t="s">
        <v>14</v>
      </c>
      <c r="J32" s="35"/>
      <c r="K32" s="43" t="s">
        <v>14</v>
      </c>
      <c r="L32" s="42"/>
      <c r="M32" s="43" t="s">
        <v>14</v>
      </c>
      <c r="N32" s="42"/>
      <c r="O32" s="43" t="s">
        <v>14</v>
      </c>
      <c r="P32" s="43"/>
      <c r="Q32" s="43" t="s">
        <v>14</v>
      </c>
      <c r="R32" s="43"/>
      <c r="S32" s="43" t="s">
        <v>14</v>
      </c>
      <c r="T32" s="43"/>
      <c r="U32" s="43" t="s">
        <v>14</v>
      </c>
      <c r="V32" s="43"/>
      <c r="W32" s="43" t="s">
        <v>14</v>
      </c>
      <c r="X32" s="42"/>
      <c r="Y32" s="43" t="s">
        <v>14</v>
      </c>
      <c r="Z32" s="42"/>
      <c r="AA32" s="43" t="s">
        <v>14</v>
      </c>
      <c r="AB32" s="42"/>
      <c r="AC32" s="43" t="s">
        <v>14</v>
      </c>
      <c r="AD32" s="42"/>
      <c r="AE32" s="43" t="s">
        <v>14</v>
      </c>
      <c r="AF32" s="42"/>
      <c r="AG32" s="43" t="s">
        <v>14</v>
      </c>
      <c r="AH32" s="42"/>
      <c r="AI32" s="43" t="s">
        <v>14</v>
      </c>
      <c r="AJ32" s="42"/>
    </row>
    <row r="33" spans="1:36" s="34" customFormat="1" x14ac:dyDescent="0.2">
      <c r="A33" s="37"/>
      <c r="B33" s="41"/>
      <c r="C33" s="40"/>
      <c r="D33" s="39"/>
      <c r="E33" s="39"/>
      <c r="F33" s="39"/>
      <c r="G33" s="38"/>
      <c r="H33" s="37"/>
      <c r="I33" s="36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</row>
    <row r="34" spans="1:36" s="22" customFormat="1" x14ac:dyDescent="0.2">
      <c r="A34" s="25"/>
      <c r="B34" s="33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</row>
    <row r="35" spans="1:36" s="2" customFormat="1" x14ac:dyDescent="0.2">
      <c r="A35" s="5"/>
      <c r="B35" s="29"/>
      <c r="C35" s="29"/>
      <c r="D35" s="31"/>
      <c r="E35" s="31"/>
      <c r="F35" s="31"/>
      <c r="G35" s="30"/>
      <c r="H35" s="29"/>
      <c r="I35" s="28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AA35" s="10"/>
      <c r="AC35" s="10"/>
      <c r="AE35" s="10"/>
      <c r="AG35" s="10"/>
      <c r="AI35" s="10"/>
    </row>
    <row r="36" spans="1:36" x14ac:dyDescent="0.2">
      <c r="B36" s="26"/>
      <c r="C36" s="26"/>
      <c r="D36" s="2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</row>
    <row r="37" spans="1:36" s="22" customFormat="1" x14ac:dyDescent="0.2">
      <c r="A37" s="25"/>
      <c r="B37" s="23"/>
      <c r="C37" s="23"/>
      <c r="D37" s="24"/>
      <c r="E37" s="24"/>
      <c r="F37" s="24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</row>
    <row r="38" spans="1:36" s="2" customFormat="1" x14ac:dyDescent="0.2">
      <c r="A38" s="5"/>
      <c r="B38" s="13" t="s">
        <v>13</v>
      </c>
      <c r="U38" s="20"/>
    </row>
    <row r="39" spans="1:36" s="2" customFormat="1" x14ac:dyDescent="0.2">
      <c r="A39" s="5"/>
      <c r="B39" s="12" t="s">
        <v>12</v>
      </c>
      <c r="U39" s="21"/>
    </row>
    <row r="40" spans="1:36" s="2" customFormat="1" x14ac:dyDescent="0.2">
      <c r="A40" s="5"/>
      <c r="B40" s="12"/>
      <c r="S40" s="20"/>
    </row>
    <row r="41" spans="1:36" s="2" customFormat="1" x14ac:dyDescent="0.2">
      <c r="A41" s="5"/>
      <c r="B41" s="19" t="s">
        <v>11</v>
      </c>
      <c r="C41" s="18"/>
      <c r="D41" s="18"/>
      <c r="E41" s="18"/>
      <c r="F41" s="18"/>
      <c r="G41" s="18"/>
      <c r="H41" s="18"/>
      <c r="I41" s="18"/>
    </row>
    <row r="42" spans="1:36" s="2" customFormat="1" x14ac:dyDescent="0.2">
      <c r="A42" s="5"/>
      <c r="B42" s="17" t="s">
        <v>10</v>
      </c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</row>
    <row r="43" spans="1:36" s="2" customFormat="1" ht="15" x14ac:dyDescent="0.2">
      <c r="A43" s="5"/>
      <c r="B43" s="15"/>
      <c r="C43" s="14"/>
      <c r="D43" s="14"/>
      <c r="E43" s="14"/>
      <c r="F43" s="14"/>
      <c r="G43" s="14"/>
      <c r="H43" s="14"/>
      <c r="I43" s="14"/>
    </row>
    <row r="44" spans="1:36" s="2" customFormat="1" x14ac:dyDescent="0.2">
      <c r="A44" s="5"/>
      <c r="B44" s="13" t="s">
        <v>9</v>
      </c>
    </row>
    <row r="45" spans="1:36" s="10" customFormat="1" x14ac:dyDescent="0.2">
      <c r="A45" s="5"/>
      <c r="B45" s="12" t="s">
        <v>8</v>
      </c>
    </row>
    <row r="46" spans="1:36" s="10" customFormat="1" x14ac:dyDescent="0.2">
      <c r="A46" s="5"/>
      <c r="B46" s="12" t="s">
        <v>7</v>
      </c>
    </row>
    <row r="47" spans="1:36" s="10" customFormat="1" ht="12.75" customHeight="1" x14ac:dyDescent="0.2">
      <c r="A47" s="5"/>
      <c r="B47" s="12" t="s">
        <v>6</v>
      </c>
    </row>
    <row r="48" spans="1:36" s="10" customFormat="1" x14ac:dyDescent="0.2">
      <c r="A48" s="5"/>
      <c r="B48" s="12" t="s">
        <v>5</v>
      </c>
    </row>
    <row r="49" spans="1:18" s="10" customFormat="1" x14ac:dyDescent="0.2">
      <c r="A49" s="5"/>
      <c r="B49" s="12" t="s">
        <v>4</v>
      </c>
    </row>
    <row r="50" spans="1:18" s="10" customFormat="1" x14ac:dyDescent="0.2">
      <c r="A50" s="5"/>
      <c r="B50" s="12" t="s">
        <v>3</v>
      </c>
    </row>
    <row r="51" spans="1:18" s="10" customFormat="1" x14ac:dyDescent="0.2">
      <c r="A51" s="5"/>
      <c r="B51" s="12" t="s">
        <v>2</v>
      </c>
    </row>
    <row r="52" spans="1:18" s="10" customFormat="1" x14ac:dyDescent="0.2">
      <c r="A52" s="5"/>
      <c r="B52" s="11" t="s">
        <v>1</v>
      </c>
    </row>
    <row r="53" spans="1:18" s="10" customFormat="1" x14ac:dyDescent="0.2">
      <c r="A53" s="5"/>
      <c r="B53" s="11" t="s">
        <v>0</v>
      </c>
    </row>
    <row r="54" spans="1:18" s="2" customFormat="1" ht="15" x14ac:dyDescent="0.25">
      <c r="A54" s="5"/>
      <c r="R54" s="9"/>
    </row>
    <row r="55" spans="1:18" x14ac:dyDescent="0.2">
      <c r="B55" s="2"/>
    </row>
    <row r="59" spans="1:18" s="2" customFormat="1" x14ac:dyDescent="0.2">
      <c r="A59" s="5"/>
      <c r="B59" s="3"/>
      <c r="C59" s="5"/>
      <c r="D59" s="6"/>
      <c r="E59" s="8"/>
      <c r="F59" s="8"/>
      <c r="G59" s="7"/>
      <c r="H59" s="5"/>
      <c r="I59" s="5"/>
    </row>
    <row r="60" spans="1:18" s="2" customFormat="1" x14ac:dyDescent="0.2">
      <c r="A60" s="5"/>
      <c r="B60" s="5"/>
    </row>
    <row r="61" spans="1:18" s="2" customFormat="1" x14ac:dyDescent="0.2">
      <c r="A61" s="5"/>
    </row>
    <row r="62" spans="1:18" s="2" customFormat="1" x14ac:dyDescent="0.2">
      <c r="A62" s="5"/>
    </row>
    <row r="63" spans="1:18" s="2" customFormat="1" x14ac:dyDescent="0.2">
      <c r="A63" s="5"/>
    </row>
    <row r="64" spans="1:18" s="2" customFormat="1" x14ac:dyDescent="0.2">
      <c r="A64" s="5"/>
    </row>
    <row r="65" spans="1:9" s="2" customFormat="1" x14ac:dyDescent="0.2">
      <c r="A65" s="5"/>
    </row>
    <row r="66" spans="1:9" s="2" customFormat="1" x14ac:dyDescent="0.2">
      <c r="A66" s="5"/>
    </row>
    <row r="67" spans="1:9" s="2" customFormat="1" x14ac:dyDescent="0.2">
      <c r="A67" s="5"/>
    </row>
    <row r="68" spans="1:9" s="2" customFormat="1" x14ac:dyDescent="0.2">
      <c r="A68" s="5"/>
    </row>
    <row r="69" spans="1:9" s="2" customFormat="1" x14ac:dyDescent="0.2">
      <c r="A69" s="5"/>
    </row>
    <row r="70" spans="1:9" s="2" customFormat="1" x14ac:dyDescent="0.2">
      <c r="A70" s="5"/>
      <c r="C70" s="5"/>
      <c r="D70" s="6"/>
      <c r="E70" s="6"/>
      <c r="F70" s="6"/>
      <c r="G70" s="5"/>
      <c r="H70" s="5"/>
      <c r="I70" s="5"/>
    </row>
    <row r="71" spans="1:9" s="2" customFormat="1" x14ac:dyDescent="0.2">
      <c r="A71" s="5"/>
      <c r="B71" s="5"/>
      <c r="C71" s="5"/>
      <c r="D71" s="6"/>
      <c r="E71" s="6"/>
      <c r="F71" s="6"/>
      <c r="G71" s="5"/>
      <c r="H71" s="5"/>
      <c r="I71" s="5"/>
    </row>
    <row r="72" spans="1:9" x14ac:dyDescent="0.2">
      <c r="B72" s="5"/>
    </row>
  </sheetData>
  <mergeCells count="11">
    <mergeCell ref="B9:AJ9"/>
    <mergeCell ref="B42:P42"/>
    <mergeCell ref="B41:I41"/>
    <mergeCell ref="B22:I22"/>
    <mergeCell ref="B34:AI34"/>
    <mergeCell ref="B3:AJ3"/>
    <mergeCell ref="B4:AJ4"/>
    <mergeCell ref="B5:AJ5"/>
    <mergeCell ref="B6:AJ6"/>
    <mergeCell ref="B8:AJ8"/>
    <mergeCell ref="B17:I17"/>
  </mergeCells>
  <hyperlinks>
    <hyperlink ref="B8:AJ8" location="'3OpProd'!A1" display="&lt;-- Volver a programa &lt;"/>
    <hyperlink ref="B18" location="Glosario!A1" tooltip="Ver glosario" display="Gasto"/>
    <hyperlink ref="B24:B25" location="Glosario!A1" display="Efectiva"/>
    <hyperlink ref="B23:B25" location="Glosario!A1" tooltip="Ver glosario" display="Cobertura hogares"/>
    <hyperlink ref="AA8:AB8" location="'3OpProd'!A1" display="&lt;-- Volver a programa &lt;"/>
    <hyperlink ref="Y8:Z8" location="'3OpProd'!A1" display="&lt;-- Volver a programa &lt;"/>
    <hyperlink ref="AC8:AF8" location="'3OpProd'!A1" display="&lt;-- Volver a programa &lt;"/>
    <hyperlink ref="AD8:AE8" location="'3OpProd'!A1" display="&lt;-- Volver a programa &lt;"/>
    <hyperlink ref="AD8" location="'3OpProd'!A1" display="&lt;-- Volver a programa &lt;"/>
    <hyperlink ref="AG8:AH8" location="'3OpProd'!A1" display="&lt;-- Volver a programa &lt;"/>
    <hyperlink ref="AG8" location="'3OpProd'!A1" display="&lt;-- Volver a programa &lt;"/>
    <hyperlink ref="B4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3d OpProd_d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ARAYA</dc:creator>
  <cp:lastModifiedBy>Nicole ARAYA</cp:lastModifiedBy>
  <dcterms:created xsi:type="dcterms:W3CDTF">2020-01-15T15:28:41Z</dcterms:created>
  <dcterms:modified xsi:type="dcterms:W3CDTF">2020-01-15T15:34:58Z</dcterms:modified>
</cp:coreProperties>
</file>