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V:\DAT\Proteccion-Social\Repositorio PPSNC en ALC\PTC_Transferencias Condicionadas\chl\SUF\Hoja de datos\"/>
    </mc:Choice>
  </mc:AlternateContent>
  <xr:revisionPtr revIDLastSave="0" documentId="8_{5E8A5723-DAF5-4B32-ABCE-1E93FD5CFFA1}" xr6:coauthVersionLast="47" xr6:coauthVersionMax="47" xr10:uidLastSave="{00000000-0000-0000-0000-000000000000}"/>
  <bookViews>
    <workbookView xWindow="-120" yWindow="-120" windowWidth="29040" windowHeight="15840" xr2:uid="{C513FC97-A5EB-43D0-A8AD-917473B4C82F}"/>
  </bookViews>
  <sheets>
    <sheet name="SUF_d" sheetId="1" r:id="rId1"/>
  </sheets>
  <externalReferences>
    <externalReference r:id="rId2"/>
  </externalReferences>
  <definedNames>
    <definedName name="_Sort"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76" i="1" l="1"/>
  <c r="AQ73" i="1"/>
  <c r="AO73" i="1"/>
  <c r="AM73" i="1"/>
  <c r="AK73" i="1"/>
  <c r="AI73" i="1"/>
  <c r="AG73" i="1"/>
  <c r="AE73" i="1"/>
  <c r="AC73" i="1"/>
  <c r="AA73" i="1"/>
  <c r="Y73" i="1"/>
  <c r="W73" i="1"/>
  <c r="U73" i="1"/>
  <c r="S73" i="1"/>
  <c r="Q73" i="1"/>
  <c r="O73" i="1"/>
  <c r="M73" i="1"/>
  <c r="K73" i="1"/>
  <c r="I73" i="1"/>
  <c r="G73" i="1"/>
  <c r="E73" i="1"/>
  <c r="AQ70" i="1"/>
  <c r="AO70" i="1"/>
  <c r="AM70" i="1"/>
  <c r="AK70" i="1"/>
  <c r="AI70" i="1"/>
  <c r="AG70" i="1"/>
  <c r="AE70" i="1"/>
  <c r="AC70" i="1"/>
  <c r="AA70" i="1"/>
  <c r="Y70" i="1"/>
  <c r="W70" i="1"/>
  <c r="U70" i="1"/>
  <c r="S70" i="1"/>
  <c r="Q70" i="1"/>
  <c r="O70" i="1"/>
  <c r="M70" i="1"/>
  <c r="K70" i="1"/>
  <c r="I70" i="1"/>
  <c r="G70" i="1"/>
  <c r="E70" i="1"/>
  <c r="AO54" i="1"/>
  <c r="AM54" i="1"/>
  <c r="AK54" i="1"/>
  <c r="AI54" i="1"/>
  <c r="AG54" i="1"/>
  <c r="AQ49" i="1"/>
  <c r="AO49" i="1"/>
  <c r="AM49" i="1"/>
  <c r="AK49" i="1"/>
  <c r="AI49" i="1"/>
  <c r="AG49" i="1"/>
  <c r="AE49" i="1"/>
  <c r="AC49" i="1"/>
  <c r="AQ46" i="1"/>
  <c r="AO46" i="1"/>
  <c r="AM46" i="1"/>
  <c r="AK46" i="1"/>
  <c r="AI46" i="1"/>
  <c r="AG46" i="1"/>
  <c r="AE46" i="1"/>
  <c r="AC46" i="1"/>
  <c r="AQ43" i="1"/>
  <c r="AO43" i="1"/>
  <c r="AO30" i="1" s="1"/>
  <c r="AO31" i="1" s="1"/>
  <c r="AN43" i="1"/>
  <c r="AM43" i="1"/>
  <c r="AK43" i="1"/>
  <c r="AI43" i="1"/>
  <c r="AG43" i="1"/>
  <c r="AE43" i="1"/>
  <c r="AC43" i="1"/>
  <c r="AQ40" i="1"/>
  <c r="AO40" i="1"/>
  <c r="AM40" i="1"/>
  <c r="AK40" i="1"/>
  <c r="AI40" i="1"/>
  <c r="AG40" i="1"/>
  <c r="AE40" i="1"/>
  <c r="AC40" i="1"/>
  <c r="AQ37" i="1"/>
  <c r="AO37" i="1"/>
  <c r="AM37" i="1"/>
  <c r="AK37" i="1"/>
  <c r="AI37" i="1"/>
  <c r="AG37" i="1"/>
  <c r="AE37" i="1"/>
  <c r="AC37" i="1"/>
  <c r="AQ34" i="1"/>
  <c r="AO34" i="1"/>
  <c r="AM34" i="1"/>
  <c r="AM30" i="1" s="1"/>
  <c r="AM31" i="1" s="1"/>
  <c r="AK34" i="1"/>
  <c r="AI34" i="1"/>
  <c r="AG34" i="1"/>
  <c r="AE34" i="1"/>
  <c r="AC34" i="1"/>
  <c r="W31" i="1"/>
  <c r="AG30" i="1"/>
  <c r="AG31" i="1" s="1"/>
  <c r="AE30" i="1"/>
  <c r="AE31" i="1" s="1"/>
  <c r="AA30" i="1"/>
  <c r="AA31" i="1" s="1"/>
  <c r="Y30" i="1"/>
  <c r="Y31" i="1" s="1"/>
  <c r="W30" i="1"/>
  <c r="U30" i="1"/>
  <c r="U31" i="1" s="1"/>
  <c r="S30" i="1"/>
  <c r="S31" i="1" s="1"/>
  <c r="Q30" i="1"/>
  <c r="Q31" i="1" s="1"/>
  <c r="O30" i="1"/>
  <c r="O31" i="1" s="1"/>
  <c r="M30" i="1"/>
  <c r="M31" i="1" s="1"/>
  <c r="K30" i="1"/>
  <c r="K31" i="1" s="1"/>
  <c r="I30" i="1"/>
  <c r="I31" i="1" s="1"/>
  <c r="G30" i="1"/>
  <c r="G31" i="1" s="1"/>
  <c r="E30" i="1"/>
  <c r="E31" i="1" s="1"/>
  <c r="AQ27" i="1"/>
  <c r="AQ28" i="1" s="1"/>
  <c r="AO27" i="1"/>
  <c r="AO28" i="1" s="1"/>
  <c r="AM27" i="1"/>
  <c r="AM28" i="1" s="1"/>
  <c r="AK27" i="1"/>
  <c r="AK28" i="1" s="1"/>
  <c r="AI27" i="1"/>
  <c r="AI28" i="1" s="1"/>
  <c r="AG27" i="1"/>
  <c r="AG28" i="1" s="1"/>
  <c r="AE27" i="1"/>
  <c r="AE28" i="1" s="1"/>
  <c r="AC27" i="1"/>
  <c r="AC28" i="1" s="1"/>
  <c r="AA27" i="1"/>
  <c r="AA28" i="1" s="1"/>
  <c r="Y27" i="1"/>
  <c r="Y28" i="1" s="1"/>
  <c r="W27" i="1"/>
  <c r="W28" i="1" s="1"/>
  <c r="U27" i="1"/>
  <c r="U28" i="1" s="1"/>
  <c r="S27" i="1"/>
  <c r="S28" i="1" s="1"/>
  <c r="Q27" i="1"/>
  <c r="Q28" i="1" s="1"/>
  <c r="O27" i="1"/>
  <c r="O28" i="1" s="1"/>
  <c r="M27" i="1"/>
  <c r="M28" i="1" s="1"/>
  <c r="K27" i="1"/>
  <c r="K28" i="1" s="1"/>
  <c r="I27" i="1"/>
  <c r="I28" i="1" s="1"/>
  <c r="G27" i="1"/>
  <c r="G28" i="1" s="1"/>
  <c r="E27" i="1"/>
  <c r="E28" i="1" s="1"/>
  <c r="AQ19" i="1"/>
  <c r="AQ20" i="1" s="1"/>
  <c r="AO19" i="1"/>
  <c r="AO20" i="1" s="1"/>
  <c r="AM19" i="1"/>
  <c r="AM20" i="1" s="1"/>
  <c r="AK19" i="1"/>
  <c r="AK20" i="1" s="1"/>
  <c r="AI19" i="1"/>
  <c r="AI20" i="1" s="1"/>
  <c r="AG19" i="1"/>
  <c r="AG20" i="1" s="1"/>
  <c r="AE19" i="1"/>
  <c r="AE20" i="1" s="1"/>
  <c r="AC19" i="1"/>
  <c r="AC20" i="1" s="1"/>
  <c r="AA19" i="1"/>
  <c r="AA20" i="1" s="1"/>
  <c r="Y19" i="1"/>
  <c r="Y20" i="1" s="1"/>
  <c r="W19" i="1"/>
  <c r="W20" i="1" s="1"/>
  <c r="U19" i="1"/>
  <c r="U20" i="1" s="1"/>
  <c r="S19" i="1"/>
  <c r="S20" i="1" s="1"/>
  <c r="Q19" i="1"/>
  <c r="Q20" i="1" s="1"/>
  <c r="O19" i="1"/>
  <c r="O20" i="1" s="1"/>
  <c r="M19" i="1"/>
  <c r="M20" i="1" s="1"/>
  <c r="AO15" i="1"/>
  <c r="AQ14" i="1"/>
  <c r="AQ15" i="1" s="1"/>
  <c r="AO14" i="1"/>
  <c r="AM14" i="1"/>
  <c r="AM15" i="1" s="1"/>
  <c r="AK14" i="1"/>
  <c r="AK15" i="1" s="1"/>
  <c r="AI14" i="1"/>
  <c r="AI15" i="1" s="1"/>
  <c r="AG14" i="1"/>
  <c r="AG15" i="1" s="1"/>
  <c r="AE14" i="1"/>
  <c r="AE15" i="1" s="1"/>
  <c r="AC14" i="1"/>
  <c r="AC15" i="1" s="1"/>
  <c r="AA14" i="1"/>
  <c r="AA15" i="1" s="1"/>
  <c r="Y14" i="1"/>
  <c r="Y15" i="1" s="1"/>
  <c r="W14" i="1"/>
  <c r="W15" i="1" s="1"/>
  <c r="U14" i="1"/>
  <c r="U15" i="1" s="1"/>
  <c r="AQ30" i="1" l="1"/>
  <c r="AQ31" i="1" s="1"/>
  <c r="AC30" i="1"/>
  <c r="AC31" i="1" s="1"/>
  <c r="AI30" i="1"/>
  <c r="AI31" i="1" s="1"/>
  <c r="AK30" i="1"/>
  <c r="AK31" i="1" s="1"/>
</calcChain>
</file>

<file path=xl/sharedStrings.xml><?xml version="1.0" encoding="utf-8"?>
<sst xmlns="http://schemas.openxmlformats.org/spreadsheetml/2006/main" count="641" uniqueCount="71">
  <si>
    <t xml:space="preserve">Subsidio Único Familiar / Single Family Allowance											</t>
  </si>
  <si>
    <t>Cifras seleccionadas / Selected figures</t>
  </si>
  <si>
    <t>(1981-)</t>
  </si>
  <si>
    <t>Presupuesto / Budget</t>
  </si>
  <si>
    <t>CLP$</t>
  </si>
  <si>
    <t>…</t>
  </si>
  <si>
    <t>USD$</t>
  </si>
  <si>
    <t>%PIB / GDP</t>
  </si>
  <si>
    <t>Gasto / Expenditure</t>
  </si>
  <si>
    <t>Cobertura hogares / Coverage of households</t>
  </si>
  <si>
    <t>Efectiva / Effective</t>
  </si>
  <si>
    <t>/c</t>
  </si>
  <si>
    <t>Programada / Expected</t>
  </si>
  <si>
    <t>Cobertura personas / Coverage of persons</t>
  </si>
  <si>
    <t>Estimación del número de personas en hogares con perceptores / Estimation of the number of people in households with recipients</t>
  </si>
  <si>
    <t>/a</t>
  </si>
  <si>
    <t>% Población / Population</t>
  </si>
  <si>
    <t>/d</t>
  </si>
  <si>
    <t xml:space="preserve">     Mujeres / Female</t>
  </si>
  <si>
    <t xml:space="preserve">     Hombres / Male</t>
  </si>
  <si>
    <t xml:space="preserve">          Menores de 18 años / Under 18 years old</t>
  </si>
  <si>
    <t xml:space="preserve">               Mujeres / Female</t>
  </si>
  <si>
    <t xml:space="preserve">               Hombres / Male</t>
  </si>
  <si>
    <t xml:space="preserve">          Recién Nacido / Newborn</t>
  </si>
  <si>
    <t xml:space="preserve">          Madre del causante / Mother of the Causor</t>
  </si>
  <si>
    <t xml:space="preserve">          Mujer Embarazada / Pregnant women</t>
  </si>
  <si>
    <t xml:space="preserve">          Personas con discapacidad / individuals with disabilities.</t>
  </si>
  <si>
    <t xml:space="preserve">          Discapacidad Mental / Mental disability</t>
  </si>
  <si>
    <t>/e</t>
  </si>
  <si>
    <t>Transferencias monetarias (CLP$) / Cash transfers (CLP$)</t>
  </si>
  <si>
    <t>Subsidio Familiar (SUF) / Single Family Allowance (SUF)</t>
  </si>
  <si>
    <t>min</t>
  </si>
  <si>
    <t>/f</t>
  </si>
  <si>
    <t>/g</t>
  </si>
  <si>
    <t>/h</t>
  </si>
  <si>
    <t>/i</t>
  </si>
  <si>
    <t>max</t>
  </si>
  <si>
    <t>Subsidio Familiar (SUF) para personas con discapacidad / Single Family Allowance for individuals with disabilities. (SUF)</t>
  </si>
  <si>
    <t>Bono de Emergencia COVID-19 / Emergency COVID-19 Allowance</t>
  </si>
  <si>
    <t>/j</t>
  </si>
  <si>
    <t>Monto mínimo per cápita / Minimum amount per capita</t>
  </si>
  <si>
    <t>Monto máximo por familia / Maximum amount per household</t>
  </si>
  <si>
    <t>Transferencias monetarias (USD$) / Cash transfers (USD$)</t>
  </si>
  <si>
    <t xml:space="preserve">Fuentes: </t>
  </si>
  <si>
    <t>Presupuesto: Ley de Presupuestos del Sector Público (https://www.dipres.gob.cl/598/w3-propertyvalue-15954.html). 
Gasto y cobertura: Estadísticas e Infografías del Instituto de Previsión Social (IPS) (https://www.ips.gob.cl/servlet/internet/beneficios-de-proteccion-social-subsidio-familiar). Estadísticas Anuales de la Superintendencia de Seguridad Social (https://www.suseso.cl/608/w3-propertyvalue-10364.html). Estadísticas con enfoque de género del Instituto Previsión Social (IPS), (https://nuevo.ips.gob.cl/servlet/internet/content/1421810841873/subsidios-familiares-ley-18020-mensuales-segun-region). El Subsidio Familiar a más de treinta años de su creación, Superinteredencia de Seguridad Social 2013 (http://163.247.55.110/Benefsociales/Estadisticas/SUF%20-%2030%20anos%20-%20junio%202013.pdf). Boletín Estadístico de la Superintendencia de Seguridad Social (https://www.suseso.cl/607/w3-propertyvalue-10362.html). Ficha de Seguimiento de Iniciativas Sociales 2018, Banco Integrado de Programas Sociales (BIP), (https://programassociales.ministeriodesarrollosocial.gob.cl/programas_otrasinic/59973/2019/4)
Montos: Normativa/Circulares de la Superintendencia de Seguridad Social (https://www.suseso.cl/609/w3-propertyvalue-33963.html).</t>
  </si>
  <si>
    <t>Notas:</t>
  </si>
  <si>
    <t>/a. Cobertura estimada como el producto de la cobertura de hogares y el tamaño promedio de los hogares en el quintil más pobre según los último datos disponibles en CEPALSTAT.</t>
  </si>
  <si>
    <t>/b. Corresponde a la cobertura de junio de 2022</t>
  </si>
  <si>
    <t>/c. Los valores desde 2002 a 2013 corresponden al número promedio mensual de subsidios familiares emitidos a pago a hogares. Desde 2014 en adelante, se considera el número de subsidios familiares emitidos a pago a hogaresde diciembre del año correspondiente.</t>
  </si>
  <si>
    <t>/d. Los valores desde 2002 a 2013 corresponden al número promedio mensual de subsidios familiares emitidos a pago, según tipo de causante. Desde 2014 en adelante, se considera el número de subsidios familiares emitidos a pago de diciembre del año correspondiente, según tipo de causante y por sexo.</t>
  </si>
  <si>
    <t>/e. A partir de septiembre del año 2006, se presenta el número de personas con discapacidad mental. Antes estaban incluídos en personas con discapacidades.</t>
  </si>
  <si>
    <t>/f. De Enero a Junio de 2016 el monto del subsidio era de CLP $10269</t>
  </si>
  <si>
    <t>/g. De Enero a Junio de 2017 el monto del subsidio era de CLP $10844</t>
  </si>
  <si>
    <t>/h. Desde el 01 de enero de 2018 hasta el 31 de julio el monto del subsidio era de CLP $11337</t>
  </si>
  <si>
    <t>/i. El monto del SUF en 2019 era de CLP $11.887. A partir de marzo de 2019, el monto es de CLP $12.364</t>
  </si>
  <si>
    <t>/j. Medida para contrarrestar los efectos socioeconómicos de la pandemia por Covid-19. La transferencia se entregó por única vez a usuarios/as del Subsidio Único Familiar (SUF), del Subsistema de Seguridades y Oportunidades (SSyOO), y a personas que estuvieran en el 60% de los hogares más pobres según el Registro Social de Hogares, y que no fueran usuarios del SUF, SSyOO, del subsidio de asignación familiar o maternal, ni de alguna pensión del régimen de seguridad social. Se anunció que la transferencia de CLP $50,000 alcanzaría una cobertura de 3,000,000 personas. Posteriormente, el gobierno de Chile otorgó otros apoyos monetarios a las familias afectadas económicamente durante la pandemia, incluyendo los usuarios del SUF y del SSyOO. Dentro de estos apoyos se encuentra el Ingreso Familiar de Emergencia (IFE), entregado mensualmente de mayo a octubre de 2020; el Bono Covid Navidad (diciembre de 2020); el Bono Covid (enero, febrero y marzo de 2021); el IFE Ampliado (abril y mayo 2021), y el IFE Universal (junio, julio, agosto y septiembre 2021). Para mayor información sobre estas medidas, ver el observatorio de medidas de protección social para enfrentar el COVID-19 de la División de Desarrollo Social de la CEPAL ([en línea] https://dds.cepal.org/observatorio/socialcovid19/listamedidas.php?id_pais=chl) y los informes del Ingreso Familiar de Emergencia del Ministerio de Desarrollo Social y Familia del Gobierno de Chile ([en línea] https://www.desarrollosocialyfamilia.gob.cl/informacion-social/informe-ingreso-familiar-de-emergencia/descargar-informes-de-ingreso-familiar-de-emergencia).</t>
  </si>
  <si>
    <t>/k. Desde el 01 de mayo de 2022 el monto es de CLP$15,597</t>
  </si>
  <si>
    <t xml:space="preserve">Sources: </t>
  </si>
  <si>
    <t>Budget: Ley de Presupuestos del Sector Público (https://www.dipres.gob.cl/598/w3-propertyvalue-15954.html). 
Expenditure and coverage: Estadísticas e Infografías del Instituto de Previsión Social (IPS) (https://www.ips.gob.cl/servlet/internet/beneficios-de-proteccion-social-subsidio-familiar). Estadísticas Anuales de la Superintendencia de Seguridad Social (https://www.suseso.cl/608/w3-propertyvalue-10364.html). Estadísticas con enfoque de género del Instituto Previsión Social (IPS), (https://nuevo.ips.gob.cl/servlet/internet/content/1421810841873/subsidios-familiares-ley-18020-mensuales-segun-region). El Subsidio Familiar a más de treinta años de su creación, Superinteredencia de Seguridad Social 2013 (http://163.247.55.110/Benefsociales/Estadisticas/SUF%20-%2030%20anos%20-%20junio%202013.pdf). Boletín Estadístico de la Superintendencia de Seguridad Social (https://www.suseso.cl/607/w3-propertyvalue-10362.html). Ficha de Seguimiento de Iniciativas Sociales 2018, Banco Integrado de Programas Sociales (BIP), (https://programassociales.ministeriodesarrollosocial.gob.cl/programas_otrasinic/59973/2019/4)
Transfer amounts: Normativa/Circulares de la Superintendencia de Seguridad Social (https://www.suseso.cl/609/w3-propertyvalue-33963.html).</t>
  </si>
  <si>
    <t>Notes:</t>
  </si>
  <si>
    <t>/a Coverage estimated as the product of the household coverage and the the average size of households in the poorest quintile, latest year available (CEPALSTAT).</t>
  </si>
  <si>
    <t>/b. The data corresponds to the coverage in June 2022</t>
  </si>
  <si>
    <t>/c. The values from 2002 to 2013 correspond to the monthly average number of family subsidies issued for payment to recipient households. From 2014 onwards, the values correspond to the number of family subsidies issued for payment to recipient households in December of the corresponding year.</t>
  </si>
  <si>
    <t>/d. The values from 2002 to 2013 correspond to the monthly average number of family subsidies issued for payment, according to the type of causers. From 2014 onwards, the values correspond to the number of family subsidies issued for payment in December of the corresponding year, by type of causer and by sex.</t>
  </si>
  <si>
    <t>/e. As of September 2006, the number of people with mental disabilities is counted separatly. Before 2006 they were included in the category of people with disabilities.</t>
  </si>
  <si>
    <t>/nota7. De Enero a Junio de 2016 el monto del subsidio era de CLP$ 10269</t>
  </si>
  <si>
    <t>/i. The SUF amount in 2019 was CLP $11887. As of March 2019, the amount is CLP $12364</t>
  </si>
  <si>
    <t>/j. Measure to counteract the socioeconomic effects of the Covid-19 pandemic. The transfer was delivered only once to users of the Family Allowance (SUF), the Subsystem of Security and Opportunities (SSyOO), and to people who were in the 60% of the poorest households according to the Social Registry of Households, and that they were not users of the SUF, SSyOO, of the family or maternal allowance subsidy, or of any pension of the social security scheme. The CLP $50,000 transfer was announced to cover 3,000,000 people. Subsequently, the Chilean government granted other cash transfers to families economically affected during the pandemic, including users of the SUF and the SSyOO. Among these cash transfer measures there was the Emergency Family Income (IFE), delivered monthly from May to October 2020; the Covid Christmas Bonus (December 2020); the Covid Bonus (January, February and March 2021); the Extended IFE (April and May 2021), and the Universal IFE (June, July, August and September 2021). For more information on these measures, see the observatory of social protection measures to face COVID-19 of the Social Development Division of ECLAC ([online] https://dds.cepal.org/observatorio/socialcovid19/listamedidas .php? country_id = chl) and the reports of the Emergency Family Income of the Ministry of Social Development and Family of the Government of Chile ([en línea] https://www.desarrollosocialyfamilia.gob.cl/informacion-social/informe-ingreso-familiar-de-emergencia/descargar-informes-de-ingreso-familiar-de-emergencia).</t>
  </si>
  <si>
    <t>/f. From January to June 2016, the amount of the allowance was CLP$ 10269</t>
  </si>
  <si>
    <t>/g. From January to June 2017, the amount of the allowance was CLP$ 10844</t>
  </si>
  <si>
    <t>/h. From January 1st, 2018 to July 31st, the amount of the allowance was CLP $ 11,337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</si>
</sst>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64" formatCode="0.0000%"/>
    <numFmt numFmtId="165" formatCode="0.0%"/>
    <numFmt numFmtId="166" formatCode="_(* #,##0.00_);_(* \(#,##0.00\);_(* &quot;-&quot;??_);_(@_)"/>
    <numFmt numFmtId="167" formatCode="_(* #,##0_);_(* \(#,##0\);_(* &quot;-&quot;??_);_(@_)"/>
    <numFmt numFmtId="168" formatCode="#,##0.0"/>
  </numFmts>
  <fonts count="28" x14ac:knownFonts="1">
    <font>
      <sz val="10"/>
      <name val="Arial"/>
    </font>
    <font>
      <sz val="11"/>
      <color theme="1"/>
      <name val="Calibri"/>
      <family val="2"/>
      <scheme val="minor"/>
    </font>
    <font>
      <sz val="9"/>
      <name val="Arial"/>
      <family val="2"/>
    </font>
    <font>
      <sz val="9"/>
      <color theme="1"/>
      <name val="Arial"/>
      <family val="2"/>
    </font>
    <font>
      <sz val="8"/>
      <name val="Arial"/>
      <family val="2"/>
    </font>
    <font>
      <sz val="9"/>
      <color theme="9"/>
      <name val="Arial"/>
      <family val="2"/>
    </font>
    <font>
      <b/>
      <sz val="12"/>
      <name val="Trebuchet MS"/>
      <family val="2"/>
    </font>
    <font>
      <sz val="10"/>
      <name val="Arial"/>
      <family val="2"/>
    </font>
    <font>
      <u/>
      <sz val="8"/>
      <color indexed="12"/>
      <name val="Courier"/>
      <family val="3"/>
    </font>
    <font>
      <sz val="8"/>
      <color rgb="FFFF0000"/>
      <name val="Arial"/>
      <family val="2"/>
    </font>
    <font>
      <b/>
      <sz val="8"/>
      <name val="Arial"/>
      <family val="2"/>
    </font>
    <font>
      <b/>
      <i/>
      <sz val="9"/>
      <name val="Arial"/>
      <family val="2"/>
    </font>
    <font>
      <b/>
      <i/>
      <sz val="8"/>
      <name val="Arial"/>
      <family val="2"/>
    </font>
    <font>
      <u/>
      <sz val="9"/>
      <name val="Courier"/>
      <family val="3"/>
    </font>
    <font>
      <u/>
      <sz val="9"/>
      <color rgb="FFFF0000"/>
      <name val="Courier"/>
      <family val="3"/>
    </font>
    <font>
      <sz val="8"/>
      <color rgb="FF9933FF"/>
      <name val="Arial"/>
      <family val="2"/>
    </font>
    <font>
      <sz val="9"/>
      <color rgb="FFFF0000"/>
      <name val="Arial"/>
      <family val="2"/>
    </font>
    <font>
      <b/>
      <i/>
      <sz val="9"/>
      <color rgb="FFFF0000"/>
      <name val="Arial"/>
      <family val="2"/>
    </font>
    <font>
      <u/>
      <sz val="8"/>
      <name val="Courier"/>
      <family val="3"/>
    </font>
    <font>
      <u/>
      <sz val="8"/>
      <color rgb="FF0000FF"/>
      <name val="Courier"/>
      <family val="3"/>
    </font>
    <font>
      <b/>
      <i/>
      <sz val="9"/>
      <color theme="9"/>
      <name val="Arial"/>
      <family val="2"/>
    </font>
    <font>
      <sz val="8"/>
      <color rgb="FF00B050"/>
      <name val="Arial"/>
      <family val="2"/>
    </font>
    <font>
      <sz val="8"/>
      <color theme="9"/>
      <name val="Arial"/>
      <family val="2"/>
    </font>
    <font>
      <u/>
      <sz val="8"/>
      <color rgb="FFFF0000"/>
      <name val="Courier"/>
      <family val="3"/>
    </font>
    <font>
      <u/>
      <sz val="8"/>
      <color rgb="FF0000FF"/>
      <name val="Courier"/>
    </font>
    <font>
      <sz val="9"/>
      <name val="Calibri"/>
      <family val="2"/>
      <scheme val="minor"/>
    </font>
    <font>
      <b/>
      <sz val="8"/>
      <color theme="1"/>
      <name val="Arial"/>
      <family val="2"/>
    </font>
    <font>
      <b/>
      <sz val="8"/>
      <color theme="9"/>
      <name val="Arial"/>
      <family val="2"/>
    </font>
  </fonts>
  <fills count="7">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44"/>
        <bgColor indexed="64"/>
      </patternFill>
    </fill>
    <fill>
      <patternFill patternType="solid">
        <fgColor rgb="FFFFFFFF"/>
        <bgColor rgb="FF000000"/>
      </patternFill>
    </fill>
    <fill>
      <patternFill patternType="solid">
        <fgColor indexed="9"/>
        <bgColor indexed="64"/>
      </patternFill>
    </fill>
  </fills>
  <borders count="59">
    <border>
      <left/>
      <right/>
      <top/>
      <bottom/>
      <diagonal/>
    </border>
    <border>
      <left style="thin">
        <color indexed="9"/>
      </left>
      <right style="thin">
        <color indexed="9"/>
      </right>
      <top style="thin">
        <color indexed="9"/>
      </top>
      <bottom/>
      <diagonal/>
    </border>
    <border>
      <left style="thin">
        <color indexed="9"/>
      </left>
      <right/>
      <top style="thin">
        <color indexed="9"/>
      </top>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style="thin">
        <color indexed="9"/>
      </right>
      <top/>
      <bottom style="thin">
        <color indexed="9"/>
      </bottom>
      <diagonal/>
    </border>
    <border>
      <left style="thin">
        <color indexed="64"/>
      </left>
      <right style="thin">
        <color indexed="9"/>
      </right>
      <top style="thin">
        <color indexed="64"/>
      </top>
      <bottom style="thin">
        <color indexed="9"/>
      </bottom>
      <diagonal/>
    </border>
    <border>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n">
        <color indexed="9"/>
      </left>
      <right style="thin">
        <color indexed="64"/>
      </right>
      <top style="thin">
        <color indexed="64"/>
      </top>
      <bottom style="thin">
        <color indexed="9"/>
      </bottom>
      <diagonal/>
    </border>
    <border>
      <left/>
      <right/>
      <top style="thin">
        <color indexed="9"/>
      </top>
      <bottom style="thin">
        <color indexed="9"/>
      </bottom>
      <diagonal/>
    </border>
    <border>
      <left style="thin">
        <color indexed="64"/>
      </left>
      <right/>
      <top style="thin">
        <color indexed="9"/>
      </top>
      <bottom style="thin">
        <color indexed="9"/>
      </bottom>
      <diagonal/>
    </border>
    <border>
      <left/>
      <right style="thin">
        <color indexed="64"/>
      </right>
      <top style="thin">
        <color indexed="9"/>
      </top>
      <bottom style="thin">
        <color indexed="9"/>
      </bottom>
      <diagonal/>
    </border>
    <border>
      <left/>
      <right/>
      <top style="thin">
        <color indexed="9"/>
      </top>
      <bottom/>
      <diagonal/>
    </border>
    <border>
      <left style="thin">
        <color indexed="64"/>
      </left>
      <right/>
      <top style="thin">
        <color indexed="9"/>
      </top>
      <bottom style="thin">
        <color indexed="64"/>
      </bottom>
      <diagonal/>
    </border>
    <border>
      <left/>
      <right/>
      <top style="thin">
        <color indexed="9"/>
      </top>
      <bottom style="thin">
        <color indexed="64"/>
      </bottom>
      <diagonal/>
    </border>
    <border>
      <left/>
      <right style="thin">
        <color indexed="64"/>
      </right>
      <top style="thin">
        <color indexed="9"/>
      </top>
      <bottom style="thin">
        <color indexed="64"/>
      </bottom>
      <diagonal/>
    </border>
    <border>
      <left style="thin">
        <color indexed="9"/>
      </left>
      <right style="thin">
        <color indexed="9"/>
      </right>
      <top/>
      <bottom style="thin">
        <color indexed="9"/>
      </bottom>
      <diagonal/>
    </border>
    <border>
      <left style="thin">
        <color indexed="9"/>
      </left>
      <right/>
      <top/>
      <bottom style="thin">
        <color indexed="9"/>
      </bottom>
      <diagonal/>
    </border>
    <border>
      <left style="thin">
        <color indexed="9"/>
      </left>
      <right style="thin">
        <color indexed="9"/>
      </right>
      <top/>
      <bottom/>
      <diagonal/>
    </border>
    <border>
      <left style="thin">
        <color rgb="FFFFFFFF"/>
      </left>
      <right style="thin">
        <color rgb="FFFFFFFF"/>
      </right>
      <top style="thin">
        <color rgb="FFFFFFFF"/>
      </top>
      <bottom style="thin">
        <color rgb="FFFFFFFF"/>
      </bottom>
      <diagonal/>
    </border>
    <border>
      <left style="thin">
        <color theme="0"/>
      </left>
      <right style="thin">
        <color theme="0"/>
      </right>
      <top style="thin">
        <color theme="0"/>
      </top>
      <bottom style="thin">
        <color theme="0"/>
      </bottom>
      <diagonal/>
    </border>
    <border>
      <left/>
      <right/>
      <top/>
      <bottom style="thin">
        <color indexed="9"/>
      </bottom>
      <diagonal/>
    </border>
    <border>
      <left style="thin">
        <color indexed="9"/>
      </left>
      <right/>
      <top style="thin">
        <color indexed="9"/>
      </top>
      <bottom style="thin">
        <color indexed="9"/>
      </bottom>
      <diagonal/>
    </border>
    <border>
      <left style="thin">
        <color indexed="9"/>
      </left>
      <right/>
      <top style="thin">
        <color indexed="9"/>
      </top>
      <bottom style="thin">
        <color theme="0"/>
      </bottom>
      <diagonal/>
    </border>
    <border>
      <left/>
      <right/>
      <top style="thin">
        <color indexed="9"/>
      </top>
      <bottom style="thin">
        <color theme="0"/>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99CCFF"/>
      </top>
      <bottom/>
      <diagonal/>
    </border>
    <border>
      <left style="thin">
        <color indexed="9"/>
      </left>
      <right style="thin">
        <color indexed="9"/>
      </right>
      <top style="thin">
        <color rgb="FF99CCFF"/>
      </top>
      <bottom style="thin">
        <color indexed="9"/>
      </bottom>
      <diagonal/>
    </border>
    <border>
      <left style="thin">
        <color indexed="9"/>
      </left>
      <right style="thin">
        <color indexed="9"/>
      </right>
      <top style="thin">
        <color rgb="FF99CCFF"/>
      </top>
      <bottom/>
      <diagonal/>
    </border>
    <border>
      <left/>
      <right/>
      <top style="thin">
        <color rgb="FF99CCFF"/>
      </top>
      <bottom/>
      <diagonal/>
    </border>
    <border>
      <left/>
      <right style="thin">
        <color indexed="9"/>
      </right>
      <top style="thin">
        <color rgb="FF99CCFF"/>
      </top>
      <bottom/>
      <diagonal/>
    </border>
    <border>
      <left style="thin">
        <color indexed="9"/>
      </left>
      <right style="thin">
        <color indexed="9"/>
      </right>
      <top style="thin">
        <color indexed="44"/>
      </top>
      <bottom style="thin">
        <color indexed="9"/>
      </bottom>
      <diagonal/>
    </border>
    <border>
      <left style="thin">
        <color theme="0"/>
      </left>
      <right style="thin">
        <color indexed="9"/>
      </right>
      <top style="thin">
        <color theme="0"/>
      </top>
      <bottom/>
      <diagonal/>
    </border>
    <border>
      <left style="thin">
        <color indexed="9"/>
      </left>
      <right style="thin">
        <color theme="0"/>
      </right>
      <top style="thin">
        <color theme="0"/>
      </top>
      <bottom/>
      <diagonal/>
    </border>
    <border>
      <left/>
      <right style="thin">
        <color indexed="9"/>
      </right>
      <top style="thin">
        <color indexed="9"/>
      </top>
      <bottom/>
      <diagonal/>
    </border>
    <border>
      <left/>
      <right style="thin">
        <color indexed="9"/>
      </right>
      <top/>
      <bottom/>
      <diagonal/>
    </border>
    <border>
      <left style="thin">
        <color indexed="9"/>
      </left>
      <right style="thin">
        <color indexed="9"/>
      </right>
      <top style="thin">
        <color theme="0"/>
      </top>
      <bottom/>
      <diagonal/>
    </border>
    <border>
      <left style="thin">
        <color theme="0"/>
      </left>
      <right/>
      <top style="thin">
        <color theme="0"/>
      </top>
      <bottom/>
      <diagonal/>
    </border>
    <border>
      <left style="thin">
        <color theme="0"/>
      </left>
      <right style="thin">
        <color theme="0"/>
      </right>
      <top style="thin">
        <color theme="0"/>
      </top>
      <bottom/>
      <diagonal/>
    </border>
    <border>
      <left/>
      <right style="thin">
        <color indexed="9"/>
      </right>
      <top style="thin">
        <color theme="0"/>
      </top>
      <bottom/>
      <diagonal/>
    </border>
    <border>
      <left style="thin">
        <color theme="0"/>
      </left>
      <right style="thin">
        <color theme="0"/>
      </right>
      <top style="thin">
        <color rgb="FF99CCFF"/>
      </top>
      <bottom style="thin">
        <color theme="0"/>
      </bottom>
      <diagonal/>
    </border>
    <border>
      <left style="thin">
        <color indexed="9"/>
      </left>
      <right/>
      <top style="thin">
        <color rgb="FF99CCFF"/>
      </top>
      <bottom/>
      <diagonal/>
    </border>
    <border>
      <left style="thin">
        <color theme="0"/>
      </left>
      <right style="thin">
        <color indexed="9"/>
      </right>
      <top style="thin">
        <color rgb="FF99CCFF"/>
      </top>
      <bottom/>
      <diagonal/>
    </border>
    <border>
      <left style="thin">
        <color indexed="9"/>
      </left>
      <right style="thin">
        <color theme="0"/>
      </right>
      <top style="thin">
        <color rgb="FF99CCFF"/>
      </top>
      <bottom/>
      <diagonal/>
    </border>
    <border>
      <left style="thin">
        <color indexed="9"/>
      </left>
      <right/>
      <top/>
      <bottom/>
      <diagonal/>
    </border>
    <border>
      <left style="thin">
        <color theme="0"/>
      </left>
      <right style="thin">
        <color indexed="9"/>
      </right>
      <top/>
      <bottom style="thin">
        <color indexed="9"/>
      </bottom>
      <diagonal/>
    </border>
    <border>
      <left style="thin">
        <color indexed="9"/>
      </left>
      <right style="thin">
        <color theme="0"/>
      </right>
      <top/>
      <bottom style="thin">
        <color indexed="9"/>
      </bottom>
      <diagonal/>
    </border>
    <border>
      <left style="thin">
        <color indexed="9"/>
      </left>
      <right/>
      <top style="thin">
        <color indexed="44"/>
      </top>
      <bottom style="thin">
        <color indexed="9"/>
      </bottom>
      <diagonal/>
    </border>
    <border>
      <left style="thin">
        <color theme="0"/>
      </left>
      <right style="thin">
        <color indexed="9"/>
      </right>
      <top style="thin">
        <color indexed="44"/>
      </top>
      <bottom style="thin">
        <color theme="0"/>
      </bottom>
      <diagonal/>
    </border>
    <border>
      <left style="thin">
        <color indexed="9"/>
      </left>
      <right style="thin">
        <color indexed="9"/>
      </right>
      <top style="thin">
        <color indexed="44"/>
      </top>
      <bottom style="thin">
        <color theme="0"/>
      </bottom>
      <diagonal/>
    </border>
    <border>
      <left style="thin">
        <color indexed="9"/>
      </left>
      <right style="thin">
        <color theme="0"/>
      </right>
      <top style="thin">
        <color indexed="44"/>
      </top>
      <bottom style="thin">
        <color theme="0"/>
      </bottom>
      <diagonal/>
    </border>
    <border>
      <left/>
      <right style="thin">
        <color indexed="9"/>
      </right>
      <top style="thin">
        <color indexed="44"/>
      </top>
      <bottom style="thin">
        <color indexed="9"/>
      </bottom>
      <diagonal/>
    </border>
    <border>
      <left/>
      <right style="thin">
        <color theme="0"/>
      </right>
      <top/>
      <bottom/>
      <diagonal/>
    </border>
    <border>
      <left/>
      <right style="thin">
        <color theme="0"/>
      </right>
      <top style="thin">
        <color rgb="FF99CCFF"/>
      </top>
      <bottom style="thin">
        <color theme="0"/>
      </bottom>
      <diagonal/>
    </border>
    <border>
      <left/>
      <right style="thin">
        <color indexed="9"/>
      </right>
      <top style="thin">
        <color rgb="FF99CCFF"/>
      </top>
      <bottom style="thin">
        <color indexed="9"/>
      </bottom>
      <diagonal/>
    </border>
    <border>
      <left style="thin">
        <color indexed="9"/>
      </left>
      <right style="thin">
        <color indexed="9"/>
      </right>
      <top style="thin">
        <color indexed="9"/>
      </top>
      <bottom style="thin">
        <color theme="0"/>
      </bottom>
      <diagonal/>
    </border>
    <border>
      <left style="thin">
        <color indexed="9"/>
      </left>
      <right style="thin">
        <color indexed="9"/>
      </right>
      <top/>
      <bottom style="thin">
        <color theme="0"/>
      </bottom>
      <diagonal/>
    </border>
  </borders>
  <cellStyleXfs count="9">
    <xf numFmtId="0" fontId="0" fillId="0" borderId="0" applyFill="0" applyBorder="0"/>
    <xf numFmtId="166" fontId="7" fillId="0" borderId="0" applyFont="0" applyFill="0" applyBorder="0" applyAlignment="0" applyProtection="0"/>
    <xf numFmtId="41" fontId="7" fillId="0" borderId="0" applyFont="0" applyFill="0" applyBorder="0" applyAlignment="0" applyProtection="0"/>
    <xf numFmtId="9" fontId="7" fillId="0" borderId="0" applyFont="0" applyFill="0" applyBorder="0" applyAlignment="0" applyProtection="0"/>
    <xf numFmtId="0" fontId="8" fillId="0" borderId="0" applyNumberFormat="0" applyFill="0" applyBorder="0" applyAlignment="0" applyProtection="0">
      <alignment vertical="top"/>
      <protection locked="0"/>
    </xf>
    <xf numFmtId="0" fontId="1" fillId="0" borderId="0"/>
    <xf numFmtId="0" fontId="7" fillId="0" borderId="0"/>
    <xf numFmtId="0" fontId="7" fillId="0" borderId="0"/>
    <xf numFmtId="0" fontId="7" fillId="0" borderId="0" applyFill="0" applyBorder="0"/>
  </cellStyleXfs>
  <cellXfs count="344">
    <xf numFmtId="0" fontId="0" fillId="0" borderId="0" xfId="0"/>
    <xf numFmtId="0" fontId="2" fillId="2" borderId="1" xfId="5" applyFont="1" applyFill="1" applyBorder="1"/>
    <xf numFmtId="0" fontId="3" fillId="0" borderId="1" xfId="5" applyFont="1" applyBorder="1"/>
    <xf numFmtId="0" fontId="2" fillId="0" borderId="1" xfId="5" applyFont="1" applyBorder="1"/>
    <xf numFmtId="0" fontId="2" fillId="0" borderId="1" xfId="5" applyFont="1" applyBorder="1" applyAlignment="1">
      <alignment horizontal="right"/>
    </xf>
    <xf numFmtId="0" fontId="2" fillId="0" borderId="2" xfId="5" applyFont="1" applyBorder="1"/>
    <xf numFmtId="0" fontId="2" fillId="2" borderId="0" xfId="5" applyFont="1" applyFill="1"/>
    <xf numFmtId="0" fontId="2" fillId="0" borderId="3" xfId="5" applyFont="1" applyBorder="1"/>
    <xf numFmtId="0" fontId="2" fillId="0" borderId="4" xfId="5" applyFont="1" applyBorder="1"/>
    <xf numFmtId="0" fontId="4" fillId="0" borderId="4" xfId="5" applyFont="1" applyBorder="1"/>
    <xf numFmtId="0" fontId="2" fillId="0" borderId="4" xfId="5" applyFont="1" applyBorder="1" applyAlignment="1">
      <alignment horizontal="right"/>
    </xf>
    <xf numFmtId="0" fontId="5" fillId="0" borderId="4" xfId="5" applyFont="1" applyBorder="1"/>
    <xf numFmtId="0" fontId="2" fillId="2" borderId="5" xfId="5" applyFont="1" applyFill="1" applyBorder="1"/>
    <xf numFmtId="0" fontId="2" fillId="0" borderId="6" xfId="5" applyFont="1" applyBorder="1" applyAlignment="1">
      <alignment horizontal="center"/>
    </xf>
    <xf numFmtId="0" fontId="2" fillId="0" borderId="7" xfId="5" applyFont="1" applyBorder="1" applyAlignment="1">
      <alignment horizontal="center"/>
    </xf>
    <xf numFmtId="0" fontId="2" fillId="0" borderId="8" xfId="5" applyFont="1" applyBorder="1" applyAlignment="1">
      <alignment horizontal="center"/>
    </xf>
    <xf numFmtId="0" fontId="2" fillId="0" borderId="9" xfId="5" applyFont="1" applyBorder="1" applyAlignment="1">
      <alignment horizontal="center"/>
    </xf>
    <xf numFmtId="0" fontId="2" fillId="2" borderId="10" xfId="5" applyFont="1" applyFill="1" applyBorder="1"/>
    <xf numFmtId="0" fontId="6" fillId="0" borderId="11" xfId="5" applyFont="1" applyBorder="1" applyAlignment="1">
      <alignment horizontal="center"/>
    </xf>
    <xf numFmtId="0" fontId="6" fillId="0" borderId="10" xfId="5" applyFont="1" applyBorder="1" applyAlignment="1">
      <alignment horizontal="center"/>
    </xf>
    <xf numFmtId="0" fontId="6" fillId="0" borderId="12" xfId="5" applyFont="1" applyBorder="1" applyAlignment="1">
      <alignment horizontal="center"/>
    </xf>
    <xf numFmtId="0" fontId="6" fillId="2" borderId="0" xfId="5" applyFont="1" applyFill="1"/>
    <xf numFmtId="0" fontId="7" fillId="0" borderId="11" xfId="5" applyFont="1" applyBorder="1" applyAlignment="1">
      <alignment horizontal="center"/>
    </xf>
    <xf numFmtId="0" fontId="7" fillId="0" borderId="10" xfId="5" applyFont="1" applyBorder="1" applyAlignment="1">
      <alignment horizontal="center"/>
    </xf>
    <xf numFmtId="0" fontId="7" fillId="0" borderId="12" xfId="5" applyFont="1" applyBorder="1" applyAlignment="1">
      <alignment horizontal="center"/>
    </xf>
    <xf numFmtId="0" fontId="7" fillId="2" borderId="0" xfId="5" applyFont="1" applyFill="1"/>
    <xf numFmtId="0" fontId="8" fillId="0" borderId="11" xfId="4" applyBorder="1" applyAlignment="1" applyProtection="1">
      <alignment horizontal="center"/>
    </xf>
    <xf numFmtId="0" fontId="8" fillId="0" borderId="10" xfId="4" applyBorder="1" applyAlignment="1" applyProtection="1">
      <alignment horizontal="center"/>
    </xf>
    <xf numFmtId="0" fontId="8" fillId="0" borderId="12" xfId="4" applyBorder="1" applyAlignment="1" applyProtection="1">
      <alignment horizontal="center"/>
    </xf>
    <xf numFmtId="0" fontId="8" fillId="2" borderId="0" xfId="4" applyFill="1" applyBorder="1" applyAlignment="1" applyProtection="1"/>
    <xf numFmtId="0" fontId="2" fillId="2" borderId="13" xfId="5" applyFont="1" applyFill="1" applyBorder="1"/>
    <xf numFmtId="0" fontId="9" fillId="0" borderId="14" xfId="5" applyFont="1" applyBorder="1" applyAlignment="1">
      <alignment horizontal="center"/>
    </xf>
    <xf numFmtId="0" fontId="9" fillId="0" borderId="15" xfId="5" applyFont="1" applyBorder="1" applyAlignment="1">
      <alignment horizontal="center"/>
    </xf>
    <xf numFmtId="0" fontId="9" fillId="0" borderId="16" xfId="5" applyFont="1" applyBorder="1" applyAlignment="1">
      <alignment horizontal="center"/>
    </xf>
    <xf numFmtId="0" fontId="9" fillId="2" borderId="0" xfId="5" applyFont="1" applyFill="1"/>
    <xf numFmtId="0" fontId="2" fillId="2" borderId="17" xfId="5" applyFont="1" applyFill="1" applyBorder="1"/>
    <xf numFmtId="0" fontId="1" fillId="0" borderId="17" xfId="5" applyBorder="1"/>
    <xf numFmtId="0" fontId="1" fillId="0" borderId="17" xfId="5" applyBorder="1" applyAlignment="1">
      <alignment horizontal="right"/>
    </xf>
    <xf numFmtId="0" fontId="1" fillId="0" borderId="18" xfId="5" applyBorder="1"/>
    <xf numFmtId="0" fontId="2" fillId="0" borderId="19" xfId="5" applyFont="1" applyBorder="1"/>
    <xf numFmtId="0" fontId="4" fillId="0" borderId="1" xfId="5" applyFont="1" applyBorder="1"/>
    <xf numFmtId="0" fontId="5" fillId="0" borderId="1" xfId="5" applyFont="1" applyBorder="1"/>
    <xf numFmtId="0" fontId="3" fillId="3" borderId="0" xfId="5" applyFont="1" applyFill="1"/>
    <xf numFmtId="0" fontId="2" fillId="3" borderId="0" xfId="5" applyFont="1" applyFill="1"/>
    <xf numFmtId="0" fontId="2" fillId="3" borderId="0" xfId="5" applyFont="1" applyFill="1" applyAlignment="1">
      <alignment horizontal="right"/>
    </xf>
    <xf numFmtId="0" fontId="10" fillId="3" borderId="0" xfId="5" applyFont="1" applyFill="1"/>
    <xf numFmtId="0" fontId="10" fillId="3" borderId="0" xfId="5" applyFont="1" applyFill="1" applyAlignment="1">
      <alignment horizontal="right"/>
    </xf>
    <xf numFmtId="0" fontId="11" fillId="4" borderId="10" xfId="5" applyFont="1" applyFill="1" applyBorder="1"/>
    <xf numFmtId="0" fontId="11" fillId="4" borderId="10" xfId="5" applyFont="1" applyFill="1" applyBorder="1" applyAlignment="1">
      <alignment horizontal="right"/>
    </xf>
    <xf numFmtId="0" fontId="12" fillId="4" borderId="10" xfId="5" applyFont="1" applyFill="1" applyBorder="1"/>
    <xf numFmtId="0" fontId="2" fillId="0" borderId="10" xfId="5" applyFont="1" applyBorder="1"/>
    <xf numFmtId="0" fontId="2" fillId="2" borderId="4" xfId="5" applyFont="1" applyFill="1" applyBorder="1"/>
    <xf numFmtId="0" fontId="2" fillId="0" borderId="4" xfId="5" applyFont="1" applyBorder="1" applyAlignment="1">
      <alignment horizontal="left"/>
    </xf>
    <xf numFmtId="3" fontId="4" fillId="0" borderId="4" xfId="6" applyNumberFormat="1" applyFont="1" applyBorder="1" applyAlignment="1">
      <alignment horizontal="right"/>
    </xf>
    <xf numFmtId="3" fontId="4" fillId="0" borderId="4" xfId="5" applyNumberFormat="1" applyFont="1" applyBorder="1"/>
    <xf numFmtId="41" fontId="4" fillId="0" borderId="4" xfId="2" applyFont="1" applyBorder="1"/>
    <xf numFmtId="3" fontId="13" fillId="0" borderId="4" xfId="7" applyNumberFormat="1" applyFont="1" applyBorder="1"/>
    <xf numFmtId="3" fontId="4" fillId="2" borderId="4" xfId="5" applyNumberFormat="1" applyFont="1" applyFill="1" applyBorder="1"/>
    <xf numFmtId="3" fontId="4" fillId="0" borderId="4" xfId="5" applyNumberFormat="1" applyFont="1" applyBorder="1" applyAlignment="1">
      <alignment horizontal="right"/>
    </xf>
    <xf numFmtId="41" fontId="4" fillId="0" borderId="0" xfId="2" applyFont="1"/>
    <xf numFmtId="3" fontId="4" fillId="5" borderId="20" xfId="0" applyNumberFormat="1" applyFont="1" applyFill="1" applyBorder="1"/>
    <xf numFmtId="3" fontId="4" fillId="2" borderId="4" xfId="5" applyNumberFormat="1" applyFont="1" applyFill="1" applyBorder="1" applyAlignment="1">
      <alignment horizontal="right"/>
    </xf>
    <xf numFmtId="3" fontId="13" fillId="2" borderId="4" xfId="7" applyNumberFormat="1" applyFont="1" applyFill="1" applyBorder="1"/>
    <xf numFmtId="3" fontId="14" fillId="0" borderId="4" xfId="7" applyNumberFormat="1" applyFont="1" applyBorder="1"/>
    <xf numFmtId="3" fontId="4" fillId="0" borderId="4" xfId="6" applyNumberFormat="1" applyFont="1" applyBorder="1"/>
    <xf numFmtId="0" fontId="16" fillId="0" borderId="4" xfId="5" applyFont="1" applyBorder="1"/>
    <xf numFmtId="10" fontId="4" fillId="0" borderId="4" xfId="5" applyNumberFormat="1" applyFont="1" applyBorder="1" applyAlignment="1">
      <alignment horizontal="right"/>
    </xf>
    <xf numFmtId="164" fontId="4" fillId="0" borderId="4" xfId="5" applyNumberFormat="1" applyFont="1" applyBorder="1" applyAlignment="1">
      <alignment horizontal="right"/>
    </xf>
    <xf numFmtId="164" fontId="4" fillId="0" borderId="4" xfId="5" applyNumberFormat="1" applyFont="1" applyBorder="1"/>
    <xf numFmtId="10" fontId="4" fillId="0" borderId="4" xfId="5" applyNumberFormat="1" applyFont="1" applyBorder="1"/>
    <xf numFmtId="0" fontId="2" fillId="2" borderId="10" xfId="5" applyFont="1" applyFill="1" applyBorder="1" applyAlignment="1">
      <alignment horizontal="left"/>
    </xf>
    <xf numFmtId="0" fontId="2" fillId="2" borderId="10" xfId="5" applyFont="1" applyFill="1" applyBorder="1" applyAlignment="1">
      <alignment horizontal="right"/>
    </xf>
    <xf numFmtId="0" fontId="4" fillId="2" borderId="10" xfId="5" applyFont="1" applyFill="1" applyBorder="1"/>
    <xf numFmtId="0" fontId="4" fillId="2" borderId="10" xfId="5" applyFont="1" applyFill="1" applyBorder="1" applyAlignment="1">
      <alignment horizontal="right"/>
    </xf>
    <xf numFmtId="0" fontId="16" fillId="2" borderId="10" xfId="5" applyFont="1" applyFill="1" applyBorder="1"/>
    <xf numFmtId="0" fontId="12" fillId="4" borderId="10" xfId="5" applyFont="1" applyFill="1" applyBorder="1" applyAlignment="1">
      <alignment horizontal="right"/>
    </xf>
    <xf numFmtId="0" fontId="17" fillId="4" borderId="10" xfId="5" applyFont="1" applyFill="1" applyBorder="1"/>
    <xf numFmtId="41" fontId="4" fillId="0" borderId="4" xfId="2" applyFont="1" applyBorder="1" applyAlignment="1">
      <alignment horizontal="right"/>
    </xf>
    <xf numFmtId="41" fontId="2" fillId="0" borderId="4" xfId="2" applyFont="1" applyBorder="1" applyAlignment="1">
      <alignment horizontal="right"/>
    </xf>
    <xf numFmtId="3" fontId="4" fillId="2" borderId="4" xfId="6" applyNumberFormat="1" applyFont="1" applyFill="1" applyBorder="1" applyAlignment="1">
      <alignment horizontal="right"/>
    </xf>
    <xf numFmtId="3" fontId="4" fillId="0" borderId="0" xfId="0" applyNumberFormat="1" applyFont="1"/>
    <xf numFmtId="3" fontId="4" fillId="2" borderId="4" xfId="7" applyNumberFormat="1" applyFont="1" applyFill="1" applyBorder="1" applyAlignment="1">
      <alignment horizontal="right"/>
    </xf>
    <xf numFmtId="3" fontId="4" fillId="2" borderId="4" xfId="6" applyNumberFormat="1" applyFont="1" applyFill="1" applyBorder="1"/>
    <xf numFmtId="41" fontId="4" fillId="2" borderId="10" xfId="5" applyNumberFormat="1" applyFont="1" applyFill="1" applyBorder="1"/>
    <xf numFmtId="41" fontId="2" fillId="2" borderId="10" xfId="5" applyNumberFormat="1" applyFont="1" applyFill="1" applyBorder="1"/>
    <xf numFmtId="0" fontId="18" fillId="4" borderId="10" xfId="4" applyFont="1" applyFill="1" applyBorder="1" applyAlignment="1" applyProtection="1"/>
    <xf numFmtId="0" fontId="2" fillId="6" borderId="4" xfId="5" applyFont="1" applyFill="1" applyBorder="1" applyAlignment="1">
      <alignment horizontal="left"/>
    </xf>
    <xf numFmtId="3" fontId="19" fillId="0" borderId="4" xfId="7" applyNumberFormat="1" applyFont="1" applyBorder="1" applyAlignment="1">
      <alignment horizontal="left" vertical="center"/>
    </xf>
    <xf numFmtId="0" fontId="2" fillId="2" borderId="4" xfId="5" applyFont="1" applyFill="1" applyBorder="1" applyAlignment="1">
      <alignment horizontal="right"/>
    </xf>
    <xf numFmtId="0" fontId="4" fillId="2" borderId="4" xfId="5" applyFont="1" applyFill="1" applyBorder="1"/>
    <xf numFmtId="3" fontId="4" fillId="0" borderId="4" xfId="6" applyNumberFormat="1" applyFont="1" applyBorder="1" applyAlignment="1">
      <alignment horizontal="right" vertical="center"/>
    </xf>
    <xf numFmtId="0" fontId="20" fillId="4" borderId="10" xfId="5" applyFont="1" applyFill="1" applyBorder="1"/>
    <xf numFmtId="0" fontId="2" fillId="2" borderId="4" xfId="5" applyFont="1" applyFill="1" applyBorder="1" applyAlignment="1">
      <alignment vertical="center"/>
    </xf>
    <xf numFmtId="0" fontId="2" fillId="2" borderId="4" xfId="0" applyFont="1" applyFill="1" applyBorder="1" applyAlignment="1">
      <alignment vertical="center" wrapText="1"/>
    </xf>
    <xf numFmtId="0" fontId="2" fillId="2" borderId="4" xfId="5" applyFont="1" applyFill="1" applyBorder="1" applyAlignment="1">
      <alignment horizontal="left" vertical="center"/>
    </xf>
    <xf numFmtId="3" fontId="4" fillId="2" borderId="4" xfId="6" applyNumberFormat="1" applyFont="1" applyFill="1" applyBorder="1" applyAlignment="1">
      <alignment horizontal="right" vertical="center"/>
    </xf>
    <xf numFmtId="41" fontId="4" fillId="2" borderId="4" xfId="5" applyNumberFormat="1" applyFont="1" applyFill="1" applyBorder="1" applyAlignment="1">
      <alignment horizontal="left" vertical="center"/>
    </xf>
    <xf numFmtId="41" fontId="4" fillId="2" borderId="4" xfId="5" applyNumberFormat="1" applyFont="1" applyFill="1" applyBorder="1" applyAlignment="1">
      <alignment vertical="center"/>
    </xf>
    <xf numFmtId="3" fontId="21" fillId="2" borderId="4" xfId="6" applyNumberFormat="1" applyFont="1" applyFill="1" applyBorder="1" applyAlignment="1">
      <alignment horizontal="right" vertical="center"/>
    </xf>
    <xf numFmtId="0" fontId="2" fillId="2" borderId="3" xfId="0" applyFont="1" applyFill="1" applyBorder="1" applyAlignment="1">
      <alignment vertical="center"/>
    </xf>
    <xf numFmtId="0" fontId="2" fillId="2" borderId="3" xfId="8" applyFont="1" applyFill="1" applyBorder="1" applyAlignment="1">
      <alignment vertical="center"/>
    </xf>
    <xf numFmtId="0" fontId="2" fillId="2" borderId="4" xfId="0" applyFont="1" applyFill="1" applyBorder="1" applyAlignment="1">
      <alignment vertical="center"/>
    </xf>
    <xf numFmtId="0" fontId="2" fillId="2" borderId="4" xfId="0" applyFont="1" applyFill="1" applyBorder="1" applyAlignment="1">
      <alignment horizontal="right" vertical="center"/>
    </xf>
    <xf numFmtId="10" fontId="4" fillId="0" borderId="4" xfId="5" applyNumberFormat="1" applyFont="1" applyBorder="1" applyAlignment="1">
      <alignment vertical="center"/>
    </xf>
    <xf numFmtId="0" fontId="9" fillId="2" borderId="4" xfId="0" applyFont="1" applyFill="1" applyBorder="1" applyAlignment="1">
      <alignment vertical="center"/>
    </xf>
    <xf numFmtId="0" fontId="4" fillId="2" borderId="4" xfId="0" applyFont="1" applyFill="1" applyBorder="1" applyAlignment="1">
      <alignment vertical="center"/>
    </xf>
    <xf numFmtId="0" fontId="2" fillId="2" borderId="10" xfId="5" applyFont="1" applyFill="1" applyBorder="1" applyAlignment="1">
      <alignment vertical="center"/>
    </xf>
    <xf numFmtId="0" fontId="2" fillId="2" borderId="10" xfId="8" applyFont="1" applyFill="1" applyBorder="1"/>
    <xf numFmtId="3" fontId="19" fillId="0" borderId="10" xfId="7" applyNumberFormat="1" applyFont="1" applyBorder="1" applyAlignment="1">
      <alignment horizontal="left" vertical="center"/>
    </xf>
    <xf numFmtId="41" fontId="4" fillId="2" borderId="10" xfId="5" applyNumberFormat="1" applyFont="1" applyFill="1" applyBorder="1" applyAlignment="1">
      <alignment vertical="center"/>
    </xf>
    <xf numFmtId="0" fontId="22" fillId="2" borderId="4" xfId="5" applyFont="1" applyFill="1" applyBorder="1"/>
    <xf numFmtId="0" fontId="2" fillId="2" borderId="10" xfId="0" applyFont="1" applyFill="1" applyBorder="1"/>
    <xf numFmtId="41" fontId="4" fillId="2" borderId="4" xfId="2" applyFont="1" applyFill="1" applyBorder="1" applyAlignment="1">
      <alignment horizontal="right"/>
    </xf>
    <xf numFmtId="41" fontId="4" fillId="2" borderId="4" xfId="2" applyFont="1" applyFill="1" applyBorder="1"/>
    <xf numFmtId="41" fontId="4" fillId="2" borderId="10" xfId="2" applyFont="1" applyFill="1" applyBorder="1"/>
    <xf numFmtId="41" fontId="2" fillId="2" borderId="4" xfId="2" applyFont="1" applyFill="1" applyBorder="1"/>
    <xf numFmtId="41" fontId="2" fillId="2" borderId="4" xfId="2" applyFont="1" applyFill="1" applyBorder="1" applyAlignment="1">
      <alignment horizontal="right"/>
    </xf>
    <xf numFmtId="41" fontId="4" fillId="2" borderId="4" xfId="2" applyFont="1" applyFill="1" applyBorder="1" applyAlignment="1">
      <alignment horizontal="right" vertical="center"/>
    </xf>
    <xf numFmtId="41" fontId="2" fillId="2" borderId="4" xfId="2" applyFont="1" applyFill="1" applyBorder="1" applyAlignment="1">
      <alignment vertical="center"/>
    </xf>
    <xf numFmtId="0" fontId="16" fillId="2" borderId="4" xfId="5" applyFont="1" applyFill="1" applyBorder="1"/>
    <xf numFmtId="41" fontId="4" fillId="2" borderId="1" xfId="2" applyFont="1" applyFill="1" applyBorder="1" applyAlignment="1">
      <alignment horizontal="right"/>
    </xf>
    <xf numFmtId="41" fontId="4" fillId="2" borderId="13" xfId="2" applyFont="1" applyFill="1" applyBorder="1"/>
    <xf numFmtId="41" fontId="4" fillId="2" borderId="1" xfId="2" applyFont="1" applyFill="1" applyBorder="1"/>
    <xf numFmtId="0" fontId="9" fillId="2" borderId="4" xfId="5" applyFont="1" applyFill="1" applyBorder="1"/>
    <xf numFmtId="41" fontId="4" fillId="0" borderId="21" xfId="2" applyFont="1" applyFill="1" applyBorder="1" applyAlignment="1">
      <alignment horizontal="center"/>
    </xf>
    <xf numFmtId="41" fontId="4" fillId="0" borderId="21" xfId="2" applyFont="1" applyFill="1" applyBorder="1"/>
    <xf numFmtId="0" fontId="4" fillId="2" borderId="21" xfId="5" applyFont="1" applyFill="1" applyBorder="1"/>
    <xf numFmtId="41" fontId="4" fillId="2" borderId="21" xfId="2" applyFont="1" applyFill="1" applyBorder="1" applyAlignment="1">
      <alignment horizontal="center"/>
    </xf>
    <xf numFmtId="41" fontId="4" fillId="2" borderId="21" xfId="2" applyFont="1" applyFill="1" applyBorder="1"/>
    <xf numFmtId="41" fontId="2" fillId="2" borderId="3" xfId="2" applyFont="1" applyFill="1" applyBorder="1"/>
    <xf numFmtId="41" fontId="2" fillId="2" borderId="4" xfId="2" applyFont="1" applyFill="1" applyBorder="1" applyAlignment="1">
      <alignment horizontal="left"/>
    </xf>
    <xf numFmtId="41" fontId="15" fillId="2" borderId="4" xfId="2" applyFont="1" applyFill="1" applyBorder="1" applyAlignment="1">
      <alignment horizontal="right"/>
    </xf>
    <xf numFmtId="41" fontId="4" fillId="2" borderId="17" xfId="2" applyFont="1" applyFill="1" applyBorder="1" applyAlignment="1">
      <alignment horizontal="right"/>
    </xf>
    <xf numFmtId="41" fontId="4" fillId="2" borderId="22" xfId="2" applyFont="1" applyFill="1" applyBorder="1"/>
    <xf numFmtId="41" fontId="4" fillId="2" borderId="17" xfId="2" applyFont="1" applyFill="1" applyBorder="1"/>
    <xf numFmtId="41" fontId="2" fillId="2" borderId="17" xfId="2" applyFont="1" applyFill="1" applyBorder="1"/>
    <xf numFmtId="41" fontId="2" fillId="2" borderId="1" xfId="2" applyFont="1" applyFill="1" applyBorder="1"/>
    <xf numFmtId="0" fontId="2" fillId="2" borderId="10" xfId="0" applyFont="1" applyFill="1" applyBorder="1" applyAlignment="1">
      <alignment horizontal="left" vertical="center"/>
    </xf>
    <xf numFmtId="41" fontId="4" fillId="2" borderId="23" xfId="2" applyFont="1" applyFill="1" applyBorder="1"/>
    <xf numFmtId="41" fontId="4" fillId="0" borderId="21" xfId="2" applyFont="1" applyBorder="1" applyAlignment="1">
      <alignment horizontal="center"/>
    </xf>
    <xf numFmtId="41" fontId="4" fillId="2" borderId="21" xfId="2" applyFont="1" applyFill="1" applyBorder="1" applyAlignment="1">
      <alignment horizontal="right"/>
    </xf>
    <xf numFmtId="41" fontId="4" fillId="0" borderId="21" xfId="2" applyFont="1" applyBorder="1" applyAlignment="1">
      <alignment horizontal="right"/>
    </xf>
    <xf numFmtId="41" fontId="2" fillId="2" borderId="1" xfId="2" applyFont="1" applyFill="1" applyBorder="1" applyAlignment="1">
      <alignment horizontal="right"/>
    </xf>
    <xf numFmtId="41" fontId="2" fillId="2" borderId="10" xfId="2" applyFont="1" applyFill="1" applyBorder="1"/>
    <xf numFmtId="41" fontId="2" fillId="2" borderId="23" xfId="2" applyFont="1" applyFill="1" applyBorder="1"/>
    <xf numFmtId="0" fontId="2" fillId="2" borderId="10" xfId="0" applyFont="1" applyFill="1" applyBorder="1" applyAlignment="1">
      <alignment horizontal="right"/>
    </xf>
    <xf numFmtId="165" fontId="4" fillId="2" borderId="4" xfId="3" applyNumberFormat="1" applyFont="1" applyFill="1" applyBorder="1" applyAlignment="1">
      <alignment horizontal="right"/>
    </xf>
    <xf numFmtId="0" fontId="2" fillId="2" borderId="4" xfId="0" applyFont="1" applyFill="1" applyBorder="1"/>
    <xf numFmtId="0" fontId="16" fillId="2" borderId="4" xfId="0" applyFont="1" applyFill="1" applyBorder="1"/>
    <xf numFmtId="0" fontId="2" fillId="2" borderId="4" xfId="5" applyFont="1" applyFill="1" applyBorder="1" applyAlignment="1">
      <alignment horizontal="left"/>
    </xf>
    <xf numFmtId="9" fontId="4" fillId="2" borderId="4" xfId="3" applyFont="1" applyFill="1" applyBorder="1" applyAlignment="1">
      <alignment horizontal="right"/>
    </xf>
    <xf numFmtId="0" fontId="2" fillId="2" borderId="2" xfId="5" applyFont="1" applyFill="1" applyBorder="1"/>
    <xf numFmtId="0" fontId="11" fillId="4" borderId="24" xfId="5" applyFont="1" applyFill="1" applyBorder="1"/>
    <xf numFmtId="0" fontId="11" fillId="4" borderId="13" xfId="5" applyFont="1" applyFill="1" applyBorder="1"/>
    <xf numFmtId="0" fontId="17" fillId="4" borderId="13" xfId="5" applyFont="1" applyFill="1" applyBorder="1"/>
    <xf numFmtId="0" fontId="20" fillId="4" borderId="25" xfId="5" applyFont="1" applyFill="1" applyBorder="1"/>
    <xf numFmtId="0" fontId="17" fillId="4" borderId="25" xfId="5" applyFont="1" applyFill="1" applyBorder="1"/>
    <xf numFmtId="0" fontId="2" fillId="5" borderId="26" xfId="0" applyFont="1" applyFill="1" applyBorder="1" applyAlignment="1">
      <alignment wrapText="1"/>
    </xf>
    <xf numFmtId="0" fontId="18" fillId="0" borderId="4" xfId="4" applyFont="1" applyBorder="1" applyAlignment="1" applyProtection="1">
      <alignment horizontal="left"/>
    </xf>
    <xf numFmtId="0" fontId="4" fillId="0" borderId="4" xfId="5" applyFont="1" applyBorder="1" applyAlignment="1">
      <alignment horizontal="right"/>
    </xf>
    <xf numFmtId="4" fontId="4" fillId="0" borderId="4" xfId="6" applyNumberFormat="1" applyFont="1" applyBorder="1" applyAlignment="1">
      <alignment horizontal="right"/>
    </xf>
    <xf numFmtId="4" fontId="18" fillId="2" borderId="0" xfId="4" applyNumberFormat="1" applyFont="1" applyFill="1" applyBorder="1" applyAlignment="1" applyProtection="1">
      <alignment horizontal="right"/>
    </xf>
    <xf numFmtId="3" fontId="4" fillId="0" borderId="20" xfId="0" applyNumberFormat="1" applyFont="1" applyBorder="1" applyAlignment="1">
      <alignment horizontal="right"/>
    </xf>
    <xf numFmtId="3" fontId="4" fillId="2" borderId="17" xfId="6" applyNumberFormat="1" applyFont="1" applyFill="1" applyBorder="1" applyAlignment="1">
      <alignment horizontal="right"/>
    </xf>
    <xf numFmtId="3" fontId="9" fillId="0" borderId="27" xfId="0" applyNumberFormat="1" applyFont="1" applyBorder="1" applyAlignment="1">
      <alignment horizontal="right"/>
    </xf>
    <xf numFmtId="4" fontId="18" fillId="0" borderId="17" xfId="4" applyNumberFormat="1" applyFont="1" applyBorder="1" applyAlignment="1" applyProtection="1">
      <alignment horizontal="right"/>
    </xf>
    <xf numFmtId="4" fontId="18" fillId="2" borderId="17" xfId="4" applyNumberFormat="1" applyFont="1" applyFill="1" applyBorder="1" applyAlignment="1" applyProtection="1">
      <alignment horizontal="right"/>
    </xf>
    <xf numFmtId="4" fontId="23" fillId="2" borderId="17" xfId="4" applyNumberFormat="1" applyFont="1" applyFill="1" applyBorder="1" applyAlignment="1" applyProtection="1">
      <alignment horizontal="right"/>
    </xf>
    <xf numFmtId="0" fontId="2" fillId="0" borderId="1" xfId="5" applyFont="1" applyBorder="1" applyAlignment="1">
      <alignment horizontal="left"/>
    </xf>
    <xf numFmtId="0" fontId="4" fillId="0" borderId="1" xfId="5" applyFont="1" applyBorder="1" applyAlignment="1">
      <alignment horizontal="right"/>
    </xf>
    <xf numFmtId="3" fontId="4" fillId="0" borderId="1" xfId="6" applyNumberFormat="1" applyFont="1" applyBorder="1" applyAlignment="1">
      <alignment horizontal="right"/>
    </xf>
    <xf numFmtId="4" fontId="4" fillId="0" borderId="1" xfId="6" applyNumberFormat="1" applyFont="1" applyBorder="1" applyAlignment="1">
      <alignment horizontal="right"/>
    </xf>
    <xf numFmtId="4" fontId="18" fillId="0" borderId="19" xfId="4" applyNumberFormat="1" applyFont="1" applyBorder="1" applyAlignment="1" applyProtection="1">
      <alignment horizontal="right"/>
    </xf>
    <xf numFmtId="3" fontId="4" fillId="2" borderId="1" xfId="6" applyNumberFormat="1" applyFont="1" applyFill="1" applyBorder="1" applyAlignment="1">
      <alignment horizontal="right"/>
    </xf>
    <xf numFmtId="4" fontId="18" fillId="2" borderId="19" xfId="4" applyNumberFormat="1" applyFont="1" applyFill="1" applyBorder="1" applyAlignment="1" applyProtection="1">
      <alignment horizontal="right"/>
    </xf>
    <xf numFmtId="4" fontId="23" fillId="2" borderId="19" xfId="4" applyNumberFormat="1" applyFont="1" applyFill="1" applyBorder="1" applyAlignment="1" applyProtection="1">
      <alignment horizontal="right"/>
    </xf>
    <xf numFmtId="0" fontId="4" fillId="2" borderId="17" xfId="5" applyFont="1" applyFill="1" applyBorder="1"/>
    <xf numFmtId="0" fontId="2" fillId="5" borderId="28" xfId="0" applyFont="1" applyFill="1" applyBorder="1" applyAlignment="1">
      <alignment wrapText="1"/>
    </xf>
    <xf numFmtId="0" fontId="18" fillId="0" borderId="29" xfId="4" applyFont="1" applyBorder="1" applyAlignment="1" applyProtection="1">
      <alignment horizontal="left"/>
    </xf>
    <xf numFmtId="0" fontId="4" fillId="0" borderId="29" xfId="5" applyFont="1" applyBorder="1" applyAlignment="1">
      <alignment horizontal="right" vertical="center"/>
    </xf>
    <xf numFmtId="3" fontId="4" fillId="0" borderId="29" xfId="6" applyNumberFormat="1" applyFont="1" applyBorder="1" applyAlignment="1">
      <alignment horizontal="right" vertical="center"/>
    </xf>
    <xf numFmtId="4" fontId="4" fillId="0" borderId="29" xfId="6" applyNumberFormat="1" applyFont="1" applyBorder="1" applyAlignment="1">
      <alignment horizontal="right" vertical="center"/>
    </xf>
    <xf numFmtId="0" fontId="2" fillId="0" borderId="29" xfId="5" applyFont="1" applyBorder="1" applyAlignment="1">
      <alignment vertical="center"/>
    </xf>
    <xf numFmtId="0" fontId="2" fillId="0" borderId="30" xfId="5" applyFont="1" applyBorder="1" applyAlignment="1">
      <alignment vertical="center"/>
    </xf>
    <xf numFmtId="4" fontId="18" fillId="2" borderId="31" xfId="4" applyNumberFormat="1" applyFont="1" applyFill="1" applyBorder="1" applyAlignment="1" applyProtection="1">
      <alignment horizontal="right" vertical="center"/>
    </xf>
    <xf numFmtId="3" fontId="4" fillId="2" borderId="29" xfId="6" applyNumberFormat="1" applyFont="1" applyFill="1" applyBorder="1" applyAlignment="1">
      <alignment horizontal="right" vertical="center"/>
    </xf>
    <xf numFmtId="4" fontId="18" fillId="2" borderId="32" xfId="4" applyNumberFormat="1" applyFont="1" applyFill="1" applyBorder="1" applyAlignment="1" applyProtection="1">
      <alignment horizontal="right"/>
    </xf>
    <xf numFmtId="4" fontId="23" fillId="2" borderId="32" xfId="4" applyNumberFormat="1" applyFont="1" applyFill="1" applyBorder="1" applyAlignment="1" applyProtection="1">
      <alignment horizontal="right"/>
    </xf>
    <xf numFmtId="3" fontId="4" fillId="2" borderId="33" xfId="6" applyNumberFormat="1" applyFont="1" applyFill="1" applyBorder="1" applyAlignment="1">
      <alignment horizontal="right"/>
    </xf>
    <xf numFmtId="3" fontId="4" fillId="0" borderId="2" xfId="6" applyNumberFormat="1" applyFont="1" applyBorder="1" applyAlignment="1">
      <alignment horizontal="right"/>
    </xf>
    <xf numFmtId="0" fontId="2" fillId="0" borderId="34" xfId="5" applyFont="1" applyBorder="1"/>
    <xf numFmtId="3" fontId="4" fillId="0" borderId="35" xfId="6" applyNumberFormat="1" applyFont="1" applyBorder="1" applyAlignment="1">
      <alignment horizontal="right"/>
    </xf>
    <xf numFmtId="0" fontId="2" fillId="0" borderId="36" xfId="5" applyFont="1" applyBorder="1"/>
    <xf numFmtId="0" fontId="2" fillId="2" borderId="37" xfId="5" applyFont="1" applyFill="1" applyBorder="1"/>
    <xf numFmtId="0" fontId="2" fillId="0" borderId="34" xfId="5" applyFont="1" applyBorder="1" applyAlignment="1">
      <alignment horizontal="left"/>
    </xf>
    <xf numFmtId="0" fontId="2" fillId="0" borderId="38" xfId="5" applyFont="1" applyBorder="1" applyAlignment="1">
      <alignment horizontal="left"/>
    </xf>
    <xf numFmtId="0" fontId="4" fillId="0" borderId="38" xfId="5" applyFont="1" applyBorder="1" applyAlignment="1">
      <alignment horizontal="right"/>
    </xf>
    <xf numFmtId="3" fontId="4" fillId="0" borderId="38" xfId="6" applyNumberFormat="1" applyFont="1" applyBorder="1" applyAlignment="1">
      <alignment horizontal="right"/>
    </xf>
    <xf numFmtId="4" fontId="4" fillId="0" borderId="38" xfId="6" applyNumberFormat="1" applyFont="1" applyBorder="1" applyAlignment="1">
      <alignment horizontal="right"/>
    </xf>
    <xf numFmtId="0" fontId="2" fillId="0" borderId="38" xfId="5" applyFont="1" applyBorder="1"/>
    <xf numFmtId="0" fontId="2" fillId="0" borderId="0" xfId="5" applyFont="1"/>
    <xf numFmtId="3" fontId="4" fillId="0" borderId="39" xfId="6" applyNumberFormat="1" applyFont="1" applyBorder="1" applyAlignment="1">
      <alignment horizontal="right"/>
    </xf>
    <xf numFmtId="0" fontId="2" fillId="0" borderId="39" xfId="5" applyFont="1" applyBorder="1"/>
    <xf numFmtId="3" fontId="4" fillId="0" borderId="40" xfId="6" applyNumberFormat="1" applyFont="1" applyBorder="1" applyAlignment="1">
      <alignment horizontal="right"/>
    </xf>
    <xf numFmtId="0" fontId="2" fillId="0" borderId="40" xfId="5" applyFont="1" applyBorder="1"/>
    <xf numFmtId="3" fontId="4" fillId="0" borderId="41" xfId="6" applyNumberFormat="1" applyFont="1" applyBorder="1" applyAlignment="1">
      <alignment horizontal="right"/>
    </xf>
    <xf numFmtId="4" fontId="18" fillId="0" borderId="38" xfId="4" applyNumberFormat="1" applyFont="1" applyFill="1" applyBorder="1" applyAlignment="1" applyProtection="1">
      <alignment horizontal="right"/>
    </xf>
    <xf numFmtId="4" fontId="18" fillId="0" borderId="36" xfId="4" applyNumberFormat="1" applyFont="1" applyFill="1" applyBorder="1" applyAlignment="1" applyProtection="1">
      <alignment horizontal="right"/>
    </xf>
    <xf numFmtId="4" fontId="18" fillId="0" borderId="1" xfId="4" applyNumberFormat="1" applyFont="1" applyFill="1" applyBorder="1" applyAlignment="1" applyProtection="1">
      <alignment horizontal="right"/>
    </xf>
    <xf numFmtId="3" fontId="4" fillId="0" borderId="19" xfId="6" applyNumberFormat="1" applyFont="1" applyBorder="1" applyAlignment="1">
      <alignment horizontal="right"/>
    </xf>
    <xf numFmtId="0" fontId="2" fillId="0" borderId="42" xfId="5" applyFont="1" applyBorder="1" applyAlignment="1">
      <alignment horizontal="left"/>
    </xf>
    <xf numFmtId="0" fontId="24" fillId="0" borderId="33" xfId="5" applyFont="1" applyBorder="1"/>
    <xf numFmtId="0" fontId="4" fillId="0" borderId="42" xfId="5" applyFont="1" applyBorder="1" applyAlignment="1">
      <alignment horizontal="right"/>
    </xf>
    <xf numFmtId="3" fontId="4" fillId="0" borderId="30" xfId="6" applyNumberFormat="1" applyFont="1" applyBorder="1" applyAlignment="1">
      <alignment horizontal="right"/>
    </xf>
    <xf numFmtId="4" fontId="4" fillId="0" borderId="30" xfId="6" applyNumberFormat="1" applyFont="1" applyBorder="1" applyAlignment="1">
      <alignment horizontal="right"/>
    </xf>
    <xf numFmtId="0" fontId="2" fillId="0" borderId="30" xfId="5" applyFont="1" applyBorder="1"/>
    <xf numFmtId="0" fontId="2" fillId="0" borderId="29" xfId="5" applyFont="1" applyBorder="1"/>
    <xf numFmtId="3" fontId="4" fillId="0" borderId="43" xfId="6" applyNumberFormat="1" applyFont="1" applyBorder="1" applyAlignment="1">
      <alignment horizontal="right"/>
    </xf>
    <xf numFmtId="0" fontId="2" fillId="0" borderId="44" xfId="5" applyFont="1" applyBorder="1"/>
    <xf numFmtId="3" fontId="4" fillId="0" borderId="45" xfId="6" applyNumberFormat="1" applyFont="1" applyBorder="1" applyAlignment="1">
      <alignment horizontal="right"/>
    </xf>
    <xf numFmtId="0" fontId="2" fillId="0" borderId="32" xfId="5" applyFont="1" applyBorder="1"/>
    <xf numFmtId="4" fontId="18" fillId="0" borderId="30" xfId="4" applyNumberFormat="1" applyFont="1" applyBorder="1" applyAlignment="1" applyProtection="1">
      <alignment horizontal="right"/>
    </xf>
    <xf numFmtId="3" fontId="4" fillId="2" borderId="30" xfId="6" applyNumberFormat="1" applyFont="1" applyFill="1" applyBorder="1" applyAlignment="1">
      <alignment horizontal="right"/>
    </xf>
    <xf numFmtId="4" fontId="18" fillId="2" borderId="30" xfId="4" applyNumberFormat="1" applyFont="1" applyFill="1" applyBorder="1" applyAlignment="1" applyProtection="1">
      <alignment horizontal="right"/>
    </xf>
    <xf numFmtId="4" fontId="18" fillId="2" borderId="29" xfId="4" applyNumberFormat="1" applyFont="1" applyFill="1" applyBorder="1" applyAlignment="1" applyProtection="1">
      <alignment horizontal="right"/>
    </xf>
    <xf numFmtId="3" fontId="4" fillId="2" borderId="29" xfId="6" applyNumberFormat="1" applyFont="1" applyFill="1" applyBorder="1" applyAlignment="1">
      <alignment horizontal="right"/>
    </xf>
    <xf numFmtId="3" fontId="4" fillId="0" borderId="29" xfId="6" applyNumberFormat="1" applyFont="1" applyBorder="1" applyAlignment="1">
      <alignment horizontal="right"/>
    </xf>
    <xf numFmtId="4" fontId="23" fillId="2" borderId="30" xfId="4" applyNumberFormat="1" applyFont="1" applyFill="1" applyBorder="1" applyAlignment="1" applyProtection="1">
      <alignment horizontal="right"/>
    </xf>
    <xf numFmtId="0" fontId="2" fillId="2" borderId="19" xfId="5" applyFont="1" applyFill="1" applyBorder="1"/>
    <xf numFmtId="0" fontId="4" fillId="2" borderId="19" xfId="0" applyFont="1" applyFill="1" applyBorder="1" applyAlignment="1">
      <alignment horizontal="left"/>
    </xf>
    <xf numFmtId="0" fontId="4" fillId="2" borderId="19" xfId="5" applyFont="1" applyFill="1" applyBorder="1" applyAlignment="1">
      <alignment horizontal="right"/>
    </xf>
    <xf numFmtId="3" fontId="4" fillId="2" borderId="19" xfId="6" applyNumberFormat="1" applyFont="1" applyFill="1" applyBorder="1" applyAlignment="1">
      <alignment horizontal="right"/>
    </xf>
    <xf numFmtId="4" fontId="4" fillId="2" borderId="19" xfId="6" applyNumberFormat="1" applyFont="1" applyFill="1" applyBorder="1"/>
    <xf numFmtId="167" fontId="4" fillId="2" borderId="19" xfId="1" applyNumberFormat="1" applyFont="1" applyFill="1" applyBorder="1"/>
    <xf numFmtId="167" fontId="4" fillId="2" borderId="19" xfId="1" applyNumberFormat="1" applyFont="1" applyFill="1" applyBorder="1" applyAlignment="1">
      <alignment horizontal="right"/>
    </xf>
    <xf numFmtId="0" fontId="4" fillId="2" borderId="46" xfId="5" applyFont="1" applyFill="1" applyBorder="1"/>
    <xf numFmtId="0" fontId="4" fillId="2" borderId="47" xfId="5" applyFont="1" applyFill="1" applyBorder="1"/>
    <xf numFmtId="0" fontId="4" fillId="2" borderId="48" xfId="5" applyFont="1" applyFill="1" applyBorder="1"/>
    <xf numFmtId="0" fontId="16" fillId="2" borderId="19" xfId="5" applyFont="1" applyFill="1" applyBorder="1"/>
    <xf numFmtId="0" fontId="25" fillId="0" borderId="0" xfId="0" applyFont="1" applyBorder="1" applyAlignment="1">
      <alignment horizontal="center"/>
    </xf>
    <xf numFmtId="0" fontId="2" fillId="0" borderId="33" xfId="5" applyFont="1" applyBorder="1"/>
    <xf numFmtId="0" fontId="4" fillId="0" borderId="33" xfId="5" applyFont="1" applyBorder="1" applyAlignment="1">
      <alignment horizontal="right"/>
    </xf>
    <xf numFmtId="3" fontId="4" fillId="0" borderId="33" xfId="6" applyNumberFormat="1" applyFont="1" applyBorder="1" applyAlignment="1">
      <alignment horizontal="right"/>
    </xf>
    <xf numFmtId="4" fontId="18" fillId="2" borderId="33" xfId="4" applyNumberFormat="1" applyFont="1" applyFill="1" applyBorder="1" applyAlignment="1" applyProtection="1">
      <alignment horizontal="right"/>
    </xf>
    <xf numFmtId="4" fontId="18" fillId="2" borderId="49" xfId="4" applyNumberFormat="1" applyFont="1" applyFill="1" applyBorder="1" applyAlignment="1" applyProtection="1">
      <alignment horizontal="right"/>
    </xf>
    <xf numFmtId="3" fontId="4" fillId="2" borderId="50" xfId="6" applyNumberFormat="1" applyFont="1" applyFill="1" applyBorder="1" applyAlignment="1">
      <alignment horizontal="right"/>
    </xf>
    <xf numFmtId="4" fontId="18" fillId="0" borderId="51" xfId="4" applyNumberFormat="1" applyFont="1" applyBorder="1" applyAlignment="1" applyProtection="1">
      <alignment horizontal="right"/>
    </xf>
    <xf numFmtId="3" fontId="4" fillId="2" borderId="52" xfId="6" applyNumberFormat="1" applyFont="1" applyFill="1" applyBorder="1" applyAlignment="1">
      <alignment horizontal="right"/>
    </xf>
    <xf numFmtId="4" fontId="18" fillId="0" borderId="53" xfId="4" applyNumberFormat="1" applyFont="1" applyBorder="1" applyAlignment="1" applyProtection="1">
      <alignment horizontal="right"/>
    </xf>
    <xf numFmtId="4" fontId="18" fillId="0" borderId="33" xfId="4" applyNumberFormat="1" applyFont="1" applyBorder="1" applyAlignment="1" applyProtection="1">
      <alignment horizontal="right"/>
    </xf>
    <xf numFmtId="4" fontId="23" fillId="0" borderId="33" xfId="4" applyNumberFormat="1" applyFont="1" applyBorder="1" applyAlignment="1" applyProtection="1">
      <alignment horizontal="right"/>
    </xf>
    <xf numFmtId="4" fontId="4" fillId="0" borderId="4" xfId="6" applyNumberFormat="1" applyFont="1" applyBorder="1"/>
    <xf numFmtId="3" fontId="2" fillId="0" borderId="4" xfId="5" applyNumberFormat="1" applyFont="1" applyBorder="1"/>
    <xf numFmtId="0" fontId="2" fillId="0" borderId="17" xfId="5" applyFont="1" applyBorder="1"/>
    <xf numFmtId="3" fontId="9" fillId="0" borderId="4" xfId="5" applyNumberFormat="1" applyFont="1" applyBorder="1" applyAlignment="1">
      <alignment horizontal="right"/>
    </xf>
    <xf numFmtId="3" fontId="12" fillId="4" borderId="10" xfId="5" applyNumberFormat="1" applyFont="1" applyFill="1" applyBorder="1" applyAlignment="1">
      <alignment horizontal="right"/>
    </xf>
    <xf numFmtId="3" fontId="12" fillId="4" borderId="13" xfId="5" applyNumberFormat="1" applyFont="1" applyFill="1" applyBorder="1" applyAlignment="1">
      <alignment horizontal="right"/>
    </xf>
    <xf numFmtId="168" fontId="4" fillId="0" borderId="4" xfId="6" applyNumberFormat="1" applyFont="1" applyBorder="1"/>
    <xf numFmtId="4" fontId="23" fillId="2" borderId="0" xfId="4" applyNumberFormat="1" applyFont="1" applyFill="1" applyBorder="1" applyAlignment="1" applyProtection="1">
      <alignment horizontal="right"/>
    </xf>
    <xf numFmtId="3" fontId="4" fillId="0" borderId="4" xfId="6" applyNumberFormat="1" applyFont="1" applyBorder="1" applyAlignment="1">
      <alignment horizontal="right" vertical="top"/>
    </xf>
    <xf numFmtId="0" fontId="2" fillId="0" borderId="54" xfId="5" applyFont="1" applyBorder="1" applyAlignment="1">
      <alignment horizontal="left"/>
    </xf>
    <xf numFmtId="0" fontId="2" fillId="0" borderId="36" xfId="5" applyFont="1" applyBorder="1" applyAlignment="1">
      <alignment horizontal="left"/>
    </xf>
    <xf numFmtId="168" fontId="4" fillId="0" borderId="1" xfId="6" applyNumberFormat="1" applyFont="1" applyBorder="1"/>
    <xf numFmtId="4" fontId="23" fillId="0" borderId="19" xfId="4" applyNumberFormat="1" applyFont="1" applyBorder="1" applyAlignment="1" applyProtection="1">
      <alignment horizontal="right"/>
    </xf>
    <xf numFmtId="0" fontId="2" fillId="0" borderId="55" xfId="5" applyFont="1" applyBorder="1" applyAlignment="1">
      <alignment horizontal="left"/>
    </xf>
    <xf numFmtId="0" fontId="4" fillId="0" borderId="56" xfId="5" applyFont="1" applyBorder="1" applyAlignment="1">
      <alignment horizontal="right" vertical="center"/>
    </xf>
    <xf numFmtId="168" fontId="4" fillId="0" borderId="29" xfId="6" applyNumberFormat="1" applyFont="1" applyBorder="1" applyAlignment="1">
      <alignment vertical="center"/>
    </xf>
    <xf numFmtId="168" fontId="4" fillId="0" borderId="29" xfId="6" applyNumberFormat="1" applyFont="1" applyBorder="1" applyAlignment="1">
      <alignment horizontal="right" vertical="center"/>
    </xf>
    <xf numFmtId="0" fontId="16" fillId="0" borderId="29" xfId="5" applyFont="1" applyBorder="1" applyAlignment="1">
      <alignment vertical="center"/>
    </xf>
    <xf numFmtId="3" fontId="4" fillId="2" borderId="33" xfId="6" applyNumberFormat="1" applyFont="1" applyFill="1" applyBorder="1" applyAlignment="1">
      <alignment horizontal="right" vertical="top"/>
    </xf>
    <xf numFmtId="0" fontId="2" fillId="0" borderId="57" xfId="5" applyFont="1" applyBorder="1" applyAlignment="1">
      <alignment horizontal="left"/>
    </xf>
    <xf numFmtId="0" fontId="4" fillId="0" borderId="57" xfId="5" applyFont="1" applyBorder="1" applyAlignment="1">
      <alignment horizontal="right" vertical="center"/>
    </xf>
    <xf numFmtId="3" fontId="4" fillId="0" borderId="57" xfId="6" applyNumberFormat="1" applyFont="1" applyBorder="1" applyAlignment="1">
      <alignment horizontal="right"/>
    </xf>
    <xf numFmtId="4" fontId="4" fillId="0" borderId="57" xfId="6" applyNumberFormat="1" applyFont="1" applyBorder="1" applyAlignment="1">
      <alignment horizontal="right"/>
    </xf>
    <xf numFmtId="0" fontId="2" fillId="0" borderId="57" xfId="5" applyFont="1" applyBorder="1"/>
    <xf numFmtId="4" fontId="18" fillId="0" borderId="58" xfId="4" applyNumberFormat="1" applyFont="1" applyBorder="1" applyAlignment="1" applyProtection="1">
      <alignment horizontal="right"/>
    </xf>
    <xf numFmtId="3" fontId="4" fillId="2" borderId="57" xfId="6" applyNumberFormat="1" applyFont="1" applyFill="1" applyBorder="1" applyAlignment="1">
      <alignment horizontal="right"/>
    </xf>
    <xf numFmtId="4" fontId="18" fillId="2" borderId="58" xfId="4" applyNumberFormat="1" applyFont="1" applyFill="1" applyBorder="1" applyAlignment="1" applyProtection="1">
      <alignment horizontal="right"/>
    </xf>
    <xf numFmtId="4" fontId="23" fillId="2" borderId="58" xfId="4" applyNumberFormat="1" applyFont="1" applyFill="1" applyBorder="1" applyAlignment="1" applyProtection="1">
      <alignment horizontal="right"/>
    </xf>
    <xf numFmtId="0" fontId="2" fillId="2" borderId="21" xfId="5" applyFont="1" applyFill="1" applyBorder="1"/>
    <xf numFmtId="0" fontId="2" fillId="0" borderId="40" xfId="5" applyFont="1" applyBorder="1" applyAlignment="1">
      <alignment horizontal="left"/>
    </xf>
    <xf numFmtId="0" fontId="4" fillId="0" borderId="40" xfId="5" applyFont="1" applyBorder="1" applyAlignment="1">
      <alignment horizontal="right"/>
    </xf>
    <xf numFmtId="4" fontId="4" fillId="0" borderId="40" xfId="6" applyNumberFormat="1" applyFont="1" applyBorder="1" applyAlignment="1">
      <alignment horizontal="right"/>
    </xf>
    <xf numFmtId="4" fontId="18" fillId="0" borderId="40" xfId="4" applyNumberFormat="1" applyFont="1" applyBorder="1" applyAlignment="1" applyProtection="1">
      <alignment horizontal="right"/>
    </xf>
    <xf numFmtId="3" fontId="4" fillId="2" borderId="40" xfId="6" applyNumberFormat="1" applyFont="1" applyFill="1" applyBorder="1" applyAlignment="1">
      <alignment horizontal="right"/>
    </xf>
    <xf numFmtId="4" fontId="18" fillId="2" borderId="40" xfId="4" applyNumberFormat="1" applyFont="1" applyFill="1" applyBorder="1" applyAlignment="1" applyProtection="1">
      <alignment horizontal="right"/>
    </xf>
    <xf numFmtId="3" fontId="4" fillId="0" borderId="40" xfId="6" applyNumberFormat="1" applyFont="1" applyBorder="1" applyAlignment="1">
      <alignment horizontal="right" vertical="top"/>
    </xf>
    <xf numFmtId="4" fontId="23" fillId="2" borderId="40" xfId="4" applyNumberFormat="1" applyFont="1" applyFill="1" applyBorder="1" applyAlignment="1" applyProtection="1">
      <alignment horizontal="right"/>
    </xf>
    <xf numFmtId="0" fontId="2" fillId="0" borderId="21" xfId="5" applyFont="1" applyBorder="1"/>
    <xf numFmtId="168" fontId="4" fillId="0" borderId="29" xfId="6" applyNumberFormat="1" applyFont="1" applyBorder="1"/>
    <xf numFmtId="0" fontId="4" fillId="2" borderId="17" xfId="5" applyFont="1" applyFill="1" applyBorder="1" applyAlignment="1">
      <alignment vertical="top"/>
    </xf>
    <xf numFmtId="3" fontId="4" fillId="2" borderId="4" xfId="6" applyNumberFormat="1" applyFont="1" applyFill="1" applyBorder="1" applyAlignment="1">
      <alignment horizontal="right" vertical="top"/>
    </xf>
    <xf numFmtId="0" fontId="3" fillId="0" borderId="4" xfId="5" applyFont="1" applyBorder="1"/>
    <xf numFmtId="0" fontId="16" fillId="0" borderId="3" xfId="5" applyFont="1" applyBorder="1"/>
    <xf numFmtId="0" fontId="9" fillId="0" borderId="4" xfId="5" applyFont="1" applyBorder="1"/>
    <xf numFmtId="0" fontId="16" fillId="0" borderId="4" xfId="5" applyFont="1" applyBorder="1" applyAlignment="1">
      <alignment horizontal="right"/>
    </xf>
    <xf numFmtId="0" fontId="26" fillId="3" borderId="0" xfId="5" applyFont="1" applyFill="1"/>
    <xf numFmtId="0" fontId="27" fillId="3" borderId="0" xfId="5" applyFont="1" applyFill="1"/>
    <xf numFmtId="0" fontId="26" fillId="2" borderId="0" xfId="5" applyFont="1" applyFill="1"/>
    <xf numFmtId="0" fontId="10" fillId="2" borderId="0" xfId="5" applyFont="1" applyFill="1"/>
    <xf numFmtId="0" fontId="10" fillId="2" borderId="0" xfId="5" applyFont="1" applyFill="1" applyAlignment="1">
      <alignment horizontal="right"/>
    </xf>
    <xf numFmtId="0" fontId="27" fillId="2" borderId="0" xfId="5" applyFont="1" applyFill="1"/>
    <xf numFmtId="0" fontId="2" fillId="2" borderId="23" xfId="5" applyFont="1" applyFill="1" applyBorder="1"/>
    <xf numFmtId="0" fontId="4" fillId="2" borderId="23" xfId="5" applyFont="1" applyFill="1" applyBorder="1" applyAlignment="1">
      <alignment horizontal="left"/>
    </xf>
    <xf numFmtId="0" fontId="4" fillId="2" borderId="10" xfId="5" applyFont="1" applyFill="1" applyBorder="1" applyAlignment="1">
      <alignment horizontal="left"/>
    </xf>
    <xf numFmtId="0" fontId="4" fillId="2" borderId="3" xfId="5" applyFont="1" applyFill="1" applyBorder="1" applyAlignment="1">
      <alignment horizontal="left"/>
    </xf>
    <xf numFmtId="0" fontId="5" fillId="2" borderId="4" xfId="5" applyFont="1" applyFill="1" applyBorder="1"/>
    <xf numFmtId="0" fontId="4" fillId="2" borderId="23" xfId="5" applyFont="1" applyFill="1" applyBorder="1" applyAlignment="1">
      <alignment horizontal="left" vertical="top" wrapText="1"/>
    </xf>
    <xf numFmtId="0" fontId="4" fillId="2" borderId="10" xfId="5" applyFont="1" applyFill="1" applyBorder="1" applyAlignment="1">
      <alignment horizontal="left" vertical="top" wrapText="1"/>
    </xf>
    <xf numFmtId="0" fontId="4" fillId="2" borderId="3" xfId="5" applyFont="1" applyFill="1" applyBorder="1" applyAlignment="1">
      <alignment horizontal="left" vertical="top" wrapText="1"/>
    </xf>
    <xf numFmtId="0" fontId="4" fillId="2" borderId="23" xfId="5" applyFont="1" applyFill="1" applyBorder="1" applyAlignment="1">
      <alignment horizontal="left" wrapText="1"/>
    </xf>
    <xf numFmtId="0" fontId="4" fillId="2" borderId="10" xfId="5" applyFont="1" applyFill="1" applyBorder="1" applyAlignment="1">
      <alignment horizontal="left" wrapText="1"/>
    </xf>
    <xf numFmtId="0" fontId="4" fillId="2" borderId="3" xfId="5" applyFont="1" applyFill="1" applyBorder="1" applyAlignment="1">
      <alignment horizontal="left" wrapText="1"/>
    </xf>
    <xf numFmtId="0" fontId="4" fillId="2" borderId="10" xfId="5" applyFont="1" applyFill="1" applyBorder="1" applyAlignment="1">
      <alignment horizontal="left" vertical="top"/>
    </xf>
    <xf numFmtId="0" fontId="4" fillId="2" borderId="3" xfId="5" applyFont="1" applyFill="1" applyBorder="1" applyAlignment="1">
      <alignment horizontal="left" vertical="top"/>
    </xf>
    <xf numFmtId="0" fontId="4" fillId="2" borderId="3" xfId="5" applyFont="1" applyFill="1" applyBorder="1" applyAlignment="1">
      <alignment horizontal="left" vertical="top"/>
    </xf>
    <xf numFmtId="0" fontId="4" fillId="2" borderId="10" xfId="5" applyFont="1" applyFill="1" applyBorder="1" applyAlignment="1">
      <alignment horizontal="left"/>
    </xf>
    <xf numFmtId="0" fontId="4" fillId="2" borderId="3" xfId="5" applyFont="1" applyFill="1" applyBorder="1" applyAlignment="1">
      <alignment horizontal="left"/>
    </xf>
    <xf numFmtId="0" fontId="4" fillId="2" borderId="23" xfId="5" applyFont="1" applyFill="1" applyBorder="1" applyAlignment="1">
      <alignment horizontal="left" wrapText="1"/>
    </xf>
    <xf numFmtId="0" fontId="4" fillId="2" borderId="10" xfId="5" applyFont="1" applyFill="1" applyBorder="1" applyAlignment="1">
      <alignment horizontal="left" wrapText="1"/>
    </xf>
    <xf numFmtId="0" fontId="4" fillId="2" borderId="3" xfId="5" applyFont="1" applyFill="1" applyBorder="1" applyAlignment="1">
      <alignment horizontal="left" wrapText="1"/>
    </xf>
    <xf numFmtId="0" fontId="4" fillId="0" borderId="23" xfId="5" applyFont="1" applyBorder="1" applyAlignment="1">
      <alignment horizontal="left" vertical="top"/>
    </xf>
    <xf numFmtId="0" fontId="4" fillId="0" borderId="10" xfId="5" applyFont="1" applyBorder="1" applyAlignment="1">
      <alignment horizontal="left" vertical="top"/>
    </xf>
    <xf numFmtId="0" fontId="4" fillId="0" borderId="3" xfId="5" applyFont="1" applyBorder="1" applyAlignment="1">
      <alignment horizontal="left" vertical="top"/>
    </xf>
    <xf numFmtId="0" fontId="4" fillId="0" borderId="23" xfId="5" applyFont="1" applyBorder="1" applyAlignment="1">
      <alignment horizontal="left" vertical="top" wrapText="1"/>
    </xf>
    <xf numFmtId="0" fontId="4" fillId="0" borderId="10" xfId="5" applyFont="1" applyBorder="1" applyAlignment="1">
      <alignment horizontal="left" vertical="top" wrapText="1"/>
    </xf>
    <xf numFmtId="0" fontId="4" fillId="0" borderId="3" xfId="5" applyFont="1" applyBorder="1" applyAlignment="1">
      <alignment horizontal="left" vertical="top" wrapText="1"/>
    </xf>
    <xf numFmtId="0" fontId="4" fillId="2" borderId="23" xfId="5" applyFont="1" applyFill="1" applyBorder="1" applyAlignment="1">
      <alignment horizontal="left" vertical="top" wrapText="1"/>
    </xf>
    <xf numFmtId="0" fontId="4" fillId="2" borderId="4" xfId="5" applyFont="1" applyFill="1" applyBorder="1" applyAlignment="1">
      <alignment vertical="top"/>
    </xf>
    <xf numFmtId="0" fontId="2" fillId="2" borderId="4" xfId="5" applyFont="1" applyFill="1" applyBorder="1" applyAlignment="1">
      <alignment vertical="top"/>
    </xf>
    <xf numFmtId="0" fontId="2" fillId="2" borderId="4" xfId="5" applyFont="1" applyFill="1" applyBorder="1" applyAlignment="1">
      <alignment horizontal="right" vertical="top"/>
    </xf>
    <xf numFmtId="0" fontId="2" fillId="2" borderId="4" xfId="5" applyFont="1" applyFill="1" applyBorder="1" applyAlignment="1">
      <alignment wrapText="1"/>
    </xf>
    <xf numFmtId="0" fontId="4" fillId="2" borderId="4" xfId="5" applyFont="1" applyFill="1" applyBorder="1" applyAlignment="1">
      <alignment wrapText="1"/>
    </xf>
    <xf numFmtId="0" fontId="2" fillId="2" borderId="4" xfId="5" applyFont="1" applyFill="1" applyBorder="1" applyAlignment="1">
      <alignment horizontal="right" wrapText="1"/>
    </xf>
    <xf numFmtId="0" fontId="5" fillId="2" borderId="4" xfId="5" applyFont="1" applyFill="1" applyBorder="1" applyAlignment="1">
      <alignment wrapText="1"/>
    </xf>
    <xf numFmtId="0" fontId="4" fillId="2" borderId="23" xfId="5" applyFont="1" applyFill="1" applyBorder="1" applyAlignment="1">
      <alignment horizontal="left"/>
    </xf>
    <xf numFmtId="0" fontId="4" fillId="2" borderId="23" xfId="8" applyFont="1" applyFill="1" applyBorder="1" applyAlignment="1">
      <alignment horizontal="left" vertical="top" wrapText="1"/>
    </xf>
    <xf numFmtId="0" fontId="4" fillId="2" borderId="10" xfId="8" applyFont="1" applyFill="1" applyBorder="1" applyAlignment="1">
      <alignment horizontal="left" vertical="top" wrapText="1"/>
    </xf>
    <xf numFmtId="0" fontId="2" fillId="0" borderId="2" xfId="5" applyFont="1" applyBorder="1" applyAlignment="1">
      <alignment horizontal="left" vertical="top" wrapText="1"/>
    </xf>
    <xf numFmtId="0" fontId="2" fillId="0" borderId="13" xfId="5" applyFont="1" applyBorder="1" applyAlignment="1">
      <alignment horizontal="left" vertical="top" wrapText="1"/>
    </xf>
    <xf numFmtId="0" fontId="2" fillId="0" borderId="36" xfId="5" applyFont="1" applyBorder="1" applyAlignment="1">
      <alignment horizontal="left" vertical="top" wrapText="1"/>
    </xf>
    <xf numFmtId="0" fontId="2" fillId="0" borderId="18" xfId="5" applyFont="1" applyBorder="1" applyAlignment="1">
      <alignment horizontal="left" vertical="top" wrapText="1"/>
    </xf>
    <xf numFmtId="0" fontId="2" fillId="0" borderId="22" xfId="5" applyFont="1" applyBorder="1" applyAlignment="1">
      <alignment horizontal="left" vertical="top" wrapText="1"/>
    </xf>
    <xf numFmtId="0" fontId="2" fillId="0" borderId="5" xfId="5" applyFont="1" applyBorder="1" applyAlignment="1">
      <alignment horizontal="left" vertical="top" wrapText="1"/>
    </xf>
  </cellXfs>
  <cellStyles count="9">
    <cellStyle name="Hipervínculo" xfId="4" builtinId="8"/>
    <cellStyle name="Millares" xfId="1" builtinId="3"/>
    <cellStyle name="Millares [0]" xfId="2" builtinId="6"/>
    <cellStyle name="Normal" xfId="0" builtinId="0"/>
    <cellStyle name="Normal 2 2" xfId="8" xr:uid="{EE72B46E-B096-4A29-9A53-E53ECB51CE5B}"/>
    <cellStyle name="Normal 7" xfId="5" xr:uid="{12AEC7D1-FC17-4603-B889-2EE6AB3022D3}"/>
    <cellStyle name="Normal_Base_conversion" xfId="6" xr:uid="{BDE06195-EEA2-4273-86BE-432051F39DAA}"/>
    <cellStyle name="Normal_Base_conversion 2 2" xfId="7" xr:uid="{590C1D65-C5D1-4842-8CAE-8971D3BB0F24}"/>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itednations-my.sharepoint.com/personal/nincen_figueroa_un_org/Documents/Escritorio/VERSIONES%20&#218;LTIMAS%20BASES/PTC_Maestra.xlsx" TargetMode="External"/><Relationship Id="rId1" Type="http://schemas.openxmlformats.org/officeDocument/2006/relationships/externalLinkPath" Target="https://unitednations-my.sharepoint.com/personal/nincen_figueroa_un_org/Documents/Escritorio/VERSIONES%20&#218;LTIMAS%20BASES/PTC_Maest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ncipal"/>
      <sheetName val="Glosario"/>
      <sheetName val="Acerca de la base de datos"/>
      <sheetName val="Programas por país"/>
      <sheetName val="Cambios recientes"/>
      <sheetName val="Argentina"/>
      <sheetName val="AUH_e"/>
      <sheetName val="AUH_i "/>
      <sheetName val="AUH_d"/>
      <sheetName val="FIS_e"/>
      <sheetName val="FIS_i"/>
      <sheetName val="FIS_d"/>
      <sheetName val="PJJHD_e"/>
      <sheetName val="PJJHD_i"/>
      <sheetName val="PJJHD_d"/>
      <sheetName val="PCP_e"/>
      <sheetName val="PCP_i"/>
      <sheetName val="PCP_d"/>
      <sheetName val="Belize"/>
      <sheetName val="BOOST_e"/>
      <sheetName val="BOOST_i"/>
      <sheetName val="BOOST_d"/>
      <sheetName val="Bolivia"/>
      <sheetName val="BJP_e"/>
      <sheetName val="BJP_i"/>
      <sheetName val="BJP_d"/>
      <sheetName val="BJA_e"/>
      <sheetName val="BJA_i"/>
      <sheetName val="BJA_d"/>
      <sheetName val="Brasil"/>
      <sheetName val="PBA_e"/>
      <sheetName val="PBA_i"/>
      <sheetName val="PBA_d"/>
      <sheetName val="BE_e"/>
      <sheetName val="BE_i"/>
      <sheetName val="BE_d"/>
      <sheetName val="PBF_e"/>
      <sheetName val="PBF_i"/>
      <sheetName val="PBF_d"/>
      <sheetName val="CA_e"/>
      <sheetName val="CA_i"/>
      <sheetName val="CA_d"/>
      <sheetName val="PBV_e"/>
      <sheetName val="PBV_i"/>
      <sheetName val="PBV_d"/>
      <sheetName val="PETI_e"/>
      <sheetName val="PETI_i"/>
      <sheetName val="PETI_d"/>
      <sheetName val="PAB_e"/>
      <sheetName val="PAB_i"/>
      <sheetName val="PAB_d"/>
      <sheetName val="Chile"/>
      <sheetName val="CS_e"/>
      <sheetName val="CS_i"/>
      <sheetName val="CS_d"/>
      <sheetName val="CS_d (desag)"/>
      <sheetName val="SSOO_e"/>
      <sheetName val="SSOO_i"/>
      <sheetName val="SSOO_d"/>
      <sheetName val="SUF_e"/>
      <sheetName val="SUF_i"/>
      <sheetName val="SUF_d"/>
      <sheetName val="Colombia"/>
      <sheetName val="FA_e"/>
      <sheetName val="FA_i"/>
      <sheetName val="FA_d"/>
      <sheetName val="RU_e"/>
      <sheetName val="RU_i"/>
      <sheetName val="RU_d"/>
      <sheetName val="SAE_e"/>
      <sheetName val="SAE_i"/>
      <sheetName val="SAE_d"/>
      <sheetName val="Costa Rica"/>
      <sheetName val="AVC_e"/>
      <sheetName val="AVC_i"/>
      <sheetName val="AVC_d"/>
      <sheetName val="CRE_e"/>
      <sheetName val="CRE_i"/>
      <sheetName val="CRE_d"/>
      <sheetName val="SPF_e"/>
      <sheetName val="SPF_i"/>
      <sheetName val="SPF_d"/>
      <sheetName val="Ecuador"/>
      <sheetName val="BDH_e"/>
      <sheetName val="BDH_i"/>
      <sheetName val="BDH_d"/>
      <sheetName val="BS_e"/>
      <sheetName val="BS_i"/>
      <sheetName val="BS_d"/>
      <sheetName val="DC_e"/>
      <sheetName val="DC_i"/>
      <sheetName val="DC_d"/>
      <sheetName val="El Salvador"/>
      <sheetName val="PACSES_e"/>
      <sheetName val="PACSES_i"/>
      <sheetName val="PACSES_d (2)"/>
      <sheetName val="PACSES_d"/>
      <sheetName val="PFS_e"/>
      <sheetName val="PFS_i"/>
      <sheetName val="PFS_d"/>
      <sheetName val="Guatemala"/>
      <sheetName val="MFP_e"/>
      <sheetName val="MFP_i"/>
      <sheetName val="MFP_d"/>
      <sheetName val="MBS_e"/>
      <sheetName val="MBS_i"/>
      <sheetName val="MBS_d"/>
      <sheetName val="PDNA_e"/>
      <sheetName val="PDNA_i"/>
      <sheetName val="PNDA_d"/>
      <sheetName val="VIDA_e"/>
      <sheetName val="VIDA_i"/>
      <sheetName val="VIDA_d"/>
      <sheetName val="PBS_e"/>
      <sheetName val="PBS_i"/>
      <sheetName val="PBS_d"/>
      <sheetName val="Haití"/>
      <sheetName val="TMC_e"/>
      <sheetName val="TMC_i"/>
      <sheetName val="TMC_d"/>
      <sheetName val="Honduras"/>
      <sheetName val="PRAF_e"/>
      <sheetName val="PRAF_i"/>
      <sheetName val="PRAF_d"/>
      <sheetName val="PRAFII_e"/>
      <sheetName val="PRAFII_i"/>
      <sheetName val="PRAFII_d"/>
      <sheetName val="PRAFIII_e"/>
      <sheetName val="PRAFIII_i"/>
      <sheetName val="PRAFIII_d"/>
      <sheetName val="BVM_e"/>
      <sheetName val="BVM_i"/>
      <sheetName val="BVM_d"/>
      <sheetName val="Jamaica"/>
      <sheetName val="PATH_e"/>
      <sheetName val="PATH_i"/>
      <sheetName val="PATH_d"/>
      <sheetName val="México"/>
      <sheetName val="OPR_e"/>
      <sheetName val="OPR_i"/>
      <sheetName val="OPR_d"/>
      <sheetName val="PRO_e"/>
      <sheetName val="PRO_i"/>
      <sheetName val="PRO_d"/>
      <sheetName val="PRS_e"/>
      <sheetName val="PRS_i"/>
      <sheetName val="PRS_d"/>
      <sheetName val="BBBJ_e"/>
      <sheetName val="BBBJ_i"/>
      <sheetName val="BBBJ_d"/>
      <sheetName val="Nicaragua"/>
      <sheetName val="RPS_e"/>
      <sheetName val="RPS_i"/>
      <sheetName val="RPS_d"/>
      <sheetName val="SAC_e"/>
      <sheetName val="SAC_i"/>
      <sheetName val="SAC_d"/>
      <sheetName val="Panamá"/>
      <sheetName val="RO_e"/>
      <sheetName val="RO_i"/>
      <sheetName val="RO_d"/>
      <sheetName val="BFCA_e"/>
      <sheetName val="BFCA_i"/>
      <sheetName val="BFCA_d"/>
      <sheetName val="PASE-U_e"/>
      <sheetName val="PASE-U_i "/>
      <sheetName val="PASE-U_d"/>
      <sheetName val="Paraguay"/>
      <sheetName val="TKO_e"/>
      <sheetName val="TKO_i"/>
      <sheetName val="TKO_d"/>
      <sheetName val="ABR_e"/>
      <sheetName val="ABR_i"/>
      <sheetName val="ABR_d"/>
      <sheetName val="Perú"/>
      <sheetName val="JUN_e"/>
      <sheetName val="JUN_i"/>
      <sheetName val="JUN_d"/>
      <sheetName val="República Dominicana"/>
      <sheetName val="SOL_e"/>
      <sheetName val="SOL_i"/>
      <sheetName val="SOL_d"/>
      <sheetName val="PROSOLI_e"/>
      <sheetName val="PROSOLI_i"/>
      <sheetName val="PROSOLI_d"/>
      <sheetName val="IES_e"/>
      <sheetName val="IES_i"/>
      <sheetName val="IES_d"/>
      <sheetName val="Trinidad y Tobago"/>
      <sheetName val="FSP_e"/>
      <sheetName val="FSP_i"/>
      <sheetName val="FSP_d"/>
      <sheetName val="Uruguay"/>
      <sheetName val="AF_e"/>
      <sheetName val="AF_i"/>
      <sheetName val="AF_d"/>
      <sheetName val="TUS_e"/>
      <sheetName val="TUS_i"/>
      <sheetName val="TUS_d"/>
      <sheetName val="PANES_e"/>
      <sheetName val="PANES_i"/>
      <sheetName val="PANES_d"/>
      <sheetName val="Población"/>
      <sheetName val="PIB"/>
      <sheetName val="Tasa de cambio"/>
      <sheetName val="THogar"/>
      <sheetName val="THogar_E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ow r="14">
          <cell r="AA14">
            <v>15684409</v>
          </cell>
          <cell r="AC14">
            <v>15849652</v>
          </cell>
          <cell r="AE14">
            <v>16014971</v>
          </cell>
          <cell r="AG14">
            <v>16182721</v>
          </cell>
          <cell r="AI14">
            <v>16354504</v>
          </cell>
          <cell r="AK14">
            <v>16530195</v>
          </cell>
          <cell r="AM14">
            <v>16708258.000000002</v>
          </cell>
          <cell r="AO14">
            <v>16886186</v>
          </cell>
          <cell r="AQ14">
            <v>17062536</v>
          </cell>
          <cell r="AS14">
            <v>17233576</v>
          </cell>
          <cell r="AU14">
            <v>17400347</v>
          </cell>
          <cell r="AW14">
            <v>17571507</v>
          </cell>
          <cell r="AY14">
            <v>17758959</v>
          </cell>
          <cell r="BA14">
            <v>17969353</v>
          </cell>
          <cell r="BC14">
            <v>18209068</v>
          </cell>
          <cell r="BE14">
            <v>18470439</v>
          </cell>
          <cell r="BG14">
            <v>18729160</v>
          </cell>
          <cell r="BI14">
            <v>18952038</v>
          </cell>
          <cell r="BK14">
            <v>19116201</v>
          </cell>
          <cell r="BM14">
            <v>19212361</v>
          </cell>
        </row>
      </sheetData>
      <sheetData sheetId="203">
        <row r="15">
          <cell r="AL15">
            <v>154151450300</v>
          </cell>
          <cell r="AN15">
            <v>172892014800</v>
          </cell>
          <cell r="AP15">
            <v>178899710500</v>
          </cell>
          <cell r="AR15">
            <v>171680538400</v>
          </cell>
          <cell r="AT15">
            <v>217638817400</v>
          </cell>
          <cell r="AV15">
            <v>251214591400</v>
          </cell>
          <cell r="AX15">
            <v>266023762500</v>
          </cell>
          <cell r="AZ15">
            <v>277239473900</v>
          </cell>
          <cell r="BB15">
            <v>259405194700</v>
          </cell>
          <cell r="BD15">
            <v>242496655700</v>
          </cell>
          <cell r="BF15">
            <v>249298706400</v>
          </cell>
          <cell r="BH15">
            <v>276364936800</v>
          </cell>
          <cell r="BJ15">
            <v>295402646000</v>
          </cell>
          <cell r="BL15">
            <v>278584724200</v>
          </cell>
          <cell r="BN15">
            <v>252727191800</v>
          </cell>
          <cell r="BP15">
            <v>317058517600</v>
          </cell>
        </row>
      </sheetData>
      <sheetData sheetId="204">
        <row r="10">
          <cell r="AB10">
            <v>688.93666666666695</v>
          </cell>
          <cell r="AD10">
            <v>691.39750000000004</v>
          </cell>
          <cell r="AF10">
            <v>609.52916666666704</v>
          </cell>
          <cell r="AH10">
            <v>559.76750000000004</v>
          </cell>
          <cell r="AJ10">
            <v>530.27499999999998</v>
          </cell>
          <cell r="AL10">
            <v>522.46416666666698</v>
          </cell>
          <cell r="AN10">
            <v>522.46103583333297</v>
          </cell>
          <cell r="AP10">
            <v>560.85989484127003</v>
          </cell>
          <cell r="AR10">
            <v>510.24916666666701</v>
          </cell>
          <cell r="AT10">
            <v>483.66750000000002</v>
          </cell>
          <cell r="AV10">
            <v>486.47130339105303</v>
          </cell>
          <cell r="AX10">
            <v>495.272877645503</v>
          </cell>
          <cell r="AZ10">
            <v>570.34821612743997</v>
          </cell>
          <cell r="BB10">
            <v>654.12408425419596</v>
          </cell>
          <cell r="BD10">
            <v>676.95773604465705</v>
          </cell>
          <cell r="BF10">
            <v>648.83379259826097</v>
          </cell>
          <cell r="BH10">
            <v>641.27681306639499</v>
          </cell>
          <cell r="BJ10">
            <v>702.89742256152897</v>
          </cell>
          <cell r="BL10">
            <v>792.72720610316799</v>
          </cell>
          <cell r="BN10">
            <v>758.955378658977</v>
          </cell>
        </row>
      </sheetData>
      <sheetData sheetId="205">
        <row r="12">
          <cell r="Z12">
            <v>4.6333333333333337</v>
          </cell>
          <cell r="AB12">
            <v>4.5999999999999996</v>
          </cell>
          <cell r="AD12">
            <v>4.5666666666666664</v>
          </cell>
          <cell r="AF12">
            <v>4.5333333333333332</v>
          </cell>
          <cell r="AH12">
            <v>4.5</v>
          </cell>
          <cell r="AJ12">
            <v>4.4333333333333336</v>
          </cell>
          <cell r="AL12">
            <v>4.3666666666666671</v>
          </cell>
          <cell r="AN12">
            <v>4.3</v>
          </cell>
          <cell r="AP12">
            <v>4.25</v>
          </cell>
          <cell r="AR12">
            <v>4.2</v>
          </cell>
          <cell r="AT12">
            <v>4.1500000000000004</v>
          </cell>
          <cell r="AV12">
            <v>4.0999999999999996</v>
          </cell>
          <cell r="AX12">
            <v>4.05</v>
          </cell>
          <cell r="AZ12">
            <v>4</v>
          </cell>
          <cell r="BB12">
            <v>3.95</v>
          </cell>
          <cell r="BD12">
            <v>3.9</v>
          </cell>
          <cell r="BF12">
            <v>3.9</v>
          </cell>
          <cell r="BH12">
            <v>3.9</v>
          </cell>
          <cell r="BJ12">
            <v>3.9</v>
          </cell>
          <cell r="BL12">
            <v>3.9</v>
          </cell>
        </row>
      </sheetData>
      <sheetData sheetId="20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30859-3BB3-4CDA-8079-9D31A00D25BA}">
  <sheetPr codeName="Hoja27">
    <tabColor theme="6" tint="0.79998168889431442"/>
    <pageSetUpPr fitToPage="1"/>
  </sheetPr>
  <dimension ref="A1:IQ130"/>
  <sheetViews>
    <sheetView tabSelected="1" workbookViewId="0">
      <selection activeCell="H22" sqref="H22"/>
    </sheetView>
  </sheetViews>
  <sheetFormatPr baseColWidth="10" defaultColWidth="9.140625" defaultRowHeight="12" x14ac:dyDescent="0.2"/>
  <cols>
    <col min="1" max="1" width="3.42578125" style="51" customWidth="1"/>
    <col min="2" max="2" width="63.42578125" style="292" customWidth="1"/>
    <col min="3" max="3" width="3.42578125" style="8" customWidth="1"/>
    <col min="4" max="4" width="4.42578125" style="10" customWidth="1"/>
    <col min="5" max="5" width="14.42578125" style="8" customWidth="1"/>
    <col min="6" max="6" width="3.42578125" style="8" customWidth="1"/>
    <col min="7" max="7" width="14.42578125" style="8" customWidth="1"/>
    <col min="8" max="8" width="3.42578125" style="8" customWidth="1"/>
    <col min="9" max="9" width="14.42578125" style="8" customWidth="1"/>
    <col min="10" max="10" width="3.42578125" style="8" customWidth="1"/>
    <col min="11" max="11" width="14.42578125" style="8" customWidth="1"/>
    <col min="12" max="12" width="3.42578125" style="8" customWidth="1"/>
    <col min="13" max="13" width="14.42578125" style="8" customWidth="1"/>
    <col min="14" max="14" width="3.42578125" style="8" customWidth="1"/>
    <col min="15" max="15" width="14.42578125" style="8" customWidth="1"/>
    <col min="16" max="16" width="3.42578125" style="8" customWidth="1"/>
    <col min="17" max="17" width="14.42578125" style="8" customWidth="1"/>
    <col min="18" max="18" width="3.42578125" style="8" customWidth="1"/>
    <col min="19" max="19" width="14.42578125" style="8" customWidth="1"/>
    <col min="20" max="20" width="3.42578125" style="8" customWidth="1"/>
    <col min="21" max="21" width="14.42578125" style="8" customWidth="1"/>
    <col min="22" max="22" width="3.42578125" style="8" customWidth="1"/>
    <col min="23" max="23" width="14.42578125" style="8" customWidth="1"/>
    <col min="24" max="24" width="3.42578125" style="8" customWidth="1"/>
    <col min="25" max="25" width="14.42578125" style="8" customWidth="1"/>
    <col min="26" max="26" width="3.42578125" style="8" customWidth="1"/>
    <col min="27" max="27" width="14.42578125" style="8" customWidth="1"/>
    <col min="28" max="28" width="3.42578125" style="8" customWidth="1"/>
    <col min="29" max="29" width="14.42578125" style="9" customWidth="1"/>
    <col min="30" max="30" width="3.42578125" style="8" customWidth="1"/>
    <col min="31" max="31" width="14.42578125" style="9" customWidth="1"/>
    <col min="32" max="32" width="3.42578125" style="8" customWidth="1"/>
    <col min="33" max="33" width="14.42578125" style="10" customWidth="1"/>
    <col min="34" max="34" width="3.42578125" style="8" customWidth="1"/>
    <col min="35" max="35" width="14.42578125" style="8" customWidth="1"/>
    <col min="36" max="36" width="3.42578125" style="8" customWidth="1"/>
    <col min="37" max="37" width="14.42578125" style="8" customWidth="1"/>
    <col min="38" max="38" width="3.42578125" style="8" customWidth="1"/>
    <col min="39" max="39" width="14.42578125" style="8" customWidth="1"/>
    <col min="40" max="40" width="3.42578125" style="8" customWidth="1"/>
    <col min="41" max="41" width="14.42578125" style="11" customWidth="1"/>
    <col min="42" max="42" width="3.42578125" style="8" customWidth="1"/>
    <col min="43" max="43" width="14.42578125" style="11" customWidth="1"/>
    <col min="44" max="44" width="3.42578125" style="8" customWidth="1"/>
    <col min="45" max="16384" width="9.140625" style="8"/>
  </cols>
  <sheetData>
    <row r="1" spans="1:251" x14ac:dyDescent="0.2">
      <c r="A1" s="1"/>
      <c r="B1" s="2"/>
      <c r="C1" s="3"/>
      <c r="D1" s="4"/>
      <c r="E1" s="3"/>
      <c r="F1" s="3"/>
      <c r="G1" s="3"/>
      <c r="H1" s="3"/>
      <c r="I1" s="3"/>
      <c r="J1" s="3"/>
      <c r="K1" s="3"/>
      <c r="L1" s="3"/>
      <c r="M1" s="3"/>
      <c r="N1" s="5"/>
      <c r="O1" s="6"/>
      <c r="P1" s="6"/>
      <c r="Q1" s="6"/>
      <c r="R1" s="6"/>
      <c r="S1" s="6"/>
      <c r="T1" s="6"/>
      <c r="U1" s="6"/>
      <c r="V1" s="6"/>
      <c r="W1" s="6"/>
      <c r="X1" s="7"/>
    </row>
    <row r="2" spans="1:251" x14ac:dyDescent="0.2">
      <c r="A2" s="12"/>
      <c r="B2" s="13"/>
      <c r="C2" s="14"/>
      <c r="D2" s="15"/>
      <c r="E2" s="15"/>
      <c r="F2" s="15"/>
      <c r="G2" s="15"/>
      <c r="H2" s="15"/>
      <c r="I2" s="15"/>
      <c r="J2" s="15"/>
      <c r="K2" s="15"/>
      <c r="L2" s="15"/>
      <c r="M2" s="15"/>
      <c r="N2" s="16"/>
      <c r="O2" s="6"/>
      <c r="P2" s="6"/>
      <c r="Q2" s="6"/>
      <c r="R2" s="6"/>
      <c r="S2" s="6"/>
      <c r="T2" s="6"/>
      <c r="U2" s="6"/>
      <c r="V2" s="6"/>
      <c r="W2" s="6"/>
      <c r="X2" s="7"/>
    </row>
    <row r="3" spans="1:251" ht="18" x14ac:dyDescent="0.35">
      <c r="A3" s="17"/>
      <c r="B3" s="18" t="s">
        <v>0</v>
      </c>
      <c r="C3" s="19"/>
      <c r="D3" s="19"/>
      <c r="E3" s="19"/>
      <c r="F3" s="19"/>
      <c r="G3" s="19"/>
      <c r="H3" s="19"/>
      <c r="I3" s="19"/>
      <c r="J3" s="19"/>
      <c r="K3" s="19"/>
      <c r="L3" s="19"/>
      <c r="M3" s="19"/>
      <c r="N3" s="20"/>
      <c r="O3" s="21"/>
      <c r="P3" s="21"/>
      <c r="Q3" s="21"/>
      <c r="R3" s="21"/>
      <c r="S3" s="21"/>
      <c r="T3" s="21"/>
      <c r="U3" s="21"/>
      <c r="V3" s="21"/>
      <c r="W3" s="6"/>
      <c r="X3" s="7"/>
    </row>
    <row r="4" spans="1:251" ht="12.75" customHeight="1" x14ac:dyDescent="0.2">
      <c r="A4" s="17"/>
      <c r="B4" s="22" t="s">
        <v>1</v>
      </c>
      <c r="C4" s="23"/>
      <c r="D4" s="23"/>
      <c r="E4" s="23"/>
      <c r="F4" s="23"/>
      <c r="G4" s="23"/>
      <c r="H4" s="23"/>
      <c r="I4" s="23"/>
      <c r="J4" s="23"/>
      <c r="K4" s="23"/>
      <c r="L4" s="23"/>
      <c r="M4" s="23"/>
      <c r="N4" s="24"/>
      <c r="O4" s="25"/>
      <c r="P4" s="25"/>
      <c r="Q4" s="25"/>
      <c r="R4" s="25"/>
      <c r="S4" s="25"/>
      <c r="T4" s="25"/>
      <c r="U4" s="25"/>
      <c r="V4" s="25"/>
      <c r="W4" s="6"/>
      <c r="X4" s="7"/>
    </row>
    <row r="5" spans="1:251" ht="12.75" x14ac:dyDescent="0.2">
      <c r="A5" s="17"/>
      <c r="B5" s="22" t="s">
        <v>2</v>
      </c>
      <c r="C5" s="23"/>
      <c r="D5" s="23"/>
      <c r="E5" s="23"/>
      <c r="F5" s="23"/>
      <c r="G5" s="23"/>
      <c r="H5" s="23"/>
      <c r="I5" s="23"/>
      <c r="J5" s="23"/>
      <c r="K5" s="23"/>
      <c r="L5" s="23"/>
      <c r="M5" s="23"/>
      <c r="N5" s="24"/>
      <c r="O5" s="25"/>
      <c r="P5" s="25"/>
      <c r="Q5" s="25"/>
      <c r="R5" s="25"/>
      <c r="S5" s="25"/>
      <c r="T5" s="25"/>
      <c r="U5" s="25"/>
      <c r="V5" s="25"/>
      <c r="W5" s="6"/>
      <c r="X5" s="7"/>
    </row>
    <row r="6" spans="1:251" ht="12.75" x14ac:dyDescent="0.2">
      <c r="A6" s="17"/>
      <c r="B6" s="26"/>
      <c r="C6" s="27"/>
      <c r="D6" s="27"/>
      <c r="E6" s="27"/>
      <c r="F6" s="27"/>
      <c r="G6" s="27"/>
      <c r="H6" s="27"/>
      <c r="I6" s="27"/>
      <c r="J6" s="27"/>
      <c r="K6" s="27"/>
      <c r="L6" s="27"/>
      <c r="M6" s="27"/>
      <c r="N6" s="28"/>
      <c r="O6" s="29"/>
      <c r="P6" s="29"/>
      <c r="Q6" s="29"/>
      <c r="R6" s="29"/>
      <c r="S6" s="29"/>
      <c r="T6" s="29"/>
      <c r="U6" s="29"/>
      <c r="V6" s="29"/>
      <c r="W6" s="6"/>
      <c r="X6" s="7"/>
    </row>
    <row r="7" spans="1:251" x14ac:dyDescent="0.2">
      <c r="A7" s="30"/>
      <c r="B7" s="31"/>
      <c r="C7" s="32"/>
      <c r="D7" s="32"/>
      <c r="E7" s="32"/>
      <c r="F7" s="32"/>
      <c r="G7" s="32"/>
      <c r="H7" s="32"/>
      <c r="I7" s="32"/>
      <c r="J7" s="32"/>
      <c r="K7" s="32"/>
      <c r="L7" s="32"/>
      <c r="M7" s="32"/>
      <c r="N7" s="33"/>
      <c r="O7" s="34"/>
      <c r="P7" s="34"/>
      <c r="Q7" s="34"/>
      <c r="R7" s="34"/>
      <c r="S7" s="34"/>
      <c r="T7" s="34"/>
      <c r="U7" s="34"/>
      <c r="V7" s="34"/>
      <c r="W7" s="6"/>
      <c r="X7" s="7"/>
    </row>
    <row r="8" spans="1:251" ht="15" x14ac:dyDescent="0.25">
      <c r="A8" s="35"/>
      <c r="B8" s="36"/>
      <c r="C8" s="36"/>
      <c r="D8" s="37"/>
      <c r="E8" s="36"/>
      <c r="F8" s="36"/>
      <c r="G8" s="36"/>
      <c r="H8" s="36"/>
      <c r="I8" s="36"/>
      <c r="J8" s="36"/>
      <c r="K8" s="36"/>
      <c r="L8" s="36"/>
      <c r="M8" s="36"/>
      <c r="N8" s="38"/>
      <c r="O8" s="6"/>
      <c r="P8" s="6"/>
      <c r="Q8" s="6"/>
      <c r="R8" s="6"/>
      <c r="S8" s="6"/>
      <c r="T8" s="6"/>
      <c r="U8" s="6"/>
      <c r="V8" s="6"/>
      <c r="W8" s="6"/>
      <c r="X8" s="7"/>
    </row>
    <row r="9" spans="1:251" x14ac:dyDescent="0.2">
      <c r="A9" s="1"/>
      <c r="B9" s="2"/>
      <c r="C9" s="3"/>
      <c r="D9" s="4"/>
      <c r="E9" s="3"/>
      <c r="F9" s="3"/>
      <c r="G9" s="3"/>
      <c r="H9" s="3"/>
      <c r="I9" s="3"/>
      <c r="J9" s="3"/>
      <c r="K9" s="3"/>
      <c r="L9" s="3"/>
      <c r="M9" s="3"/>
      <c r="N9" s="3"/>
      <c r="O9" s="39"/>
      <c r="P9" s="39"/>
      <c r="Q9" s="39"/>
      <c r="R9" s="39"/>
      <c r="S9" s="39"/>
      <c r="T9" s="39"/>
      <c r="U9" s="39"/>
      <c r="V9" s="39"/>
      <c r="W9" s="39"/>
      <c r="X9" s="3"/>
      <c r="Y9" s="3"/>
      <c r="Z9" s="3"/>
      <c r="AA9" s="3"/>
      <c r="AB9" s="3"/>
      <c r="AC9" s="40"/>
      <c r="AD9" s="3"/>
      <c r="AE9" s="40"/>
      <c r="AF9" s="3"/>
      <c r="AG9" s="4"/>
      <c r="AH9" s="3"/>
      <c r="AI9" s="3"/>
      <c r="AJ9" s="3"/>
      <c r="AK9" s="3"/>
      <c r="AL9" s="3"/>
      <c r="AM9" s="3"/>
      <c r="AN9" s="3"/>
      <c r="AO9" s="41"/>
      <c r="AP9" s="3"/>
      <c r="AQ9" s="41"/>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row>
    <row r="11" spans="1:251" s="3" customFormat="1" x14ac:dyDescent="0.2">
      <c r="A11" s="6"/>
      <c r="B11" s="42"/>
      <c r="C11" s="43"/>
      <c r="D11" s="44"/>
      <c r="E11" s="45">
        <v>2002</v>
      </c>
      <c r="F11" s="45"/>
      <c r="G11" s="45">
        <v>2003</v>
      </c>
      <c r="H11" s="45"/>
      <c r="I11" s="45">
        <v>2004</v>
      </c>
      <c r="J11" s="45"/>
      <c r="K11" s="45">
        <v>2005</v>
      </c>
      <c r="L11" s="45"/>
      <c r="M11" s="45">
        <v>2006</v>
      </c>
      <c r="N11" s="45"/>
      <c r="O11" s="45">
        <v>2007</v>
      </c>
      <c r="P11" s="45"/>
      <c r="Q11" s="45">
        <v>2008</v>
      </c>
      <c r="R11" s="45"/>
      <c r="S11" s="45">
        <v>2009</v>
      </c>
      <c r="T11" s="45"/>
      <c r="U11" s="45">
        <v>2010</v>
      </c>
      <c r="V11" s="45"/>
      <c r="W11" s="45">
        <v>2011</v>
      </c>
      <c r="X11" s="45"/>
      <c r="Y11" s="45">
        <v>2012</v>
      </c>
      <c r="Z11" s="45"/>
      <c r="AA11" s="45">
        <v>2013</v>
      </c>
      <c r="AB11" s="45"/>
      <c r="AC11" s="45">
        <v>2014</v>
      </c>
      <c r="AD11" s="45"/>
      <c r="AE11" s="45">
        <v>2015</v>
      </c>
      <c r="AF11" s="45"/>
      <c r="AG11" s="46">
        <v>2016</v>
      </c>
      <c r="AH11" s="45"/>
      <c r="AI11" s="45">
        <v>2017</v>
      </c>
      <c r="AJ11" s="45"/>
      <c r="AK11" s="45">
        <v>2018</v>
      </c>
      <c r="AL11" s="45"/>
      <c r="AM11" s="45">
        <v>2019</v>
      </c>
      <c r="AN11" s="45"/>
      <c r="AO11" s="45">
        <v>2020</v>
      </c>
      <c r="AP11" s="45"/>
      <c r="AQ11" s="45">
        <v>2021</v>
      </c>
      <c r="AR11" s="45"/>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c r="GP11" s="39"/>
      <c r="GQ11" s="39"/>
      <c r="GR11" s="39"/>
      <c r="GS11" s="39"/>
      <c r="GT11" s="39"/>
      <c r="GU11" s="39"/>
      <c r="GV11" s="39"/>
      <c r="GW11" s="39"/>
      <c r="GX11" s="39"/>
      <c r="GY11" s="39"/>
      <c r="GZ11" s="39"/>
      <c r="HA11" s="39"/>
      <c r="HB11" s="39"/>
      <c r="HC11" s="39"/>
      <c r="HD11" s="39"/>
      <c r="HE11" s="39"/>
      <c r="HF11" s="39"/>
      <c r="HG11" s="39"/>
      <c r="HH11" s="39"/>
      <c r="HI11" s="39"/>
      <c r="HJ11" s="39"/>
      <c r="HK11" s="39"/>
      <c r="HL11" s="39"/>
      <c r="HM11" s="39"/>
      <c r="HN11" s="39"/>
      <c r="HO11" s="39"/>
      <c r="HP11" s="39"/>
      <c r="HQ11" s="39"/>
      <c r="HR11" s="39"/>
      <c r="HS11" s="39"/>
      <c r="HT11" s="39"/>
      <c r="HU11" s="39"/>
      <c r="HV11" s="39"/>
      <c r="HW11" s="39"/>
      <c r="HX11" s="39"/>
      <c r="HY11" s="39"/>
      <c r="HZ11" s="39"/>
      <c r="IA11" s="39"/>
      <c r="IB11" s="39"/>
      <c r="IC11" s="39"/>
      <c r="ID11" s="39"/>
      <c r="IE11" s="39"/>
      <c r="IF11" s="39"/>
      <c r="IG11" s="39"/>
      <c r="IH11" s="39"/>
      <c r="II11" s="39"/>
      <c r="IJ11" s="39"/>
      <c r="IK11" s="39"/>
      <c r="IL11" s="39"/>
    </row>
    <row r="12" spans="1:251" s="50" customFormat="1" ht="12.75" customHeight="1" x14ac:dyDescent="0.2">
      <c r="A12" s="17"/>
      <c r="B12" s="47" t="s">
        <v>3</v>
      </c>
      <c r="C12" s="47"/>
      <c r="D12" s="48"/>
      <c r="E12" s="47"/>
      <c r="F12" s="47"/>
      <c r="G12" s="47"/>
      <c r="H12" s="47"/>
      <c r="I12" s="47"/>
      <c r="J12" s="47"/>
      <c r="K12" s="47"/>
      <c r="L12" s="47"/>
      <c r="M12" s="47"/>
      <c r="N12" s="47"/>
      <c r="O12" s="47"/>
      <c r="P12" s="47"/>
      <c r="Q12" s="47"/>
      <c r="R12" s="47"/>
      <c r="S12" s="47"/>
      <c r="T12" s="47"/>
      <c r="U12" s="47"/>
      <c r="V12" s="47"/>
      <c r="W12" s="47"/>
      <c r="X12" s="47"/>
      <c r="Y12" s="47"/>
      <c r="Z12" s="47"/>
      <c r="AA12" s="47"/>
      <c r="AB12" s="47"/>
      <c r="AC12" s="49"/>
      <c r="AD12" s="47"/>
      <c r="AE12" s="49"/>
      <c r="AF12" s="47"/>
      <c r="AG12" s="48"/>
      <c r="AH12" s="47"/>
      <c r="AI12" s="47"/>
      <c r="AJ12" s="47"/>
      <c r="AK12" s="47"/>
      <c r="AL12" s="47"/>
      <c r="AM12" s="47"/>
      <c r="AN12" s="47"/>
      <c r="AO12" s="47"/>
      <c r="AP12" s="47"/>
      <c r="AQ12" s="47"/>
      <c r="AR12" s="47"/>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row>
    <row r="13" spans="1:251" ht="12.75" x14ac:dyDescent="0.2">
      <c r="B13" s="52" t="s">
        <v>4</v>
      </c>
      <c r="C13" s="52"/>
      <c r="E13" s="53" t="s">
        <v>5</v>
      </c>
      <c r="F13" s="53"/>
      <c r="G13" s="53" t="s">
        <v>5</v>
      </c>
      <c r="H13" s="53"/>
      <c r="I13" s="53" t="s">
        <v>5</v>
      </c>
      <c r="J13" s="53"/>
      <c r="K13" s="53" t="s">
        <v>5</v>
      </c>
      <c r="L13" s="53"/>
      <c r="M13" s="53" t="s">
        <v>5</v>
      </c>
      <c r="N13" s="53"/>
      <c r="O13" s="53" t="s">
        <v>5</v>
      </c>
      <c r="P13" s="53"/>
      <c r="Q13" s="53" t="s">
        <v>5</v>
      </c>
      <c r="R13" s="10"/>
      <c r="S13" s="53" t="s">
        <v>5</v>
      </c>
      <c r="U13" s="54">
        <v>123899490000</v>
      </c>
      <c r="W13" s="55">
        <v>188735102000</v>
      </c>
      <c r="Y13" s="54">
        <v>188877567000</v>
      </c>
      <c r="AA13" s="54">
        <v>190767947000</v>
      </c>
      <c r="AB13" s="56"/>
      <c r="AC13" s="57">
        <v>197941838000</v>
      </c>
      <c r="AD13" s="56"/>
      <c r="AE13" s="54">
        <v>231888612000</v>
      </c>
      <c r="AF13" s="56"/>
      <c r="AG13" s="58">
        <v>259220309000</v>
      </c>
      <c r="AH13" s="56"/>
      <c r="AI13" s="59">
        <v>269512508000</v>
      </c>
      <c r="AJ13" s="56"/>
      <c r="AK13" s="60">
        <v>277968711000</v>
      </c>
      <c r="AL13" s="56"/>
      <c r="AM13" s="61">
        <v>300014815000</v>
      </c>
      <c r="AN13" s="62"/>
      <c r="AO13" s="61">
        <v>312127313000</v>
      </c>
      <c r="AP13" s="56"/>
      <c r="AQ13" s="61">
        <v>312712853000</v>
      </c>
      <c r="AR13" s="63"/>
    </row>
    <row r="14" spans="1:251" x14ac:dyDescent="0.2">
      <c r="B14" s="52" t="s">
        <v>6</v>
      </c>
      <c r="C14" s="52"/>
      <c r="E14" s="53" t="s">
        <v>5</v>
      </c>
      <c r="F14" s="53"/>
      <c r="G14" s="53" t="s">
        <v>5</v>
      </c>
      <c r="H14" s="53"/>
      <c r="I14" s="53" t="s">
        <v>5</v>
      </c>
      <c r="J14" s="53"/>
      <c r="K14" s="53" t="s">
        <v>5</v>
      </c>
      <c r="L14" s="53"/>
      <c r="M14" s="53" t="s">
        <v>5</v>
      </c>
      <c r="N14" s="53"/>
      <c r="O14" s="53" t="s">
        <v>5</v>
      </c>
      <c r="P14" s="53"/>
      <c r="Q14" s="53" t="s">
        <v>5</v>
      </c>
      <c r="R14" s="53"/>
      <c r="S14" s="53" t="s">
        <v>5</v>
      </c>
      <c r="T14" s="64"/>
      <c r="U14" s="64">
        <f>U13/'[1]Tasa de cambio'!AR10</f>
        <v>242821543.06964391</v>
      </c>
      <c r="V14" s="64"/>
      <c r="W14" s="64">
        <f>W13/'[1]Tasa de cambio'!AT10</f>
        <v>390216630.22634351</v>
      </c>
      <c r="X14" s="64"/>
      <c r="Y14" s="64">
        <f>Y13/'[1]Tasa de cambio'!AV10</f>
        <v>388260449.6573348</v>
      </c>
      <c r="Z14" s="64"/>
      <c r="AA14" s="64">
        <f>AA13/'[1]Tasa de cambio'!AX10</f>
        <v>385177455.92469984</v>
      </c>
      <c r="AB14" s="64"/>
      <c r="AC14" s="64">
        <f>AC13/'[1]Tasa de cambio'!AZ10</f>
        <v>347054365.04034126</v>
      </c>
      <c r="AD14" s="64"/>
      <c r="AE14" s="64">
        <f>AE13/'[1]Tasa de cambio'!BB10</f>
        <v>354502482.91100514</v>
      </c>
      <c r="AF14" s="64"/>
      <c r="AG14" s="64">
        <f>AG13/'[1]Tasa de cambio'!BD10</f>
        <v>382919486.98980516</v>
      </c>
      <c r="AH14" s="64"/>
      <c r="AI14" s="64">
        <f>AI13/'[1]Tasa de cambio'!BF10</f>
        <v>415379887.84575266</v>
      </c>
      <c r="AJ14" s="64"/>
      <c r="AK14" s="64">
        <f>AK13/'[1]Tasa de cambio'!BH10</f>
        <v>433461346.70117933</v>
      </c>
      <c r="AL14" s="64"/>
      <c r="AM14" s="64">
        <f>AM13/'[1]Tasa de cambio'!BJ10</f>
        <v>426825885.78383619</v>
      </c>
      <c r="AO14" s="64">
        <f>AO13/'[1]Tasa de cambio'!BL10</f>
        <v>393738616.00427878</v>
      </c>
      <c r="AP14" s="64"/>
      <c r="AQ14" s="64">
        <f>AQ13/'[1]Tasa de cambio'!BN10</f>
        <v>412030617.0733549</v>
      </c>
      <c r="AR14" s="65"/>
    </row>
    <row r="15" spans="1:251" x14ac:dyDescent="0.2">
      <c r="B15" s="52" t="s">
        <v>7</v>
      </c>
      <c r="E15" s="66" t="s">
        <v>5</v>
      </c>
      <c r="F15" s="10"/>
      <c r="G15" s="66" t="s">
        <v>5</v>
      </c>
      <c r="H15" s="66"/>
      <c r="I15" s="66" t="s">
        <v>5</v>
      </c>
      <c r="J15" s="66"/>
      <c r="K15" s="66" t="s">
        <v>5</v>
      </c>
      <c r="L15" s="66"/>
      <c r="M15" s="66" t="s">
        <v>5</v>
      </c>
      <c r="N15" s="66"/>
      <c r="O15" s="66" t="s">
        <v>5</v>
      </c>
      <c r="P15" s="66"/>
      <c r="Q15" s="66" t="s">
        <v>5</v>
      </c>
      <c r="R15" s="67"/>
      <c r="S15" s="66" t="s">
        <v>5</v>
      </c>
      <c r="T15" s="68"/>
      <c r="U15" s="69">
        <f>U14/[1]PIB!AT15</f>
        <v>1.1157087966681991E-3</v>
      </c>
      <c r="V15" s="68"/>
      <c r="W15" s="69">
        <f>W14/[1]PIB!AV15</f>
        <v>1.5533199248168492E-3</v>
      </c>
      <c r="X15" s="68"/>
      <c r="Y15" s="69">
        <f>Y14/[1]PIB!AX15</f>
        <v>1.4594953699195755E-3</v>
      </c>
      <c r="Z15" s="68"/>
      <c r="AA15" s="69">
        <f>AA14/[1]PIB!AZ15</f>
        <v>1.3893312179045362E-3</v>
      </c>
      <c r="AB15" s="68"/>
      <c r="AC15" s="69">
        <f>AC14/[1]PIB!BB15</f>
        <v>1.3378851778265536E-3</v>
      </c>
      <c r="AD15" s="69"/>
      <c r="AE15" s="69">
        <f>AE14/[1]PIB!BD15</f>
        <v>1.4618860696766513E-3</v>
      </c>
      <c r="AF15" s="69"/>
      <c r="AG15" s="69">
        <f>AG14/[1]PIB!BF15</f>
        <v>1.5359866584121399E-3</v>
      </c>
      <c r="AH15" s="69"/>
      <c r="AI15" s="69">
        <f>AI14/[1]PIB!BH15</f>
        <v>1.50301225855708E-3</v>
      </c>
      <c r="AJ15" s="69"/>
      <c r="AK15" s="69">
        <f>AK14/[1]PIB!BJ15</f>
        <v>1.4673576982827004E-3</v>
      </c>
      <c r="AM15" s="69">
        <f>AM14/[1]PIB!BL15</f>
        <v>1.5321223624501813E-3</v>
      </c>
      <c r="AN15" s="69"/>
      <c r="AO15" s="69">
        <f>AO14/[1]PIB!BN15</f>
        <v>1.5579590514180626E-3</v>
      </c>
      <c r="AP15" s="69"/>
      <c r="AQ15" s="69">
        <f>AQ14/[1]PIB!BP15</f>
        <v>1.2995412335623526E-3</v>
      </c>
      <c r="AR15" s="65"/>
    </row>
    <row r="16" spans="1:251" x14ac:dyDescent="0.2">
      <c r="A16" s="17"/>
      <c r="B16" s="70"/>
      <c r="C16" s="17"/>
      <c r="D16" s="71"/>
      <c r="E16" s="17"/>
      <c r="F16" s="17"/>
      <c r="G16" s="17"/>
      <c r="H16" s="17"/>
      <c r="I16" s="17"/>
      <c r="J16" s="17"/>
      <c r="K16" s="17"/>
      <c r="L16" s="17"/>
      <c r="M16" s="17"/>
      <c r="N16" s="17"/>
      <c r="O16" s="17"/>
      <c r="P16" s="17"/>
      <c r="Q16" s="17"/>
      <c r="R16" s="17"/>
      <c r="S16" s="17"/>
      <c r="T16" s="17"/>
      <c r="U16" s="17"/>
      <c r="V16" s="17"/>
      <c r="W16" s="17"/>
      <c r="X16" s="17"/>
      <c r="Y16" s="17"/>
      <c r="Z16" s="17"/>
      <c r="AA16" s="17"/>
      <c r="AB16" s="17"/>
      <c r="AC16" s="72"/>
      <c r="AD16" s="17"/>
      <c r="AE16" s="72"/>
      <c r="AF16" s="17"/>
      <c r="AG16" s="71"/>
      <c r="AH16" s="17"/>
      <c r="AI16" s="17"/>
      <c r="AJ16" s="17"/>
      <c r="AK16" s="17"/>
      <c r="AL16" s="17"/>
      <c r="AM16" s="17"/>
      <c r="AN16" s="17"/>
      <c r="AO16" s="73"/>
      <c r="AP16" s="17"/>
      <c r="AQ16" s="61"/>
      <c r="AR16" s="74"/>
    </row>
    <row r="17" spans="1:44" ht="12.75" customHeight="1" x14ac:dyDescent="0.2">
      <c r="A17" s="17"/>
      <c r="B17" s="47" t="s">
        <v>8</v>
      </c>
      <c r="C17" s="47"/>
      <c r="D17" s="48"/>
      <c r="E17" s="47"/>
      <c r="F17" s="47"/>
      <c r="G17" s="47"/>
      <c r="H17" s="47"/>
      <c r="I17" s="47"/>
      <c r="J17" s="47"/>
      <c r="K17" s="47"/>
      <c r="L17" s="47"/>
      <c r="M17" s="47"/>
      <c r="N17" s="47"/>
      <c r="O17" s="47"/>
      <c r="P17" s="47"/>
      <c r="Q17" s="47"/>
      <c r="R17" s="47"/>
      <c r="S17" s="47"/>
      <c r="T17" s="47"/>
      <c r="U17" s="47"/>
      <c r="V17" s="47"/>
      <c r="W17" s="47"/>
      <c r="X17" s="47"/>
      <c r="Y17" s="47"/>
      <c r="Z17" s="47"/>
      <c r="AA17" s="47"/>
      <c r="AB17" s="47"/>
      <c r="AC17" s="49"/>
      <c r="AD17" s="47"/>
      <c r="AE17" s="49"/>
      <c r="AF17" s="47"/>
      <c r="AG17" s="48"/>
      <c r="AH17" s="47"/>
      <c r="AI17" s="47"/>
      <c r="AJ17" s="47"/>
      <c r="AK17" s="47"/>
      <c r="AL17" s="47"/>
      <c r="AM17" s="47"/>
      <c r="AN17" s="47"/>
      <c r="AO17" s="75"/>
      <c r="AP17" s="47"/>
      <c r="AQ17" s="75"/>
      <c r="AR17" s="76"/>
    </row>
    <row r="18" spans="1:44" ht="12.75" x14ac:dyDescent="0.2">
      <c r="B18" s="52" t="s">
        <v>4</v>
      </c>
      <c r="C18" s="52"/>
      <c r="D18" s="52"/>
      <c r="E18" s="77" t="s">
        <v>5</v>
      </c>
      <c r="F18" s="78"/>
      <c r="G18" s="77" t="s">
        <v>5</v>
      </c>
      <c r="H18" s="77"/>
      <c r="I18" s="77" t="s">
        <v>5</v>
      </c>
      <c r="J18" s="77"/>
      <c r="K18" s="77" t="s">
        <v>5</v>
      </c>
      <c r="L18" s="64"/>
      <c r="M18" s="64">
        <v>47763180000</v>
      </c>
      <c r="N18" s="64"/>
      <c r="O18" s="64">
        <v>60862101000</v>
      </c>
      <c r="P18" s="64"/>
      <c r="Q18" s="79">
        <v>88454288000</v>
      </c>
      <c r="R18" s="51"/>
      <c r="S18" s="80">
        <v>129702847000</v>
      </c>
      <c r="T18" s="51"/>
      <c r="U18" s="79">
        <v>167606771000</v>
      </c>
      <c r="V18" s="51"/>
      <c r="W18" s="57">
        <v>178981668000</v>
      </c>
      <c r="X18" s="51"/>
      <c r="Y18" s="57">
        <v>186536233000</v>
      </c>
      <c r="Z18" s="51"/>
      <c r="AA18" s="81">
        <v>196452337000</v>
      </c>
      <c r="AB18" s="62"/>
      <c r="AC18" s="57">
        <v>213740164000</v>
      </c>
      <c r="AD18" s="62"/>
      <c r="AE18" s="57">
        <v>232687229000</v>
      </c>
      <c r="AF18" s="62"/>
      <c r="AG18" s="61">
        <v>254408129000</v>
      </c>
      <c r="AH18" s="62"/>
      <c r="AI18" s="57">
        <v>264904134000</v>
      </c>
      <c r="AJ18" s="62"/>
      <c r="AK18" s="61">
        <v>282030952000</v>
      </c>
      <c r="AL18" s="62"/>
      <c r="AM18" s="61">
        <v>278734590000</v>
      </c>
      <c r="AN18" s="62"/>
      <c r="AO18" s="61">
        <v>332541332000</v>
      </c>
      <c r="AP18" s="56"/>
      <c r="AQ18" s="61">
        <v>356804636000</v>
      </c>
      <c r="AR18" s="63"/>
    </row>
    <row r="19" spans="1:44" x14ac:dyDescent="0.2">
      <c r="B19" s="52" t="s">
        <v>6</v>
      </c>
      <c r="C19" s="52"/>
      <c r="E19" s="77" t="s">
        <v>5</v>
      </c>
      <c r="F19" s="78"/>
      <c r="G19" s="77" t="s">
        <v>5</v>
      </c>
      <c r="H19" s="77"/>
      <c r="I19" s="77" t="s">
        <v>5</v>
      </c>
      <c r="J19" s="77"/>
      <c r="K19" s="77" t="s">
        <v>5</v>
      </c>
      <c r="L19" s="64"/>
      <c r="M19" s="82">
        <f>M18/'[1]Tasa de cambio'!AJ10</f>
        <v>90072471.830653906</v>
      </c>
      <c r="N19" s="82"/>
      <c r="O19" s="82">
        <f>O18/'[1]Tasa de cambio'!AL10</f>
        <v>116490478.93236691</v>
      </c>
      <c r="P19" s="82"/>
      <c r="Q19" s="82">
        <f>Q18/'[1]Tasa de cambio'!AN10</f>
        <v>169303128.71832466</v>
      </c>
      <c r="R19" s="82"/>
      <c r="S19" s="82">
        <f>S18/'[1]Tasa de cambio'!AP10</f>
        <v>231257125.34091502</v>
      </c>
      <c r="T19" s="82"/>
      <c r="U19" s="82">
        <f>U18/'[1]Tasa de cambio'!AR10</f>
        <v>328480244.45573139</v>
      </c>
      <c r="V19" s="82"/>
      <c r="W19" s="82">
        <f>W18/'[1]Tasa de cambio'!AT10</f>
        <v>370051053.6680674</v>
      </c>
      <c r="X19" s="82"/>
      <c r="Y19" s="82">
        <f>Y18/'[1]Tasa de cambio'!AV10</f>
        <v>383447557.33731669</v>
      </c>
      <c r="Z19" s="82"/>
      <c r="AA19" s="82">
        <f>AA18/'[1]Tasa de cambio'!AX10</f>
        <v>396654745.0244447</v>
      </c>
      <c r="AB19" s="82"/>
      <c r="AC19" s="82">
        <f>AC18/'[1]Tasa de cambio'!AZ10</f>
        <v>374753804.70417982</v>
      </c>
      <c r="AD19" s="82"/>
      <c r="AE19" s="82">
        <f>AE18/'[1]Tasa de cambio'!BB10</f>
        <v>355723378.18030339</v>
      </c>
      <c r="AF19" s="82"/>
      <c r="AG19" s="82">
        <f>AG18/'[1]Tasa de cambio'!BD10</f>
        <v>375810948.68117052</v>
      </c>
      <c r="AH19" s="82"/>
      <c r="AI19" s="82">
        <f>AI18/'[1]Tasa de cambio'!BF10</f>
        <v>408277338.54488206</v>
      </c>
      <c r="AJ19" s="82"/>
      <c r="AK19" s="82">
        <f>AK18/'[1]Tasa de cambio'!BH10</f>
        <v>439795960.57966274</v>
      </c>
      <c r="AL19" s="51"/>
      <c r="AM19" s="82">
        <f>AM18/'[1]Tasa de cambio'!BJ10</f>
        <v>396550877.91362703</v>
      </c>
      <c r="AN19" s="82"/>
      <c r="AO19" s="82">
        <f>AO18/'[1]Tasa de cambio'!BL10</f>
        <v>419490247.64103031</v>
      </c>
      <c r="AP19" s="82"/>
      <c r="AQ19" s="82">
        <f>AQ18/'[1]Tasa de cambio'!BN10</f>
        <v>470125973.19021541</v>
      </c>
      <c r="AR19" s="65"/>
    </row>
    <row r="20" spans="1:44" x14ac:dyDescent="0.2">
      <c r="B20" s="52" t="s">
        <v>7</v>
      </c>
      <c r="E20" s="78" t="s">
        <v>5</v>
      </c>
      <c r="F20" s="78"/>
      <c r="G20" s="77" t="s">
        <v>5</v>
      </c>
      <c r="H20" s="77"/>
      <c r="I20" s="77" t="s">
        <v>5</v>
      </c>
      <c r="J20" s="77"/>
      <c r="K20" s="77" t="s">
        <v>5</v>
      </c>
      <c r="L20" s="69"/>
      <c r="M20" s="69">
        <f>M19/[1]PIB!AL15</f>
        <v>5.8431154332547924E-4</v>
      </c>
      <c r="N20" s="69"/>
      <c r="O20" s="69">
        <f>O19/[1]PIB!AN15</f>
        <v>6.737759350373821E-4</v>
      </c>
      <c r="P20" s="69"/>
      <c r="Q20" s="69">
        <f>Q19/[1]PIB!AP15</f>
        <v>9.4635775678532841E-4</v>
      </c>
      <c r="R20" s="69"/>
      <c r="S20" s="69">
        <f>S19/[1]PIB!AR15</f>
        <v>1.3470200378921634E-3</v>
      </c>
      <c r="T20" s="69"/>
      <c r="U20" s="69">
        <f>U19/[1]PIB!AT15</f>
        <v>1.5092907064093034E-3</v>
      </c>
      <c r="V20" s="69"/>
      <c r="W20" s="69">
        <f>W19/[1]PIB!AV15</f>
        <v>1.4730476108326381E-3</v>
      </c>
      <c r="X20" s="69"/>
      <c r="Y20" s="69">
        <f>Y19/[1]PIB!AX15</f>
        <v>1.4414034059732415E-3</v>
      </c>
      <c r="Z20" s="69"/>
      <c r="AA20" s="69">
        <f>AA19/[1]PIB!AZ15</f>
        <v>1.43072968450199E-3</v>
      </c>
      <c r="AB20" s="69"/>
      <c r="AC20" s="69">
        <f>AC19/[1]PIB!BB15</f>
        <v>1.4446657675363038E-3</v>
      </c>
      <c r="AD20" s="69"/>
      <c r="AE20" s="69">
        <f>AE19/[1]PIB!BD15</f>
        <v>1.4669207587768946E-3</v>
      </c>
      <c r="AF20" s="69"/>
      <c r="AG20" s="69">
        <f>AG19/[1]PIB!BF15</f>
        <v>1.5074725180409942E-3</v>
      </c>
      <c r="AH20" s="69"/>
      <c r="AI20" s="69">
        <f>AI19/[1]PIB!BH15</f>
        <v>1.4773123655709788E-3</v>
      </c>
      <c r="AJ20" s="69"/>
      <c r="AK20" s="69">
        <f>AK19/[1]PIB!BJ15</f>
        <v>1.4888016967175802E-3</v>
      </c>
      <c r="AM20" s="69">
        <f>AM19/[1]PIB!BL15</f>
        <v>1.4234480338158721E-3</v>
      </c>
      <c r="AN20" s="69"/>
      <c r="AO20" s="69">
        <f>AO19/[1]PIB!BN15</f>
        <v>1.6598540293717233E-3</v>
      </c>
      <c r="AP20" s="69"/>
      <c r="AQ20" s="69">
        <f>AQ19/[1]PIB!BP15</f>
        <v>1.4827735168538346E-3</v>
      </c>
      <c r="AR20" s="65"/>
    </row>
    <row r="21" spans="1:44" x14ac:dyDescent="0.2">
      <c r="A21" s="17"/>
      <c r="B21" s="70"/>
      <c r="C21" s="17"/>
      <c r="D21" s="71"/>
      <c r="E21" s="17"/>
      <c r="F21" s="17"/>
      <c r="G21" s="17"/>
      <c r="H21" s="17"/>
      <c r="I21" s="17"/>
      <c r="J21" s="17"/>
      <c r="K21" s="17"/>
      <c r="L21" s="17"/>
      <c r="M21" s="17"/>
      <c r="N21" s="17"/>
      <c r="O21" s="17"/>
      <c r="P21" s="17"/>
      <c r="Q21" s="17"/>
      <c r="R21" s="17"/>
      <c r="S21" s="17"/>
      <c r="T21" s="17"/>
      <c r="U21" s="17"/>
      <c r="V21" s="17"/>
      <c r="W21" s="17"/>
      <c r="X21" s="17"/>
      <c r="Y21" s="17"/>
      <c r="Z21" s="17"/>
      <c r="AA21" s="83"/>
      <c r="AB21" s="17"/>
      <c r="AC21" s="72"/>
      <c r="AD21" s="17"/>
      <c r="AE21" s="72"/>
      <c r="AF21" s="17"/>
      <c r="AG21" s="71"/>
      <c r="AH21" s="17"/>
      <c r="AI21" s="17"/>
      <c r="AJ21" s="17"/>
      <c r="AK21" s="83"/>
      <c r="AL21" s="17"/>
      <c r="AM21" s="84"/>
      <c r="AN21" s="17"/>
      <c r="AO21" s="72"/>
      <c r="AP21" s="17"/>
      <c r="AQ21" s="72"/>
      <c r="AR21" s="74"/>
    </row>
    <row r="22" spans="1:44" ht="12.75" x14ac:dyDescent="0.2">
      <c r="A22" s="17"/>
      <c r="B22" s="47" t="s">
        <v>9</v>
      </c>
      <c r="C22" s="85"/>
      <c r="D22" s="48"/>
      <c r="E22" s="47"/>
      <c r="F22" s="47"/>
      <c r="G22" s="47"/>
      <c r="H22" s="47"/>
      <c r="I22" s="47"/>
      <c r="J22" s="47"/>
      <c r="K22" s="47"/>
      <c r="L22" s="47"/>
      <c r="M22" s="47"/>
      <c r="N22" s="47"/>
      <c r="O22" s="47"/>
      <c r="P22" s="47"/>
      <c r="Q22" s="47"/>
      <c r="R22" s="47"/>
      <c r="S22" s="47"/>
      <c r="T22" s="47"/>
      <c r="U22" s="47"/>
      <c r="V22" s="47"/>
      <c r="W22" s="47"/>
      <c r="X22" s="47"/>
      <c r="Y22" s="47"/>
      <c r="Z22" s="47"/>
      <c r="AA22" s="47"/>
      <c r="AB22" s="47"/>
      <c r="AC22" s="49"/>
      <c r="AD22" s="47"/>
      <c r="AE22" s="49"/>
      <c r="AF22" s="47"/>
      <c r="AG22" s="48"/>
      <c r="AH22" s="47"/>
      <c r="AI22" s="47"/>
      <c r="AJ22" s="47"/>
      <c r="AK22" s="47"/>
      <c r="AL22" s="47"/>
      <c r="AM22" s="47"/>
      <c r="AN22" s="47"/>
      <c r="AO22" s="49"/>
      <c r="AP22" s="47"/>
      <c r="AQ22" s="49"/>
      <c r="AR22" s="76"/>
    </row>
    <row r="23" spans="1:44" ht="12.75" x14ac:dyDescent="0.2">
      <c r="B23" s="86" t="s">
        <v>10</v>
      </c>
      <c r="C23" s="87" t="s">
        <v>11</v>
      </c>
      <c r="D23" s="88"/>
      <c r="E23" s="79">
        <v>436650</v>
      </c>
      <c r="F23" s="51"/>
      <c r="G23" s="79">
        <v>434715</v>
      </c>
      <c r="H23" s="51"/>
      <c r="I23" s="79">
        <v>429942</v>
      </c>
      <c r="J23" s="51"/>
      <c r="K23" s="79">
        <v>425619</v>
      </c>
      <c r="L23" s="51"/>
      <c r="M23" s="79">
        <v>426999</v>
      </c>
      <c r="N23" s="51"/>
      <c r="O23" s="79">
        <v>450170</v>
      </c>
      <c r="P23" s="51"/>
      <c r="Q23" s="79">
        <v>548060</v>
      </c>
      <c r="R23" s="51"/>
      <c r="S23" s="79">
        <v>704968</v>
      </c>
      <c r="T23" s="51"/>
      <c r="U23" s="79">
        <v>843019</v>
      </c>
      <c r="V23" s="51"/>
      <c r="W23" s="79">
        <v>857098</v>
      </c>
      <c r="X23" s="51"/>
      <c r="Y23" s="79">
        <v>841798</v>
      </c>
      <c r="Z23" s="51"/>
      <c r="AA23" s="79">
        <v>823295</v>
      </c>
      <c r="AB23" s="89"/>
      <c r="AC23" s="55">
        <v>835373</v>
      </c>
      <c r="AD23" s="89"/>
      <c r="AE23" s="79">
        <v>826059</v>
      </c>
      <c r="AF23" s="89"/>
      <c r="AG23" s="79">
        <v>831438</v>
      </c>
      <c r="AH23" s="89"/>
      <c r="AI23" s="79">
        <v>826170</v>
      </c>
      <c r="AJ23" s="89"/>
      <c r="AK23" s="79">
        <v>833917</v>
      </c>
      <c r="AL23" s="89"/>
      <c r="AM23" s="53">
        <v>844846</v>
      </c>
      <c r="AN23" s="9"/>
      <c r="AO23" s="90">
        <v>861613</v>
      </c>
      <c r="AP23" s="62"/>
      <c r="AQ23" s="90">
        <v>861558</v>
      </c>
      <c r="AR23" s="87"/>
    </row>
    <row r="24" spans="1:44" x14ac:dyDescent="0.2">
      <c r="B24" s="52" t="s">
        <v>12</v>
      </c>
      <c r="C24" s="52"/>
      <c r="E24" s="53" t="s">
        <v>5</v>
      </c>
      <c r="G24" s="53" t="s">
        <v>5</v>
      </c>
      <c r="I24" s="53" t="s">
        <v>5</v>
      </c>
      <c r="K24" s="53" t="s">
        <v>5</v>
      </c>
      <c r="M24" s="53" t="s">
        <v>5</v>
      </c>
      <c r="O24" s="79" t="s">
        <v>5</v>
      </c>
      <c r="P24" s="53"/>
      <c r="Q24" s="79" t="s">
        <v>5</v>
      </c>
      <c r="S24" s="79" t="s">
        <v>5</v>
      </c>
      <c r="U24" s="79" t="s">
        <v>5</v>
      </c>
      <c r="W24" s="79" t="s">
        <v>5</v>
      </c>
      <c r="Y24" s="79" t="s">
        <v>5</v>
      </c>
      <c r="AA24" s="79" t="s">
        <v>5</v>
      </c>
      <c r="AC24" s="79" t="s">
        <v>5</v>
      </c>
      <c r="AE24" s="79" t="s">
        <v>5</v>
      </c>
      <c r="AG24" s="79" t="s">
        <v>5</v>
      </c>
      <c r="AI24" s="79" t="s">
        <v>5</v>
      </c>
      <c r="AK24" s="79" t="s">
        <v>5</v>
      </c>
      <c r="AM24" s="79" t="s">
        <v>5</v>
      </c>
      <c r="AN24" s="79"/>
      <c r="AO24" s="79" t="s">
        <v>5</v>
      </c>
      <c r="AQ24" s="79" t="s">
        <v>5</v>
      </c>
      <c r="AR24" s="65"/>
    </row>
    <row r="25" spans="1:44" x14ac:dyDescent="0.2">
      <c r="B25" s="8"/>
      <c r="E25" s="54"/>
      <c r="G25" s="54"/>
      <c r="I25" s="54"/>
      <c r="K25" s="54"/>
      <c r="AP25" s="65"/>
      <c r="AR25" s="65"/>
    </row>
    <row r="26" spans="1:44" ht="12.75" x14ac:dyDescent="0.2">
      <c r="A26" s="17"/>
      <c r="B26" s="47" t="s">
        <v>13</v>
      </c>
      <c r="C26" s="85"/>
      <c r="D26" s="48"/>
      <c r="E26" s="47"/>
      <c r="F26" s="47"/>
      <c r="G26" s="47"/>
      <c r="H26" s="47"/>
      <c r="I26" s="47"/>
      <c r="J26" s="47"/>
      <c r="K26" s="47"/>
      <c r="L26" s="47"/>
      <c r="M26" s="47"/>
      <c r="N26" s="47"/>
      <c r="O26" s="47"/>
      <c r="P26" s="47"/>
      <c r="Q26" s="47"/>
      <c r="R26" s="47"/>
      <c r="S26" s="47"/>
      <c r="T26" s="47"/>
      <c r="U26" s="47"/>
      <c r="V26" s="47"/>
      <c r="W26" s="47"/>
      <c r="X26" s="47"/>
      <c r="Y26" s="47"/>
      <c r="Z26" s="47"/>
      <c r="AA26" s="47"/>
      <c r="AB26" s="47"/>
      <c r="AC26" s="49"/>
      <c r="AD26" s="47"/>
      <c r="AE26" s="49"/>
      <c r="AF26" s="47"/>
      <c r="AG26" s="48"/>
      <c r="AH26" s="47"/>
      <c r="AI26" s="47"/>
      <c r="AJ26" s="47"/>
      <c r="AK26" s="47"/>
      <c r="AL26" s="47"/>
      <c r="AM26" s="47"/>
      <c r="AN26" s="47"/>
      <c r="AO26" s="91"/>
      <c r="AP26" s="76"/>
      <c r="AQ26" s="91"/>
      <c r="AR26" s="76"/>
    </row>
    <row r="27" spans="1:44" s="92" customFormat="1" ht="31.5" customHeight="1" x14ac:dyDescent="0.2">
      <c r="B27" s="93" t="s">
        <v>14</v>
      </c>
      <c r="C27" s="87" t="s">
        <v>15</v>
      </c>
      <c r="D27" s="94"/>
      <c r="E27" s="95">
        <f>E23*[1]THogar!Z12</f>
        <v>2023145.0000000002</v>
      </c>
      <c r="F27" s="96"/>
      <c r="G27" s="95">
        <f>G23*[1]THogar!AB12</f>
        <v>1999688.9999999998</v>
      </c>
      <c r="H27" s="96"/>
      <c r="I27" s="95">
        <f>I23*[1]THogar!AD12</f>
        <v>1963401.7999999998</v>
      </c>
      <c r="J27" s="96"/>
      <c r="K27" s="95">
        <f>K23*[1]THogar!AF12</f>
        <v>1929472.8</v>
      </c>
      <c r="L27" s="96"/>
      <c r="M27" s="95">
        <f>M23*[1]THogar!AH12</f>
        <v>1921495.5</v>
      </c>
      <c r="N27" s="96"/>
      <c r="O27" s="95">
        <f>O23*[1]THogar!AJ12</f>
        <v>1995753.6666666667</v>
      </c>
      <c r="P27" s="96"/>
      <c r="Q27" s="95">
        <f>Q23*[1]THogar!AL12</f>
        <v>2393195.3333333335</v>
      </c>
      <c r="R27" s="96"/>
      <c r="S27" s="95">
        <f>S23*[1]THogar!AN12</f>
        <v>3031362.4</v>
      </c>
      <c r="T27" s="96"/>
      <c r="U27" s="95">
        <f>U23*[1]THogar!AP12</f>
        <v>3582830.75</v>
      </c>
      <c r="V27" s="96"/>
      <c r="W27" s="95">
        <f>W23*[1]THogar!AR12</f>
        <v>3599811.6</v>
      </c>
      <c r="X27" s="97"/>
      <c r="Y27" s="95">
        <f>Y23*[1]THogar!AT12</f>
        <v>3493461.7</v>
      </c>
      <c r="Z27" s="96"/>
      <c r="AA27" s="95">
        <f>AA23*[1]THogar!AV12</f>
        <v>3375509.4999999995</v>
      </c>
      <c r="AB27" s="96"/>
      <c r="AC27" s="95">
        <f>AC23*[1]THogar!AX12</f>
        <v>3383260.65</v>
      </c>
      <c r="AD27" s="95"/>
      <c r="AE27" s="95">
        <f>AE23*[1]THogar!AZ12</f>
        <v>3304236</v>
      </c>
      <c r="AF27" s="95"/>
      <c r="AG27" s="95">
        <f>AG23*[1]THogar!BB12</f>
        <v>3284180.1</v>
      </c>
      <c r="AH27" s="95"/>
      <c r="AI27" s="95">
        <f>AI23*[1]THogar!BD12</f>
        <v>3222063</v>
      </c>
      <c r="AJ27" s="95"/>
      <c r="AK27" s="95">
        <f>AK23*[1]THogar!BF12</f>
        <v>3252276.3</v>
      </c>
      <c r="AL27" s="95"/>
      <c r="AM27" s="95">
        <f>AM23*[1]THogar!BH12</f>
        <v>3294899.4</v>
      </c>
      <c r="AN27" s="95"/>
      <c r="AO27" s="95">
        <f>AO23*[1]THogar!BJ12</f>
        <v>3360290.6999999997</v>
      </c>
      <c r="AP27" s="95"/>
      <c r="AQ27" s="95">
        <f>AQ23*[1]THogar!BL12</f>
        <v>3360076.1999999997</v>
      </c>
      <c r="AR27" s="98"/>
    </row>
    <row r="28" spans="1:44" s="101" customFormat="1" ht="13.35" customHeight="1" x14ac:dyDescent="0.2">
      <c r="A28" s="99"/>
      <c r="B28" s="100" t="s">
        <v>16</v>
      </c>
      <c r="D28" s="102"/>
      <c r="E28" s="103">
        <f>E27/[1]Población!AA14</f>
        <v>0.12899083414618939</v>
      </c>
      <c r="F28" s="103"/>
      <c r="G28" s="103">
        <f>G27/[1]Población!AC14</f>
        <v>0.12616611393108187</v>
      </c>
      <c r="H28" s="103"/>
      <c r="I28" s="103">
        <f>I27/[1]Población!AE14</f>
        <v>0.12259789917821268</v>
      </c>
      <c r="J28" s="103"/>
      <c r="K28" s="103">
        <f>K27/[1]Población!AG14</f>
        <v>0.11923043102578361</v>
      </c>
      <c r="L28" s="103"/>
      <c r="M28" s="103">
        <f>M27/[1]Población!AI14</f>
        <v>0.11749029502820751</v>
      </c>
      <c r="N28" s="103"/>
      <c r="O28" s="103">
        <f>O27/[1]Población!AK14</f>
        <v>0.12073382477742499</v>
      </c>
      <c r="P28" s="103"/>
      <c r="Q28" s="103">
        <f>Q27/[1]Población!AM14</f>
        <v>0.14323428171466668</v>
      </c>
      <c r="R28" s="103"/>
      <c r="S28" s="103">
        <f>S27/[1]Población!AO14</f>
        <v>0.17951729301098543</v>
      </c>
      <c r="T28" s="103"/>
      <c r="U28" s="103">
        <f>U27/[1]Población!AQ14</f>
        <v>0.2099823115391522</v>
      </c>
      <c r="V28" s="103"/>
      <c r="W28" s="103">
        <f>W27/[1]Población!AS14</f>
        <v>0.20888361185165516</v>
      </c>
      <c r="X28" s="103"/>
      <c r="Y28" s="103">
        <f>Y27/[1]Población!AU14</f>
        <v>0.20076965706488498</v>
      </c>
      <c r="Z28" s="103"/>
      <c r="AA28" s="103">
        <f>AA27/[1]Población!AW14</f>
        <v>0.19210130923887175</v>
      </c>
      <c r="AB28" s="103"/>
      <c r="AC28" s="103">
        <f>AC27/[1]Población!AY14</f>
        <v>0.19051007719540317</v>
      </c>
      <c r="AD28" s="103"/>
      <c r="AE28" s="103">
        <f>AE27/[1]Población!BA14</f>
        <v>0.18388174577014543</v>
      </c>
      <c r="AF28" s="103"/>
      <c r="AG28" s="103">
        <f>AG27/[1]Población!BC14</f>
        <v>0.18035959336304308</v>
      </c>
      <c r="AH28" s="103"/>
      <c r="AI28" s="103">
        <f>AI27/[1]Población!BE14</f>
        <v>0.17444431071724933</v>
      </c>
      <c r="AJ28" s="103"/>
      <c r="AK28" s="103">
        <f>AK27/[1]Población!BG14</f>
        <v>0.17364773967439009</v>
      </c>
      <c r="AL28" s="103"/>
      <c r="AM28" s="103">
        <f>AM27/[1]Población!BI14</f>
        <v>0.1738546218617755</v>
      </c>
      <c r="AN28" s="103"/>
      <c r="AO28" s="103">
        <f>AO27/[1]Población!BK14</f>
        <v>0.17578234817681607</v>
      </c>
      <c r="AP28" s="103"/>
      <c r="AQ28" s="103">
        <f>AQ27/[1]Población!BM14</f>
        <v>0.17489137331949986</v>
      </c>
      <c r="AR28" s="104"/>
    </row>
    <row r="29" spans="1:44" s="101" customFormat="1" ht="13.35" customHeight="1" x14ac:dyDescent="0.2">
      <c r="A29" s="99"/>
      <c r="B29" s="100"/>
      <c r="D29" s="102"/>
      <c r="E29" s="103"/>
      <c r="F29" s="103"/>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5"/>
      <c r="AQ29" s="103"/>
      <c r="AR29" s="104"/>
    </row>
    <row r="30" spans="1:44" s="92" customFormat="1" x14ac:dyDescent="0.2">
      <c r="B30" s="101" t="s">
        <v>10</v>
      </c>
      <c r="C30" s="87" t="s">
        <v>17</v>
      </c>
      <c r="E30" s="97">
        <f>SUM(E34,E37,E40,E43,E46,E49)</f>
        <v>933358</v>
      </c>
      <c r="F30" s="97"/>
      <c r="G30" s="97">
        <f>SUM(G34,G37,G40,G43,G46,G49)</f>
        <v>936275</v>
      </c>
      <c r="H30" s="97"/>
      <c r="I30" s="97">
        <f>SUM(I34,I37,I40,I43,I46,I49)</f>
        <v>937734</v>
      </c>
      <c r="J30" s="97"/>
      <c r="K30" s="97">
        <f>SUM(K34,K37,K40,K43,K46,K49)</f>
        <v>953294</v>
      </c>
      <c r="L30" s="97"/>
      <c r="M30" s="97">
        <f>SUM(M34,M37,M40,M43,M46,M49)</f>
        <v>986542</v>
      </c>
      <c r="N30" s="97"/>
      <c r="O30" s="97">
        <f>SUM(O34,O37,O40,O43,O46,O49)</f>
        <v>1050824</v>
      </c>
      <c r="P30" s="97"/>
      <c r="Q30" s="97">
        <f>SUM(Q34,Q37,Q40,Q43,Q46,Q49)</f>
        <v>1311211</v>
      </c>
      <c r="R30" s="97"/>
      <c r="S30" s="97">
        <f>SUM(S34,S37,S40,S43,S46,S49)</f>
        <v>1724563</v>
      </c>
      <c r="T30" s="97"/>
      <c r="U30" s="97">
        <f>SUM(U34,U37,U40,U43,U46,U49)</f>
        <v>2082869</v>
      </c>
      <c r="V30" s="96"/>
      <c r="W30" s="97">
        <f>SUM(W34,W37,W40,W43,W46,W49)</f>
        <v>2115268</v>
      </c>
      <c r="X30" s="97"/>
      <c r="Y30" s="97">
        <f>SUM(Y34,Y37,Y40,Y43,Y46,Y49)</f>
        <v>2065644</v>
      </c>
      <c r="Z30" s="96"/>
      <c r="AA30" s="97">
        <f>SUM(AA34,AA37,AA40,AA43,AA46,AA49)</f>
        <v>2018423.75</v>
      </c>
      <c r="AC30" s="97">
        <f>SUM(AC34,AC37,AC40,AC43,AC46,AC49)</f>
        <v>2060917</v>
      </c>
      <c r="AE30" s="97">
        <f>SUM(AE34,AE37,AE40,AE43,AE46,AE49)</f>
        <v>2038525</v>
      </c>
      <c r="AG30" s="97">
        <f>SUM(AG34,AG37,AG40,AG43,AG46,AG49)</f>
        <v>2055919</v>
      </c>
      <c r="AI30" s="97">
        <f>SUM(AI34,AI37,AI40,AI43,AI46,AI49)</f>
        <v>2043627</v>
      </c>
      <c r="AK30" s="97">
        <f>SUM(AK34,AK37,AK40,AK43,AK46,AK49)</f>
        <v>2067557</v>
      </c>
      <c r="AM30" s="97">
        <f>SUM(AM34,AM37,AM40,AM43,AM46,AM49)</f>
        <v>2098851</v>
      </c>
      <c r="AN30" s="97"/>
      <c r="AO30" s="97">
        <f>SUM(AO34,AO37,AO40,AO43,AO46,AO49)</f>
        <v>2109042</v>
      </c>
      <c r="AP30" s="97"/>
      <c r="AQ30" s="97">
        <f t="shared" ref="AQ30" si="0">SUM(AQ34,AQ37,AQ40,AQ43,AQ46,AQ49)</f>
        <v>2120689</v>
      </c>
      <c r="AR30" s="97"/>
    </row>
    <row r="31" spans="1:44" s="92" customFormat="1" x14ac:dyDescent="0.2">
      <c r="A31" s="106"/>
      <c r="B31" s="107" t="s">
        <v>16</v>
      </c>
      <c r="C31" s="108"/>
      <c r="D31" s="106"/>
      <c r="E31" s="103">
        <f>E30/[1]Población!AA14</f>
        <v>5.9508649640544316E-2</v>
      </c>
      <c r="F31" s="97"/>
      <c r="G31" s="103">
        <f>G30/[1]Población!AC14</f>
        <v>5.9072274899158672E-2</v>
      </c>
      <c r="H31" s="97"/>
      <c r="I31" s="103">
        <f>I30/[1]Población!AE14</f>
        <v>5.8553587140432538E-2</v>
      </c>
      <c r="J31" s="109"/>
      <c r="K31" s="103">
        <f>K30/[1]Población!AG14</f>
        <v>5.8908140355382756E-2</v>
      </c>
      <c r="L31" s="97"/>
      <c r="M31" s="103">
        <f>M30/[1]Población!AI14</f>
        <v>6.032234300716182E-2</v>
      </c>
      <c r="N31" s="97"/>
      <c r="O31" s="103">
        <f>O30/[1]Población!AK14</f>
        <v>6.3569969985230054E-2</v>
      </c>
      <c r="P31" s="97"/>
      <c r="Q31" s="103">
        <f>Q30/[1]Población!AM14</f>
        <v>7.8476822658591933E-2</v>
      </c>
      <c r="R31" s="97"/>
      <c r="S31" s="103">
        <f>S30/[1]Población!AO14</f>
        <v>0.10212862750653108</v>
      </c>
      <c r="T31" s="97"/>
      <c r="U31" s="103">
        <f>U30/[1]Población!AQ14</f>
        <v>0.12207265086502968</v>
      </c>
      <c r="V31" s="96"/>
      <c r="W31" s="103">
        <f>W30/[1]Población!AS14</f>
        <v>0.12274109563795697</v>
      </c>
      <c r="X31" s="97"/>
      <c r="Y31" s="103">
        <f>Y30/[1]Población!AU14</f>
        <v>0.1187128049802685</v>
      </c>
      <c r="Z31" s="96"/>
      <c r="AA31" s="103">
        <f>AA30/[1]Población!AW14</f>
        <v>0.11486913160038009</v>
      </c>
      <c r="AC31" s="103">
        <f>AC30/[1]Población!AY14</f>
        <v>0.1160494260953021</v>
      </c>
      <c r="AE31" s="103">
        <f>AE30/[1]Población!BA14</f>
        <v>0.11344454082459174</v>
      </c>
      <c r="AG31" s="103">
        <f>AG30/[1]Población!BC14</f>
        <v>0.11290632777031752</v>
      </c>
      <c r="AI31" s="103">
        <f>AI30/[1]Población!BE14</f>
        <v>0.11064312006877584</v>
      </c>
      <c r="AK31" s="103">
        <f>AK30/[1]Población!BG14</f>
        <v>0.11039240414412606</v>
      </c>
      <c r="AM31" s="103">
        <f>AM30/[1]Población!BI14</f>
        <v>0.11074539846321541</v>
      </c>
      <c r="AN31" s="103"/>
      <c r="AO31" s="103">
        <f>AO30/[1]Población!BK14</f>
        <v>0.11032746516946541</v>
      </c>
      <c r="AP31" s="103"/>
      <c r="AQ31" s="103">
        <f>AQ30/[1]Población!BM14</f>
        <v>0.11038148825123575</v>
      </c>
      <c r="AR31" s="103"/>
    </row>
    <row r="32" spans="1:44" s="119" customFormat="1" x14ac:dyDescent="0.2">
      <c r="A32" s="74"/>
      <c r="B32" s="111" t="s">
        <v>18</v>
      </c>
      <c r="C32" s="17"/>
      <c r="D32" s="17"/>
      <c r="E32" s="112" t="s">
        <v>5</v>
      </c>
      <c r="F32" s="113"/>
      <c r="G32" s="112" t="s">
        <v>5</v>
      </c>
      <c r="H32" s="113"/>
      <c r="I32" s="112" t="s">
        <v>5</v>
      </c>
      <c r="J32" s="114"/>
      <c r="K32" s="112" t="s">
        <v>5</v>
      </c>
      <c r="L32" s="113"/>
      <c r="M32" s="112" t="s">
        <v>5</v>
      </c>
      <c r="N32" s="113"/>
      <c r="O32" s="112" t="s">
        <v>5</v>
      </c>
      <c r="P32" s="113"/>
      <c r="Q32" s="112" t="s">
        <v>5</v>
      </c>
      <c r="R32" s="113"/>
      <c r="S32" s="112" t="s">
        <v>5</v>
      </c>
      <c r="T32" s="113"/>
      <c r="U32" s="112" t="s">
        <v>5</v>
      </c>
      <c r="V32" s="113"/>
      <c r="W32" s="112" t="s">
        <v>5</v>
      </c>
      <c r="X32" s="113"/>
      <c r="Y32" s="112" t="s">
        <v>5</v>
      </c>
      <c r="Z32" s="115"/>
      <c r="AA32" s="116" t="s">
        <v>5</v>
      </c>
      <c r="AB32" s="113"/>
      <c r="AC32" s="113">
        <v>1378876</v>
      </c>
      <c r="AD32" s="115"/>
      <c r="AE32" s="113">
        <v>1364592</v>
      </c>
      <c r="AF32" s="115"/>
      <c r="AG32" s="112">
        <v>1377600</v>
      </c>
      <c r="AH32" s="115"/>
      <c r="AI32" s="113">
        <v>1371506</v>
      </c>
      <c r="AJ32" s="115"/>
      <c r="AK32" s="113">
        <v>1389901</v>
      </c>
      <c r="AL32" s="115"/>
      <c r="AM32" s="117">
        <v>1413215</v>
      </c>
      <c r="AN32" s="118"/>
      <c r="AO32" s="117">
        <v>1422424</v>
      </c>
      <c r="AP32" s="89"/>
      <c r="AQ32" s="117">
        <v>1432794</v>
      </c>
      <c r="AR32" s="110"/>
    </row>
    <row r="33" spans="1:44" s="119" customFormat="1" x14ac:dyDescent="0.2">
      <c r="A33" s="74"/>
      <c r="B33" s="111" t="s">
        <v>19</v>
      </c>
      <c r="C33" s="17"/>
      <c r="D33" s="17"/>
      <c r="E33" s="112" t="s">
        <v>5</v>
      </c>
      <c r="F33" s="113"/>
      <c r="G33" s="112" t="s">
        <v>5</v>
      </c>
      <c r="H33" s="113"/>
      <c r="I33" s="120" t="s">
        <v>5</v>
      </c>
      <c r="J33" s="121"/>
      <c r="K33" s="120" t="s">
        <v>5</v>
      </c>
      <c r="L33" s="122"/>
      <c r="M33" s="120" t="s">
        <v>5</v>
      </c>
      <c r="N33" s="122"/>
      <c r="O33" s="120" t="s">
        <v>5</v>
      </c>
      <c r="P33" s="122"/>
      <c r="Q33" s="120" t="s">
        <v>5</v>
      </c>
      <c r="R33" s="122"/>
      <c r="S33" s="120" t="s">
        <v>5</v>
      </c>
      <c r="T33" s="122"/>
      <c r="U33" s="120" t="s">
        <v>5</v>
      </c>
      <c r="V33" s="122"/>
      <c r="W33" s="120" t="s">
        <v>5</v>
      </c>
      <c r="X33" s="122"/>
      <c r="Y33" s="120" t="s">
        <v>5</v>
      </c>
      <c r="Z33" s="115"/>
      <c r="AA33" s="116" t="s">
        <v>5</v>
      </c>
      <c r="AB33" s="115"/>
      <c r="AC33" s="113">
        <v>682041</v>
      </c>
      <c r="AD33" s="115"/>
      <c r="AE33" s="113">
        <v>673933</v>
      </c>
      <c r="AF33" s="115"/>
      <c r="AG33" s="112">
        <v>678319</v>
      </c>
      <c r="AH33" s="115"/>
      <c r="AI33" s="113">
        <v>672121</v>
      </c>
      <c r="AJ33" s="115"/>
      <c r="AK33" s="113">
        <v>677656</v>
      </c>
      <c r="AL33" s="115"/>
      <c r="AM33" s="117">
        <v>685636</v>
      </c>
      <c r="AN33" s="118"/>
      <c r="AO33" s="117">
        <v>686618</v>
      </c>
      <c r="AP33" s="89"/>
      <c r="AQ33" s="117">
        <v>687895</v>
      </c>
      <c r="AR33" s="123"/>
    </row>
    <row r="34" spans="1:44" s="119" customFormat="1" x14ac:dyDescent="0.2">
      <c r="A34" s="74"/>
      <c r="B34" s="111" t="s">
        <v>20</v>
      </c>
      <c r="C34" s="17"/>
      <c r="D34" s="17"/>
      <c r="E34" s="113">
        <v>779947</v>
      </c>
      <c r="F34" s="113"/>
      <c r="G34" s="124">
        <v>756767</v>
      </c>
      <c r="H34" s="125"/>
      <c r="I34" s="124">
        <v>738279</v>
      </c>
      <c r="J34" s="125"/>
      <c r="K34" s="124">
        <v>733424</v>
      </c>
      <c r="L34" s="126"/>
      <c r="M34" s="127">
        <v>739700</v>
      </c>
      <c r="N34" s="128"/>
      <c r="O34" s="127">
        <v>768104</v>
      </c>
      <c r="P34" s="128"/>
      <c r="Q34" s="127">
        <v>921433</v>
      </c>
      <c r="R34" s="128"/>
      <c r="S34" s="127">
        <v>1166961</v>
      </c>
      <c r="T34" s="128"/>
      <c r="U34" s="127">
        <v>1369021</v>
      </c>
      <c r="V34" s="128"/>
      <c r="W34" s="127">
        <v>1379618</v>
      </c>
      <c r="X34" s="128"/>
      <c r="Y34" s="127">
        <v>1343889</v>
      </c>
      <c r="Z34" s="129"/>
      <c r="AA34" s="127">
        <v>1309499.1666666667</v>
      </c>
      <c r="AB34" s="130"/>
      <c r="AC34" s="112">
        <f>SUM(AC35,AC36)</f>
        <v>1308631</v>
      </c>
      <c r="AD34" s="115"/>
      <c r="AE34" s="112">
        <f>SUM(AE35,AE36)</f>
        <v>1295688</v>
      </c>
      <c r="AF34" s="115"/>
      <c r="AG34" s="112">
        <f>SUM(AG35,AG36)</f>
        <v>1307735</v>
      </c>
      <c r="AH34" s="115"/>
      <c r="AI34" s="112">
        <f>SUM(AI35,AI36)</f>
        <v>1300098</v>
      </c>
      <c r="AJ34" s="115"/>
      <c r="AK34" s="112">
        <f>SUM(AK35,AK36)</f>
        <v>1314558</v>
      </c>
      <c r="AL34" s="115"/>
      <c r="AM34" s="112">
        <f>SUM(AM35,AM36)</f>
        <v>1330500</v>
      </c>
      <c r="AN34" s="112"/>
      <c r="AO34" s="112">
        <f>SUM(AO35,AO36)</f>
        <v>1333074</v>
      </c>
      <c r="AP34" s="112"/>
      <c r="AQ34" s="112">
        <f>SUM(AQ35,AQ36)</f>
        <v>1337987</v>
      </c>
      <c r="AR34" s="131"/>
    </row>
    <row r="35" spans="1:44" s="119" customFormat="1" x14ac:dyDescent="0.2">
      <c r="A35" s="74"/>
      <c r="B35" s="111" t="s">
        <v>21</v>
      </c>
      <c r="C35" s="17"/>
      <c r="D35" s="17"/>
      <c r="E35" s="112" t="s">
        <v>5</v>
      </c>
      <c r="F35" s="113"/>
      <c r="G35" s="112" t="s">
        <v>5</v>
      </c>
      <c r="H35" s="113"/>
      <c r="I35" s="132" t="s">
        <v>5</v>
      </c>
      <c r="J35" s="133"/>
      <c r="K35" s="112" t="s">
        <v>5</v>
      </c>
      <c r="L35" s="134"/>
      <c r="M35" s="132" t="s">
        <v>5</v>
      </c>
      <c r="N35" s="134"/>
      <c r="O35" s="132" t="s">
        <v>5</v>
      </c>
      <c r="P35" s="134"/>
      <c r="Q35" s="132" t="s">
        <v>5</v>
      </c>
      <c r="R35" s="134"/>
      <c r="S35" s="132" t="s">
        <v>5</v>
      </c>
      <c r="T35" s="134"/>
      <c r="U35" s="132" t="s">
        <v>5</v>
      </c>
      <c r="V35" s="135"/>
      <c r="W35" s="132" t="s">
        <v>5</v>
      </c>
      <c r="X35" s="135"/>
      <c r="Y35" s="132" t="s">
        <v>5</v>
      </c>
      <c r="Z35" s="115"/>
      <c r="AA35" s="116" t="s">
        <v>5</v>
      </c>
      <c r="AB35" s="115"/>
      <c r="AC35" s="112">
        <v>640925</v>
      </c>
      <c r="AD35" s="115"/>
      <c r="AE35" s="113">
        <v>634804</v>
      </c>
      <c r="AF35" s="115"/>
      <c r="AG35" s="112">
        <v>641180</v>
      </c>
      <c r="AH35" s="115"/>
      <c r="AI35" s="113">
        <v>638092</v>
      </c>
      <c r="AJ35" s="115"/>
      <c r="AK35" s="113">
        <v>645895</v>
      </c>
      <c r="AL35" s="115"/>
      <c r="AM35" s="117">
        <v>653991</v>
      </c>
      <c r="AN35" s="118"/>
      <c r="AO35" s="117">
        <v>655006</v>
      </c>
      <c r="AP35" s="89"/>
      <c r="AQ35" s="117">
        <v>680067</v>
      </c>
      <c r="AR35" s="123"/>
    </row>
    <row r="36" spans="1:44" s="119" customFormat="1" x14ac:dyDescent="0.2">
      <c r="A36" s="74"/>
      <c r="B36" s="111" t="s">
        <v>22</v>
      </c>
      <c r="C36" s="17"/>
      <c r="D36" s="17"/>
      <c r="E36" s="112" t="s">
        <v>5</v>
      </c>
      <c r="F36" s="113"/>
      <c r="G36" s="112" t="s">
        <v>5</v>
      </c>
      <c r="H36" s="113"/>
      <c r="I36" s="112" t="s">
        <v>5</v>
      </c>
      <c r="J36" s="114"/>
      <c r="K36" s="112" t="s">
        <v>5</v>
      </c>
      <c r="L36" s="113"/>
      <c r="M36" s="112" t="s">
        <v>5</v>
      </c>
      <c r="N36" s="113"/>
      <c r="O36" s="112" t="s">
        <v>5</v>
      </c>
      <c r="P36" s="113"/>
      <c r="Q36" s="112" t="s">
        <v>5</v>
      </c>
      <c r="R36" s="113"/>
      <c r="S36" s="112" t="s">
        <v>5</v>
      </c>
      <c r="T36" s="113"/>
      <c r="U36" s="112" t="s">
        <v>5</v>
      </c>
      <c r="V36" s="115"/>
      <c r="W36" s="112" t="s">
        <v>5</v>
      </c>
      <c r="X36" s="115"/>
      <c r="Y36" s="112" t="s">
        <v>5</v>
      </c>
      <c r="Z36" s="115"/>
      <c r="AA36" s="116" t="s">
        <v>5</v>
      </c>
      <c r="AB36" s="115"/>
      <c r="AC36" s="112">
        <v>667706</v>
      </c>
      <c r="AD36" s="115"/>
      <c r="AE36" s="113">
        <v>660884</v>
      </c>
      <c r="AF36" s="115"/>
      <c r="AG36" s="112">
        <v>666555</v>
      </c>
      <c r="AH36" s="115"/>
      <c r="AI36" s="113">
        <v>662006</v>
      </c>
      <c r="AJ36" s="115"/>
      <c r="AK36" s="113">
        <v>668663</v>
      </c>
      <c r="AL36" s="115"/>
      <c r="AM36" s="117">
        <v>676509</v>
      </c>
      <c r="AN36" s="118"/>
      <c r="AO36" s="117">
        <v>678068</v>
      </c>
      <c r="AP36" s="89"/>
      <c r="AQ36" s="117">
        <v>657920</v>
      </c>
      <c r="AR36" s="123"/>
    </row>
    <row r="37" spans="1:44" s="119" customFormat="1" x14ac:dyDescent="0.2">
      <c r="A37" s="74"/>
      <c r="B37" s="111" t="s">
        <v>23</v>
      </c>
      <c r="C37" s="17"/>
      <c r="D37" s="17"/>
      <c r="E37" s="112" t="s">
        <v>5</v>
      </c>
      <c r="F37" s="113"/>
      <c r="G37" s="112" t="s">
        <v>5</v>
      </c>
      <c r="H37" s="113"/>
      <c r="I37" s="112" t="s">
        <v>5</v>
      </c>
      <c r="J37" s="114"/>
      <c r="K37" s="112" t="s">
        <v>5</v>
      </c>
      <c r="L37" s="113"/>
      <c r="M37" s="112" t="s">
        <v>5</v>
      </c>
      <c r="N37" s="113"/>
      <c r="O37" s="112" t="s">
        <v>5</v>
      </c>
      <c r="P37" s="113"/>
      <c r="Q37" s="112" t="s">
        <v>5</v>
      </c>
      <c r="R37" s="113"/>
      <c r="S37" s="112" t="s">
        <v>5</v>
      </c>
      <c r="T37" s="113"/>
      <c r="U37" s="112" t="s">
        <v>5</v>
      </c>
      <c r="V37" s="115"/>
      <c r="W37" s="112" t="s">
        <v>5</v>
      </c>
      <c r="X37" s="115"/>
      <c r="Y37" s="112" t="s">
        <v>5</v>
      </c>
      <c r="Z37" s="115"/>
      <c r="AA37" s="116" t="s">
        <v>5</v>
      </c>
      <c r="AB37" s="115"/>
      <c r="AC37" s="112">
        <f>SUM(AC38,AC39)</f>
        <v>23542</v>
      </c>
      <c r="AD37" s="115"/>
      <c r="AE37" s="112">
        <f>SUM(AE38,AE39)</f>
        <v>21105</v>
      </c>
      <c r="AF37" s="115"/>
      <c r="AG37" s="112">
        <f>SUM(AG38,AG39)</f>
        <v>18191</v>
      </c>
      <c r="AH37" s="115"/>
      <c r="AI37" s="112">
        <f>SUM(AI38,AI39)</f>
        <v>14480</v>
      </c>
      <c r="AJ37" s="115"/>
      <c r="AK37" s="112">
        <f>SUM(AK38,AK39)</f>
        <v>11878</v>
      </c>
      <c r="AL37" s="115"/>
      <c r="AM37" s="112">
        <f>SUM(AM38,AM39)</f>
        <v>11868</v>
      </c>
      <c r="AN37" s="112"/>
      <c r="AO37" s="112">
        <f>SUM(AO38,AO39)</f>
        <v>10590</v>
      </c>
      <c r="AP37" s="112"/>
      <c r="AQ37" s="112">
        <f>SUM(AQ38,AQ39)</f>
        <v>8978</v>
      </c>
      <c r="AR37" s="131"/>
    </row>
    <row r="38" spans="1:44" s="119" customFormat="1" x14ac:dyDescent="0.2">
      <c r="A38" s="74"/>
      <c r="B38" s="111" t="s">
        <v>21</v>
      </c>
      <c r="C38" s="17"/>
      <c r="D38" s="17"/>
      <c r="E38" s="112" t="s">
        <v>5</v>
      </c>
      <c r="F38" s="113"/>
      <c r="G38" s="112" t="s">
        <v>5</v>
      </c>
      <c r="H38" s="113"/>
      <c r="I38" s="112" t="s">
        <v>5</v>
      </c>
      <c r="J38" s="114"/>
      <c r="K38" s="112" t="s">
        <v>5</v>
      </c>
      <c r="L38" s="113"/>
      <c r="M38" s="112" t="s">
        <v>5</v>
      </c>
      <c r="N38" s="113"/>
      <c r="O38" s="112" t="s">
        <v>5</v>
      </c>
      <c r="P38" s="113"/>
      <c r="Q38" s="112" t="s">
        <v>5</v>
      </c>
      <c r="R38" s="113"/>
      <c r="S38" s="112" t="s">
        <v>5</v>
      </c>
      <c r="T38" s="113"/>
      <c r="U38" s="112" t="s">
        <v>5</v>
      </c>
      <c r="V38" s="115"/>
      <c r="W38" s="112" t="s">
        <v>5</v>
      </c>
      <c r="X38" s="115"/>
      <c r="Y38" s="112" t="s">
        <v>5</v>
      </c>
      <c r="Z38" s="115"/>
      <c r="AA38" s="116" t="s">
        <v>5</v>
      </c>
      <c r="AB38" s="115"/>
      <c r="AC38" s="112">
        <v>11629</v>
      </c>
      <c r="AD38" s="115"/>
      <c r="AE38" s="113">
        <v>10311</v>
      </c>
      <c r="AF38" s="115"/>
      <c r="AG38" s="112">
        <v>8871</v>
      </c>
      <c r="AH38" s="115"/>
      <c r="AI38" s="113">
        <v>7106</v>
      </c>
      <c r="AJ38" s="115"/>
      <c r="AK38" s="113">
        <v>5885</v>
      </c>
      <c r="AL38" s="115"/>
      <c r="AM38" s="117">
        <v>5823</v>
      </c>
      <c r="AN38" s="118"/>
      <c r="AO38" s="117">
        <v>5190</v>
      </c>
      <c r="AP38" s="89"/>
      <c r="AQ38" s="117">
        <v>4360</v>
      </c>
      <c r="AR38" s="123"/>
    </row>
    <row r="39" spans="1:44" s="119" customFormat="1" x14ac:dyDescent="0.2">
      <c r="A39" s="74"/>
      <c r="B39" s="111" t="s">
        <v>22</v>
      </c>
      <c r="C39" s="17"/>
      <c r="D39" s="17"/>
      <c r="E39" s="112" t="s">
        <v>5</v>
      </c>
      <c r="F39" s="113"/>
      <c r="G39" s="120" t="s">
        <v>5</v>
      </c>
      <c r="H39" s="122"/>
      <c r="I39" s="120" t="s">
        <v>5</v>
      </c>
      <c r="J39" s="121"/>
      <c r="K39" s="120" t="s">
        <v>5</v>
      </c>
      <c r="L39" s="122"/>
      <c r="M39" s="120" t="s">
        <v>5</v>
      </c>
      <c r="N39" s="122"/>
      <c r="O39" s="120" t="s">
        <v>5</v>
      </c>
      <c r="P39" s="122"/>
      <c r="Q39" s="120" t="s">
        <v>5</v>
      </c>
      <c r="R39" s="122"/>
      <c r="S39" s="120" t="s">
        <v>5</v>
      </c>
      <c r="T39" s="122"/>
      <c r="U39" s="120" t="s">
        <v>5</v>
      </c>
      <c r="V39" s="136"/>
      <c r="W39" s="120" t="s">
        <v>5</v>
      </c>
      <c r="X39" s="136"/>
      <c r="Y39" s="120" t="s">
        <v>5</v>
      </c>
      <c r="Z39" s="136"/>
      <c r="AA39" s="116" t="s">
        <v>5</v>
      </c>
      <c r="AB39" s="136"/>
      <c r="AC39" s="112">
        <v>11913</v>
      </c>
      <c r="AD39" s="115"/>
      <c r="AE39" s="113">
        <v>10794</v>
      </c>
      <c r="AF39" s="115"/>
      <c r="AG39" s="112">
        <v>9320</v>
      </c>
      <c r="AH39" s="115"/>
      <c r="AI39" s="113">
        <v>7374</v>
      </c>
      <c r="AJ39" s="115"/>
      <c r="AK39" s="113">
        <v>5993</v>
      </c>
      <c r="AL39" s="115"/>
      <c r="AM39" s="117">
        <v>6045</v>
      </c>
      <c r="AN39" s="118"/>
      <c r="AO39" s="117">
        <v>5400</v>
      </c>
      <c r="AP39" s="89"/>
      <c r="AQ39" s="117">
        <v>4618</v>
      </c>
      <c r="AR39" s="123"/>
    </row>
    <row r="40" spans="1:44" s="119" customFormat="1" x14ac:dyDescent="0.2">
      <c r="A40" s="74"/>
      <c r="B40" s="137" t="s">
        <v>24</v>
      </c>
      <c r="C40" s="17"/>
      <c r="D40" s="17"/>
      <c r="E40" s="113">
        <v>150010</v>
      </c>
      <c r="F40" s="138"/>
      <c r="G40" s="139">
        <v>176443</v>
      </c>
      <c r="H40" s="128"/>
      <c r="I40" s="139">
        <v>195642</v>
      </c>
      <c r="J40" s="128"/>
      <c r="K40" s="139">
        <v>215879</v>
      </c>
      <c r="L40" s="128"/>
      <c r="M40" s="139">
        <v>243203</v>
      </c>
      <c r="N40" s="128"/>
      <c r="O40" s="139">
        <v>278216</v>
      </c>
      <c r="P40" s="128"/>
      <c r="Q40" s="139">
        <v>380927</v>
      </c>
      <c r="R40" s="128"/>
      <c r="S40" s="139">
        <v>546646</v>
      </c>
      <c r="T40" s="128"/>
      <c r="U40" s="139">
        <v>702693</v>
      </c>
      <c r="V40" s="128"/>
      <c r="W40" s="139">
        <v>725478</v>
      </c>
      <c r="X40" s="128"/>
      <c r="Y40" s="139">
        <v>712390</v>
      </c>
      <c r="Z40" s="128"/>
      <c r="AA40" s="127">
        <v>700373.16666666663</v>
      </c>
      <c r="AB40" s="128"/>
      <c r="AC40" s="112">
        <f>SUM(AC41,AC42)</f>
        <v>719557</v>
      </c>
      <c r="AD40" s="129"/>
      <c r="AE40" s="112">
        <f>SUM(AE41,AE42)</f>
        <v>713387</v>
      </c>
      <c r="AF40" s="115"/>
      <c r="AG40" s="112">
        <f>SUM(AG41,AG42)</f>
        <v>722207</v>
      </c>
      <c r="AH40" s="115"/>
      <c r="AI40" s="112">
        <f>SUM(AI41,AI42)</f>
        <v>720788</v>
      </c>
      <c r="AJ40" s="115"/>
      <c r="AK40" s="112">
        <f>SUM(AK41,AK42)</f>
        <v>732508</v>
      </c>
      <c r="AL40" s="115"/>
      <c r="AM40" s="112">
        <f>SUM(AM41,AM42)</f>
        <v>748262</v>
      </c>
      <c r="AN40" s="112"/>
      <c r="AO40" s="112">
        <f>SUM(AO41,AO42)</f>
        <v>757212</v>
      </c>
      <c r="AP40" s="112"/>
      <c r="AQ40" s="112">
        <f>SUM(AQ41,AQ42)</f>
        <v>765815</v>
      </c>
      <c r="AR40" s="131"/>
    </row>
    <row r="41" spans="1:44" s="119" customFormat="1" x14ac:dyDescent="0.2">
      <c r="A41" s="74"/>
      <c r="B41" s="111" t="s">
        <v>21</v>
      </c>
      <c r="C41" s="17"/>
      <c r="D41" s="17"/>
      <c r="E41" s="112" t="s">
        <v>5</v>
      </c>
      <c r="F41" s="113"/>
      <c r="G41" s="112" t="s">
        <v>5</v>
      </c>
      <c r="H41" s="134"/>
      <c r="I41" s="112" t="s">
        <v>5</v>
      </c>
      <c r="J41" s="113"/>
      <c r="K41" s="132" t="s">
        <v>5</v>
      </c>
      <c r="L41" s="133"/>
      <c r="M41" s="112" t="s">
        <v>5</v>
      </c>
      <c r="N41" s="134"/>
      <c r="O41" s="132" t="s">
        <v>5</v>
      </c>
      <c r="P41" s="134"/>
      <c r="Q41" s="132" t="s">
        <v>5</v>
      </c>
      <c r="R41" s="134"/>
      <c r="S41" s="132" t="s">
        <v>5</v>
      </c>
      <c r="T41" s="134"/>
      <c r="U41" s="132" t="s">
        <v>5</v>
      </c>
      <c r="V41" s="134"/>
      <c r="W41" s="132" t="s">
        <v>5</v>
      </c>
      <c r="X41" s="135"/>
      <c r="Y41" s="132" t="s">
        <v>5</v>
      </c>
      <c r="Z41" s="135"/>
      <c r="AA41" s="132" t="s">
        <v>5</v>
      </c>
      <c r="AB41" s="135"/>
      <c r="AC41" s="112">
        <v>719557</v>
      </c>
      <c r="AD41" s="115"/>
      <c r="AE41" s="113">
        <v>713387</v>
      </c>
      <c r="AF41" s="115"/>
      <c r="AG41" s="112">
        <v>722207</v>
      </c>
      <c r="AH41" s="115"/>
      <c r="AI41" s="113">
        <v>720787</v>
      </c>
      <c r="AJ41" s="115"/>
      <c r="AK41" s="113">
        <v>732508</v>
      </c>
      <c r="AL41" s="115"/>
      <c r="AM41" s="117">
        <v>748262</v>
      </c>
      <c r="AN41" s="118"/>
      <c r="AO41" s="117">
        <v>757212</v>
      </c>
      <c r="AP41" s="89"/>
      <c r="AQ41" s="117">
        <v>765815</v>
      </c>
      <c r="AR41" s="123"/>
    </row>
    <row r="42" spans="1:44" s="119" customFormat="1" x14ac:dyDescent="0.2">
      <c r="A42" s="74"/>
      <c r="B42" s="111" t="s">
        <v>22</v>
      </c>
      <c r="C42" s="17"/>
      <c r="D42" s="17"/>
      <c r="E42" s="112" t="s">
        <v>5</v>
      </c>
      <c r="F42" s="113"/>
      <c r="G42" s="120" t="s">
        <v>5</v>
      </c>
      <c r="H42" s="122"/>
      <c r="I42" s="120" t="s">
        <v>5</v>
      </c>
      <c r="J42" s="122"/>
      <c r="K42" s="120" t="s">
        <v>5</v>
      </c>
      <c r="L42" s="121"/>
      <c r="M42" s="120" t="s">
        <v>5</v>
      </c>
      <c r="N42" s="122"/>
      <c r="O42" s="120" t="s">
        <v>5</v>
      </c>
      <c r="P42" s="122"/>
      <c r="Q42" s="120" t="s">
        <v>5</v>
      </c>
      <c r="R42" s="122"/>
      <c r="S42" s="120" t="s">
        <v>5</v>
      </c>
      <c r="T42" s="122"/>
      <c r="U42" s="120" t="s">
        <v>5</v>
      </c>
      <c r="V42" s="122"/>
      <c r="W42" s="120" t="s">
        <v>5</v>
      </c>
      <c r="X42" s="136"/>
      <c r="Y42" s="120" t="s">
        <v>5</v>
      </c>
      <c r="Z42" s="115"/>
      <c r="AA42" s="112" t="s">
        <v>5</v>
      </c>
      <c r="AB42" s="115"/>
      <c r="AC42" s="117" t="s">
        <v>5</v>
      </c>
      <c r="AD42" s="115"/>
      <c r="AE42" s="117" t="s">
        <v>5</v>
      </c>
      <c r="AF42" s="115"/>
      <c r="AG42" s="117" t="s">
        <v>5</v>
      </c>
      <c r="AH42" s="115"/>
      <c r="AI42" s="113">
        <v>1</v>
      </c>
      <c r="AJ42" s="115"/>
      <c r="AK42" s="117" t="s">
        <v>5</v>
      </c>
      <c r="AL42" s="117"/>
      <c r="AM42" s="117" t="s">
        <v>5</v>
      </c>
      <c r="AN42" s="117"/>
      <c r="AO42" s="117" t="s">
        <v>5</v>
      </c>
      <c r="AP42" s="89"/>
      <c r="AQ42" s="117" t="s">
        <v>5</v>
      </c>
      <c r="AR42" s="123"/>
    </row>
    <row r="43" spans="1:44" s="119" customFormat="1" x14ac:dyDescent="0.2">
      <c r="A43" s="74"/>
      <c r="B43" s="111" t="s">
        <v>25</v>
      </c>
      <c r="C43" s="17"/>
      <c r="D43" s="17"/>
      <c r="E43" s="113">
        <v>1859</v>
      </c>
      <c r="F43" s="138"/>
      <c r="G43" s="140">
        <v>1376</v>
      </c>
      <c r="H43" s="140"/>
      <c r="I43" s="140">
        <v>2034</v>
      </c>
      <c r="J43" s="140"/>
      <c r="K43" s="140">
        <v>2205</v>
      </c>
      <c r="L43" s="140"/>
      <c r="M43" s="140">
        <v>1861</v>
      </c>
      <c r="N43" s="140"/>
      <c r="O43" s="140">
        <v>2547</v>
      </c>
      <c r="P43" s="140"/>
      <c r="Q43" s="140">
        <v>5971</v>
      </c>
      <c r="R43" s="140"/>
      <c r="S43" s="140">
        <v>7058</v>
      </c>
      <c r="T43" s="140"/>
      <c r="U43" s="140">
        <v>6613</v>
      </c>
      <c r="V43" s="140"/>
      <c r="W43" s="140">
        <v>5748</v>
      </c>
      <c r="X43" s="140"/>
      <c r="Y43" s="140">
        <v>5184</v>
      </c>
      <c r="Z43" s="129"/>
      <c r="AA43" s="127">
        <v>4451.583333333333</v>
      </c>
      <c r="AB43" s="115"/>
      <c r="AC43" s="112">
        <f>SUM(AC44,AC45)</f>
        <v>4979</v>
      </c>
      <c r="AD43" s="115"/>
      <c r="AE43" s="112">
        <f>SUM(AE44,AE45)</f>
        <v>4428</v>
      </c>
      <c r="AF43" s="115"/>
      <c r="AG43" s="112">
        <f>SUM(AG44,AG45)</f>
        <v>3643</v>
      </c>
      <c r="AH43" s="115"/>
      <c r="AI43" s="112">
        <f>SUM(AI44,AI45)</f>
        <v>3638</v>
      </c>
      <c r="AJ43" s="115"/>
      <c r="AK43" s="112">
        <f>SUM(AK44,AK45)</f>
        <v>3639</v>
      </c>
      <c r="AL43" s="115"/>
      <c r="AM43" s="112">
        <f>SUM(AM44,AM45)</f>
        <v>3136</v>
      </c>
      <c r="AN43" s="112">
        <f>SUM(AN44,AN45)</f>
        <v>0</v>
      </c>
      <c r="AO43" s="112">
        <f>SUM(AO44,AO45)</f>
        <v>3041</v>
      </c>
      <c r="AP43" s="112"/>
      <c r="AQ43" s="112">
        <f>SUM(AQ44,AQ45)</f>
        <v>2758</v>
      </c>
      <c r="AR43" s="131"/>
    </row>
    <row r="44" spans="1:44" s="119" customFormat="1" x14ac:dyDescent="0.2">
      <c r="A44" s="74"/>
      <c r="B44" s="111" t="s">
        <v>21</v>
      </c>
      <c r="C44" s="17"/>
      <c r="D44" s="17"/>
      <c r="E44" s="112" t="s">
        <v>5</v>
      </c>
      <c r="F44" s="113"/>
      <c r="G44" s="132" t="s">
        <v>5</v>
      </c>
      <c r="H44" s="134"/>
      <c r="I44" s="132" t="s">
        <v>5</v>
      </c>
      <c r="J44" s="133"/>
      <c r="K44" s="132" t="s">
        <v>5</v>
      </c>
      <c r="L44" s="134"/>
      <c r="M44" s="132" t="s">
        <v>5</v>
      </c>
      <c r="N44" s="134"/>
      <c r="O44" s="132" t="s">
        <v>5</v>
      </c>
      <c r="P44" s="134"/>
      <c r="Q44" s="132" t="s">
        <v>5</v>
      </c>
      <c r="R44" s="134"/>
      <c r="S44" s="132" t="s">
        <v>5</v>
      </c>
      <c r="T44" s="134"/>
      <c r="U44" s="132" t="s">
        <v>5</v>
      </c>
      <c r="V44" s="135"/>
      <c r="W44" s="132" t="s">
        <v>5</v>
      </c>
      <c r="X44" s="135"/>
      <c r="Y44" s="132" t="s">
        <v>5</v>
      </c>
      <c r="Z44" s="115"/>
      <c r="AA44" s="116" t="s">
        <v>5</v>
      </c>
      <c r="AB44" s="115"/>
      <c r="AC44" s="112">
        <v>4979</v>
      </c>
      <c r="AD44" s="115"/>
      <c r="AE44" s="112">
        <v>4428</v>
      </c>
      <c r="AF44" s="115"/>
      <c r="AG44" s="112">
        <v>3643</v>
      </c>
      <c r="AH44" s="115"/>
      <c r="AI44" s="113">
        <v>3638</v>
      </c>
      <c r="AJ44" s="115"/>
      <c r="AK44" s="113">
        <v>3639</v>
      </c>
      <c r="AL44" s="115"/>
      <c r="AM44" s="117">
        <v>3136</v>
      </c>
      <c r="AN44" s="118"/>
      <c r="AO44" s="117">
        <v>3041</v>
      </c>
      <c r="AP44" s="89"/>
      <c r="AQ44" s="117">
        <v>2758</v>
      </c>
      <c r="AR44" s="123"/>
    </row>
    <row r="45" spans="1:44" s="119" customFormat="1" x14ac:dyDescent="0.2">
      <c r="A45" s="74"/>
      <c r="B45" s="111" t="s">
        <v>22</v>
      </c>
      <c r="C45" s="17"/>
      <c r="D45" s="17"/>
      <c r="E45" s="112" t="s">
        <v>5</v>
      </c>
      <c r="F45" s="113"/>
      <c r="G45" s="112" t="s">
        <v>5</v>
      </c>
      <c r="H45" s="113"/>
      <c r="I45" s="112" t="s">
        <v>5</v>
      </c>
      <c r="J45" s="114"/>
      <c r="K45" s="112" t="s">
        <v>5</v>
      </c>
      <c r="L45" s="113"/>
      <c r="M45" s="112" t="s">
        <v>5</v>
      </c>
      <c r="N45" s="113"/>
      <c r="O45" s="112" t="s">
        <v>5</v>
      </c>
      <c r="P45" s="113"/>
      <c r="Q45" s="112" t="s">
        <v>5</v>
      </c>
      <c r="R45" s="113"/>
      <c r="S45" s="112" t="s">
        <v>5</v>
      </c>
      <c r="T45" s="113"/>
      <c r="U45" s="112" t="s">
        <v>5</v>
      </c>
      <c r="V45" s="115"/>
      <c r="W45" s="112" t="s">
        <v>5</v>
      </c>
      <c r="X45" s="115"/>
      <c r="Y45" s="112" t="s">
        <v>5</v>
      </c>
      <c r="Z45" s="115"/>
      <c r="AA45" s="116" t="s">
        <v>5</v>
      </c>
      <c r="AB45" s="115"/>
      <c r="AC45" s="112" t="s">
        <v>5</v>
      </c>
      <c r="AD45" s="115"/>
      <c r="AE45" s="112" t="s">
        <v>5</v>
      </c>
      <c r="AF45" s="115"/>
      <c r="AG45" s="112" t="s">
        <v>5</v>
      </c>
      <c r="AH45" s="115"/>
      <c r="AI45" s="112" t="s">
        <v>5</v>
      </c>
      <c r="AJ45" s="115"/>
      <c r="AK45" s="112" t="s">
        <v>5</v>
      </c>
      <c r="AL45" s="115"/>
      <c r="AM45" s="117" t="s">
        <v>5</v>
      </c>
      <c r="AN45" s="117"/>
      <c r="AO45" s="117" t="s">
        <v>5</v>
      </c>
      <c r="AP45" s="89"/>
      <c r="AQ45" s="117" t="s">
        <v>5</v>
      </c>
      <c r="AR45" s="123"/>
    </row>
    <row r="46" spans="1:44" s="119" customFormat="1" x14ac:dyDescent="0.2">
      <c r="A46" s="74"/>
      <c r="B46" s="111" t="s">
        <v>26</v>
      </c>
      <c r="C46" s="17"/>
      <c r="D46" s="17"/>
      <c r="E46" s="113">
        <v>1542</v>
      </c>
      <c r="F46" s="113"/>
      <c r="G46" s="112">
        <v>1689</v>
      </c>
      <c r="H46" s="113"/>
      <c r="I46" s="141">
        <v>1779</v>
      </c>
      <c r="J46" s="140"/>
      <c r="K46" s="141">
        <v>1786</v>
      </c>
      <c r="L46" s="140"/>
      <c r="M46" s="141">
        <v>1525</v>
      </c>
      <c r="N46" s="140"/>
      <c r="O46" s="141">
        <v>1626</v>
      </c>
      <c r="P46" s="140"/>
      <c r="Q46" s="141">
        <v>2127</v>
      </c>
      <c r="R46" s="140"/>
      <c r="S46" s="141">
        <v>2766</v>
      </c>
      <c r="T46" s="140"/>
      <c r="U46" s="141">
        <v>3279</v>
      </c>
      <c r="V46" s="140"/>
      <c r="W46" s="141">
        <v>3346</v>
      </c>
      <c r="X46" s="140"/>
      <c r="Y46" s="141">
        <v>3261</v>
      </c>
      <c r="Z46" s="115"/>
      <c r="AA46" s="127">
        <v>3116</v>
      </c>
      <c r="AB46" s="115"/>
      <c r="AC46" s="112">
        <f>SUM(AC47,AC48)</f>
        <v>3270</v>
      </c>
      <c r="AD46" s="115"/>
      <c r="AE46" s="112">
        <f>SUM(AE47,AE48)</f>
        <v>3207</v>
      </c>
      <c r="AF46" s="115"/>
      <c r="AG46" s="112">
        <f>SUM(AG47,AG48)</f>
        <v>3174</v>
      </c>
      <c r="AH46" s="115"/>
      <c r="AI46" s="112">
        <f>SUM(AI47,AI48)</f>
        <v>3301</v>
      </c>
      <c r="AJ46" s="115"/>
      <c r="AK46" s="112">
        <f>SUM(AK47,AK48)</f>
        <v>3453</v>
      </c>
      <c r="AL46" s="113"/>
      <c r="AM46" s="112">
        <f>SUM(AM47,AM48)</f>
        <v>3510</v>
      </c>
      <c r="AN46" s="112"/>
      <c r="AO46" s="112">
        <f>SUM(AO47,AO48)</f>
        <v>3457</v>
      </c>
      <c r="AP46" s="112"/>
      <c r="AQ46" s="112">
        <f>SUM(AQ47,AQ48)</f>
        <v>3333</v>
      </c>
      <c r="AR46" s="131"/>
    </row>
    <row r="47" spans="1:44" s="119" customFormat="1" x14ac:dyDescent="0.2">
      <c r="A47" s="74"/>
      <c r="B47" s="111" t="s">
        <v>21</v>
      </c>
      <c r="C47" s="17"/>
      <c r="D47" s="17"/>
      <c r="E47" s="112" t="s">
        <v>5</v>
      </c>
      <c r="F47" s="113"/>
      <c r="G47" s="112" t="s">
        <v>5</v>
      </c>
      <c r="H47" s="113"/>
      <c r="I47" s="112" t="s">
        <v>5</v>
      </c>
      <c r="J47" s="114"/>
      <c r="K47" s="112" t="s">
        <v>5</v>
      </c>
      <c r="L47" s="113"/>
      <c r="M47" s="120" t="s">
        <v>5</v>
      </c>
      <c r="N47" s="122"/>
      <c r="O47" s="120" t="s">
        <v>5</v>
      </c>
      <c r="P47" s="122"/>
      <c r="Q47" s="120" t="s">
        <v>5</v>
      </c>
      <c r="R47" s="122"/>
      <c r="S47" s="120" t="s">
        <v>5</v>
      </c>
      <c r="T47" s="122"/>
      <c r="U47" s="120" t="s">
        <v>5</v>
      </c>
      <c r="V47" s="136"/>
      <c r="W47" s="142" t="s">
        <v>5</v>
      </c>
      <c r="X47" s="136"/>
      <c r="Y47" s="142" t="s">
        <v>5</v>
      </c>
      <c r="Z47" s="115"/>
      <c r="AA47" s="116" t="s">
        <v>5</v>
      </c>
      <c r="AB47" s="115"/>
      <c r="AC47" s="112">
        <v>1420</v>
      </c>
      <c r="AD47" s="115"/>
      <c r="AE47" s="113">
        <v>1378</v>
      </c>
      <c r="AF47" s="115"/>
      <c r="AG47" s="112">
        <v>1329</v>
      </c>
      <c r="AH47" s="115"/>
      <c r="AI47" s="113">
        <v>1409</v>
      </c>
      <c r="AJ47" s="115"/>
      <c r="AK47" s="113">
        <v>1464</v>
      </c>
      <c r="AL47" s="115"/>
      <c r="AM47" s="117">
        <v>1487</v>
      </c>
      <c r="AN47" s="118"/>
      <c r="AO47" s="117">
        <v>1448</v>
      </c>
      <c r="AP47" s="89"/>
      <c r="AQ47" s="117">
        <v>1379</v>
      </c>
      <c r="AR47" s="123"/>
    </row>
    <row r="48" spans="1:44" s="119" customFormat="1" x14ac:dyDescent="0.2">
      <c r="A48" s="74"/>
      <c r="B48" s="111" t="s">
        <v>22</v>
      </c>
      <c r="C48" s="17"/>
      <c r="D48" s="17"/>
      <c r="E48" s="116" t="s">
        <v>5</v>
      </c>
      <c r="F48" s="115"/>
      <c r="G48" s="116" t="s">
        <v>5</v>
      </c>
      <c r="H48" s="115"/>
      <c r="I48" s="116" t="s">
        <v>5</v>
      </c>
      <c r="J48" s="143"/>
      <c r="K48" s="116" t="s">
        <v>5</v>
      </c>
      <c r="L48" s="144"/>
      <c r="M48" s="120" t="s">
        <v>5</v>
      </c>
      <c r="N48" s="122"/>
      <c r="O48" s="120" t="s">
        <v>5</v>
      </c>
      <c r="P48" s="122"/>
      <c r="Q48" s="120" t="s">
        <v>5</v>
      </c>
      <c r="R48" s="122"/>
      <c r="S48" s="120" t="s">
        <v>5</v>
      </c>
      <c r="T48" s="122"/>
      <c r="U48" s="120" t="s">
        <v>5</v>
      </c>
      <c r="V48" s="136"/>
      <c r="W48" s="142" t="s">
        <v>5</v>
      </c>
      <c r="X48" s="136"/>
      <c r="Y48" s="142" t="s">
        <v>5</v>
      </c>
      <c r="Z48" s="129"/>
      <c r="AA48" s="116" t="s">
        <v>5</v>
      </c>
      <c r="AB48" s="115"/>
      <c r="AC48" s="112">
        <v>1850</v>
      </c>
      <c r="AD48" s="115"/>
      <c r="AE48" s="113">
        <v>1829</v>
      </c>
      <c r="AF48" s="115"/>
      <c r="AG48" s="112">
        <v>1845</v>
      </c>
      <c r="AH48" s="115"/>
      <c r="AI48" s="113">
        <v>1892</v>
      </c>
      <c r="AJ48" s="115"/>
      <c r="AK48" s="113">
        <v>1989</v>
      </c>
      <c r="AL48" s="115"/>
      <c r="AM48" s="117">
        <v>2023</v>
      </c>
      <c r="AN48" s="118"/>
      <c r="AO48" s="117">
        <v>2009</v>
      </c>
      <c r="AP48" s="89"/>
      <c r="AQ48" s="117">
        <v>1954</v>
      </c>
      <c r="AR48" s="123"/>
    </row>
    <row r="49" spans="1:44" s="119" customFormat="1" x14ac:dyDescent="0.2">
      <c r="A49" s="74"/>
      <c r="B49" s="111" t="s">
        <v>27</v>
      </c>
      <c r="C49" s="87" t="s">
        <v>28</v>
      </c>
      <c r="D49" s="17"/>
      <c r="E49" s="116" t="s">
        <v>5</v>
      </c>
      <c r="F49" s="115"/>
      <c r="G49" s="116" t="s">
        <v>5</v>
      </c>
      <c r="H49" s="115"/>
      <c r="I49" s="116" t="s">
        <v>5</v>
      </c>
      <c r="J49" s="143"/>
      <c r="K49" s="116" t="s">
        <v>5</v>
      </c>
      <c r="L49" s="116"/>
      <c r="M49" s="140">
        <v>253</v>
      </c>
      <c r="N49" s="140"/>
      <c r="O49" s="140">
        <v>331</v>
      </c>
      <c r="P49" s="140"/>
      <c r="Q49" s="140">
        <v>753</v>
      </c>
      <c r="R49" s="140"/>
      <c r="S49" s="140">
        <v>1132</v>
      </c>
      <c r="T49" s="140"/>
      <c r="U49" s="140">
        <v>1263</v>
      </c>
      <c r="V49" s="140"/>
      <c r="W49" s="140">
        <v>1078</v>
      </c>
      <c r="X49" s="140"/>
      <c r="Y49" s="140">
        <v>920</v>
      </c>
      <c r="Z49" s="115"/>
      <c r="AA49" s="127">
        <v>983.83333333333337</v>
      </c>
      <c r="AB49" s="115"/>
      <c r="AC49" s="112">
        <f>SUM(AC50,AC51)</f>
        <v>938</v>
      </c>
      <c r="AD49" s="115"/>
      <c r="AE49" s="112">
        <f>SUM(AE50,AE51)</f>
        <v>710</v>
      </c>
      <c r="AF49" s="115"/>
      <c r="AG49" s="112">
        <f>SUM(AG50,AG51)</f>
        <v>969</v>
      </c>
      <c r="AH49" s="115"/>
      <c r="AI49" s="112">
        <f>SUM(AI50,AI51)</f>
        <v>1322</v>
      </c>
      <c r="AJ49" s="115"/>
      <c r="AK49" s="112">
        <f>SUM(AK50,AK51)</f>
        <v>1521</v>
      </c>
      <c r="AL49" s="115"/>
      <c r="AM49" s="112">
        <f>SUM(AM50,AM51)</f>
        <v>1575</v>
      </c>
      <c r="AN49" s="112"/>
      <c r="AO49" s="112">
        <f>SUM(AO50,AO51)</f>
        <v>1668</v>
      </c>
      <c r="AP49" s="112"/>
      <c r="AQ49" s="112">
        <f>SUM(AQ50,AQ51)</f>
        <v>1818</v>
      </c>
      <c r="AR49" s="131"/>
    </row>
    <row r="50" spans="1:44" s="119" customFormat="1" x14ac:dyDescent="0.2">
      <c r="A50" s="74"/>
      <c r="B50" s="111" t="s">
        <v>21</v>
      </c>
      <c r="C50" s="17"/>
      <c r="D50" s="17"/>
      <c r="E50" s="116" t="s">
        <v>5</v>
      </c>
      <c r="F50" s="115"/>
      <c r="G50" s="116" t="s">
        <v>5</v>
      </c>
      <c r="H50" s="115"/>
      <c r="I50" s="116" t="s">
        <v>5</v>
      </c>
      <c r="J50" s="143"/>
      <c r="K50" s="116" t="s">
        <v>5</v>
      </c>
      <c r="L50" s="116"/>
      <c r="M50" s="116" t="s">
        <v>5</v>
      </c>
      <c r="N50" s="115"/>
      <c r="O50" s="116" t="s">
        <v>5</v>
      </c>
      <c r="P50" s="115"/>
      <c r="Q50" s="116" t="s">
        <v>5</v>
      </c>
      <c r="R50" s="115"/>
      <c r="S50" s="116" t="s">
        <v>5</v>
      </c>
      <c r="T50" s="115"/>
      <c r="U50" s="116" t="s">
        <v>5</v>
      </c>
      <c r="V50" s="115"/>
      <c r="W50" s="116" t="s">
        <v>5</v>
      </c>
      <c r="X50" s="115"/>
      <c r="Y50" s="116" t="s">
        <v>5</v>
      </c>
      <c r="Z50" s="115"/>
      <c r="AA50" s="116" t="s">
        <v>5</v>
      </c>
      <c r="AB50" s="115"/>
      <c r="AC50" s="112">
        <v>366</v>
      </c>
      <c r="AD50" s="115"/>
      <c r="AE50" s="113">
        <v>284</v>
      </c>
      <c r="AF50" s="115"/>
      <c r="AG50" s="112">
        <v>370</v>
      </c>
      <c r="AH50" s="115"/>
      <c r="AI50" s="113">
        <v>474</v>
      </c>
      <c r="AJ50" s="115"/>
      <c r="AK50" s="113">
        <v>510</v>
      </c>
      <c r="AL50" s="115"/>
      <c r="AM50" s="117">
        <v>516</v>
      </c>
      <c r="AN50" s="118"/>
      <c r="AO50" s="117">
        <v>527</v>
      </c>
      <c r="AP50" s="89"/>
      <c r="AQ50" s="117">
        <v>562</v>
      </c>
      <c r="AR50" s="123"/>
    </row>
    <row r="51" spans="1:44" s="119" customFormat="1" x14ac:dyDescent="0.2">
      <c r="A51" s="74"/>
      <c r="B51" s="111" t="s">
        <v>22</v>
      </c>
      <c r="C51" s="17"/>
      <c r="D51" s="17"/>
      <c r="E51" s="116" t="s">
        <v>5</v>
      </c>
      <c r="F51" s="115"/>
      <c r="G51" s="116" t="s">
        <v>5</v>
      </c>
      <c r="H51" s="115"/>
      <c r="I51" s="116" t="s">
        <v>5</v>
      </c>
      <c r="J51" s="143"/>
      <c r="K51" s="116" t="s">
        <v>5</v>
      </c>
      <c r="L51" s="116"/>
      <c r="M51" s="116" t="s">
        <v>5</v>
      </c>
      <c r="N51" s="115"/>
      <c r="O51" s="116" t="s">
        <v>5</v>
      </c>
      <c r="P51" s="115"/>
      <c r="Q51" s="116" t="s">
        <v>5</v>
      </c>
      <c r="R51" s="115"/>
      <c r="S51" s="116" t="s">
        <v>5</v>
      </c>
      <c r="T51" s="115"/>
      <c r="U51" s="116" t="s">
        <v>5</v>
      </c>
      <c r="V51" s="115"/>
      <c r="W51" s="116" t="s">
        <v>5</v>
      </c>
      <c r="X51" s="115"/>
      <c r="Y51" s="116" t="s">
        <v>5</v>
      </c>
      <c r="Z51" s="115"/>
      <c r="AA51" s="116" t="s">
        <v>5</v>
      </c>
      <c r="AB51" s="115"/>
      <c r="AC51" s="112">
        <v>572</v>
      </c>
      <c r="AD51" s="115"/>
      <c r="AE51" s="113">
        <v>426</v>
      </c>
      <c r="AF51" s="115"/>
      <c r="AG51" s="112">
        <v>599</v>
      </c>
      <c r="AH51" s="115"/>
      <c r="AI51" s="113">
        <v>848</v>
      </c>
      <c r="AJ51" s="115"/>
      <c r="AK51" s="113">
        <v>1011</v>
      </c>
      <c r="AL51" s="115"/>
      <c r="AM51" s="117">
        <v>1059</v>
      </c>
      <c r="AN51" s="118"/>
      <c r="AO51" s="117">
        <v>1141</v>
      </c>
      <c r="AP51" s="89"/>
      <c r="AQ51" s="117">
        <v>1256</v>
      </c>
      <c r="AR51" s="123"/>
    </row>
    <row r="52" spans="1:44" s="147" customFormat="1" x14ac:dyDescent="0.2">
      <c r="A52" s="111"/>
      <c r="B52" s="107"/>
      <c r="C52" s="111"/>
      <c r="D52" s="145"/>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c r="AE52" s="146"/>
      <c r="AF52" s="146"/>
      <c r="AG52" s="146"/>
      <c r="AH52" s="146"/>
      <c r="AI52" s="146"/>
      <c r="AJ52" s="146"/>
      <c r="AK52" s="146"/>
      <c r="AL52" s="146"/>
      <c r="AM52" s="146"/>
      <c r="AN52" s="146"/>
      <c r="AO52" s="146"/>
      <c r="AQ52" s="146"/>
      <c r="AR52" s="148"/>
    </row>
    <row r="53" spans="1:44" s="51" customFormat="1" x14ac:dyDescent="0.2">
      <c r="B53" s="147" t="s">
        <v>12</v>
      </c>
      <c r="C53" s="149"/>
      <c r="D53" s="88"/>
      <c r="E53" s="79" t="s">
        <v>5</v>
      </c>
      <c r="G53" s="79" t="s">
        <v>5</v>
      </c>
      <c r="I53" s="79" t="s">
        <v>5</v>
      </c>
      <c r="K53" s="79" t="s">
        <v>5</v>
      </c>
      <c r="M53" s="79" t="s">
        <v>5</v>
      </c>
      <c r="N53" s="89"/>
      <c r="O53" s="79" t="s">
        <v>5</v>
      </c>
      <c r="P53" s="89"/>
      <c r="Q53" s="79" t="s">
        <v>5</v>
      </c>
      <c r="R53" s="89"/>
      <c r="S53" s="79" t="s">
        <v>5</v>
      </c>
      <c r="T53" s="89"/>
      <c r="U53" s="79" t="s">
        <v>5</v>
      </c>
      <c r="V53" s="89"/>
      <c r="W53" s="79" t="s">
        <v>5</v>
      </c>
      <c r="X53" s="89"/>
      <c r="Y53" s="79" t="s">
        <v>5</v>
      </c>
      <c r="Z53" s="89"/>
      <c r="AA53" s="79" t="s">
        <v>5</v>
      </c>
      <c r="AB53" s="89"/>
      <c r="AC53" s="79" t="s">
        <v>5</v>
      </c>
      <c r="AD53" s="89"/>
      <c r="AE53" s="79" t="s">
        <v>5</v>
      </c>
      <c r="AF53" s="89"/>
      <c r="AG53" s="112">
        <v>2014874</v>
      </c>
      <c r="AH53" s="89"/>
      <c r="AI53" s="79">
        <v>1982350</v>
      </c>
      <c r="AJ53" s="89"/>
      <c r="AK53" s="79">
        <v>2055132</v>
      </c>
      <c r="AL53" s="89"/>
      <c r="AM53" s="95">
        <v>2098168</v>
      </c>
      <c r="AN53" s="95"/>
      <c r="AO53" s="95">
        <v>2125127</v>
      </c>
      <c r="AP53" s="89"/>
      <c r="AQ53" s="95" t="s">
        <v>5</v>
      </c>
      <c r="AR53" s="123"/>
    </row>
    <row r="54" spans="1:44" s="147" customFormat="1" x14ac:dyDescent="0.2">
      <c r="A54" s="111"/>
      <c r="B54" s="107" t="s">
        <v>16</v>
      </c>
      <c r="C54" s="111"/>
      <c r="D54" s="145"/>
      <c r="E54" s="79" t="s">
        <v>5</v>
      </c>
      <c r="F54" s="51"/>
      <c r="G54" s="79" t="s">
        <v>5</v>
      </c>
      <c r="H54" s="51"/>
      <c r="I54" s="79" t="s">
        <v>5</v>
      </c>
      <c r="J54" s="51"/>
      <c r="K54" s="79" t="s">
        <v>5</v>
      </c>
      <c r="L54" s="51"/>
      <c r="M54" s="79" t="s">
        <v>5</v>
      </c>
      <c r="N54" s="89"/>
      <c r="O54" s="79" t="s">
        <v>5</v>
      </c>
      <c r="P54" s="89"/>
      <c r="Q54" s="79" t="s">
        <v>5</v>
      </c>
      <c r="R54" s="89"/>
      <c r="S54" s="79" t="s">
        <v>5</v>
      </c>
      <c r="T54" s="89"/>
      <c r="U54" s="79" t="s">
        <v>5</v>
      </c>
      <c r="V54" s="89"/>
      <c r="W54" s="79" t="s">
        <v>5</v>
      </c>
      <c r="X54" s="89"/>
      <c r="Y54" s="79" t="s">
        <v>5</v>
      </c>
      <c r="Z54" s="89"/>
      <c r="AA54" s="79" t="s">
        <v>5</v>
      </c>
      <c r="AB54" s="89"/>
      <c r="AC54" s="79" t="s">
        <v>5</v>
      </c>
      <c r="AD54" s="89"/>
      <c r="AE54" s="79" t="s">
        <v>5</v>
      </c>
      <c r="AG54" s="150">
        <f>AG53/[1]Población!BC14</f>
        <v>0.11065223107519835</v>
      </c>
      <c r="AH54" s="150"/>
      <c r="AI54" s="150">
        <f>AI53/[1]Población!BE14</f>
        <v>0.1073255486780796</v>
      </c>
      <c r="AJ54" s="150"/>
      <c r="AK54" s="150">
        <f>AK53/[1]Población!BG14</f>
        <v>0.10972900012600671</v>
      </c>
      <c r="AL54" s="150"/>
      <c r="AM54" s="150">
        <f>AM53/[1]Población!BI14</f>
        <v>0.11070936012264222</v>
      </c>
      <c r="AN54" s="150"/>
      <c r="AO54" s="150">
        <f>AO53/[1]Población!BK14</f>
        <v>0.11116889804621745</v>
      </c>
      <c r="AQ54" s="150" t="s">
        <v>5</v>
      </c>
      <c r="AR54" s="148"/>
    </row>
    <row r="55" spans="1:44" x14ac:dyDescent="0.2">
      <c r="B55" s="8"/>
      <c r="AP55" s="65"/>
      <c r="AR55" s="65"/>
    </row>
    <row r="56" spans="1:44" ht="12.75" customHeight="1" x14ac:dyDescent="0.2">
      <c r="A56" s="151"/>
      <c r="B56" s="152" t="s">
        <v>29</v>
      </c>
      <c r="C56" s="47"/>
      <c r="D56" s="48"/>
      <c r="E56" s="47"/>
      <c r="F56" s="47"/>
      <c r="G56" s="47"/>
      <c r="H56" s="47"/>
      <c r="I56" s="47"/>
      <c r="J56" s="47"/>
      <c r="K56" s="47"/>
      <c r="L56" s="47"/>
      <c r="M56" s="47"/>
      <c r="N56" s="47"/>
      <c r="O56" s="47"/>
      <c r="P56" s="47"/>
      <c r="Q56" s="47"/>
      <c r="R56" s="47"/>
      <c r="S56" s="47"/>
      <c r="T56" s="47"/>
      <c r="U56" s="47"/>
      <c r="V56" s="47"/>
      <c r="W56" s="47"/>
      <c r="X56" s="47"/>
      <c r="Y56" s="47"/>
      <c r="Z56" s="153"/>
      <c r="AA56" s="47"/>
      <c r="AB56" s="153"/>
      <c r="AC56" s="49"/>
      <c r="AD56" s="153"/>
      <c r="AE56" s="49"/>
      <c r="AF56" s="153"/>
      <c r="AG56" s="48"/>
      <c r="AH56" s="153"/>
      <c r="AI56" s="47"/>
      <c r="AJ56" s="153"/>
      <c r="AK56" s="47"/>
      <c r="AL56" s="153"/>
      <c r="AM56" s="47"/>
      <c r="AN56" s="153"/>
      <c r="AO56" s="91"/>
      <c r="AP56" s="154"/>
      <c r="AQ56" s="155"/>
      <c r="AR56" s="156"/>
    </row>
    <row r="57" spans="1:44" ht="12.75" x14ac:dyDescent="0.2">
      <c r="A57" s="6"/>
      <c r="B57" s="157" t="s">
        <v>30</v>
      </c>
      <c r="C57" s="158"/>
      <c r="D57" s="159" t="s">
        <v>31</v>
      </c>
      <c r="E57" s="53">
        <v>3607</v>
      </c>
      <c r="F57" s="160"/>
      <c r="G57" s="53">
        <v>3716</v>
      </c>
      <c r="H57" s="160"/>
      <c r="I57" s="53">
        <v>3797</v>
      </c>
      <c r="K57" s="53">
        <v>3930</v>
      </c>
      <c r="M57" s="53">
        <v>4126</v>
      </c>
      <c r="O57" s="53">
        <v>5393</v>
      </c>
      <c r="Q57" s="53">
        <v>5765</v>
      </c>
      <c r="S57" s="53">
        <v>6500</v>
      </c>
      <c r="U57" s="53">
        <v>6776</v>
      </c>
      <c r="W57" s="54">
        <v>7170</v>
      </c>
      <c r="Y57" s="54">
        <v>7744</v>
      </c>
      <c r="Z57" s="161"/>
      <c r="AA57" s="79">
        <v>8426</v>
      </c>
      <c r="AB57" s="161"/>
      <c r="AC57" s="79">
        <v>9242</v>
      </c>
      <c r="AD57" s="161"/>
      <c r="AE57" s="79">
        <v>9899</v>
      </c>
      <c r="AF57" s="161"/>
      <c r="AG57" s="79">
        <v>10577</v>
      </c>
      <c r="AH57" s="87" t="s">
        <v>32</v>
      </c>
      <c r="AI57" s="53">
        <v>11091</v>
      </c>
      <c r="AJ57" s="87" t="s">
        <v>33</v>
      </c>
      <c r="AK57" s="79">
        <v>11887</v>
      </c>
      <c r="AL57" s="87" t="s">
        <v>34</v>
      </c>
      <c r="AM57" s="79">
        <v>12364</v>
      </c>
      <c r="AN57" s="87" t="s">
        <v>35</v>
      </c>
      <c r="AO57" s="79">
        <v>13155</v>
      </c>
      <c r="AP57" s="162"/>
      <c r="AQ57" s="163">
        <v>13401</v>
      </c>
      <c r="AR57" s="164"/>
    </row>
    <row r="58" spans="1:44" ht="12.75" x14ac:dyDescent="0.2">
      <c r="B58" s="52"/>
      <c r="C58" s="52"/>
      <c r="D58" s="159" t="s">
        <v>36</v>
      </c>
      <c r="E58" s="53" t="s">
        <v>5</v>
      </c>
      <c r="F58" s="160"/>
      <c r="G58" s="53" t="s">
        <v>5</v>
      </c>
      <c r="H58" s="160"/>
      <c r="I58" s="53" t="s">
        <v>5</v>
      </c>
      <c r="K58" s="53" t="s">
        <v>5</v>
      </c>
      <c r="M58" s="53" t="s">
        <v>5</v>
      </c>
      <c r="O58" s="53" t="s">
        <v>5</v>
      </c>
      <c r="Q58" s="53" t="s">
        <v>5</v>
      </c>
      <c r="S58" s="53" t="s">
        <v>5</v>
      </c>
      <c r="U58" s="53" t="s">
        <v>5</v>
      </c>
      <c r="W58" s="53" t="s">
        <v>5</v>
      </c>
      <c r="Y58" s="53" t="s">
        <v>5</v>
      </c>
      <c r="Z58" s="165"/>
      <c r="AA58" s="79" t="s">
        <v>5</v>
      </c>
      <c r="AB58" s="166"/>
      <c r="AC58" s="79" t="s">
        <v>5</v>
      </c>
      <c r="AD58" s="166"/>
      <c r="AE58" s="79" t="s">
        <v>5</v>
      </c>
      <c r="AF58" s="166"/>
      <c r="AG58" s="53" t="s">
        <v>5</v>
      </c>
      <c r="AH58" s="166"/>
      <c r="AI58" s="53" t="s">
        <v>5</v>
      </c>
      <c r="AJ58" s="166"/>
      <c r="AK58" s="53" t="s">
        <v>5</v>
      </c>
      <c r="AL58" s="166"/>
      <c r="AM58" s="53" t="s">
        <v>5</v>
      </c>
      <c r="AN58" s="166"/>
      <c r="AO58" s="53" t="s">
        <v>5</v>
      </c>
      <c r="AP58" s="166"/>
      <c r="AQ58" s="53" t="s">
        <v>5</v>
      </c>
      <c r="AR58" s="167"/>
    </row>
    <row r="59" spans="1:44" ht="12.75" x14ac:dyDescent="0.2">
      <c r="A59" s="1"/>
      <c r="B59" s="168"/>
      <c r="C59" s="168"/>
      <c r="D59" s="169"/>
      <c r="E59" s="170"/>
      <c r="F59" s="171"/>
      <c r="G59" s="170"/>
      <c r="H59" s="171"/>
      <c r="I59" s="170"/>
      <c r="J59" s="3"/>
      <c r="K59" s="170"/>
      <c r="L59" s="3"/>
      <c r="M59" s="170"/>
      <c r="N59" s="3"/>
      <c r="O59" s="170"/>
      <c r="P59" s="3"/>
      <c r="Q59" s="170"/>
      <c r="R59" s="3"/>
      <c r="S59" s="170"/>
      <c r="T59" s="3"/>
      <c r="U59" s="170"/>
      <c r="V59" s="3"/>
      <c r="W59" s="170"/>
      <c r="X59" s="3"/>
      <c r="Y59" s="170"/>
      <c r="Z59" s="172"/>
      <c r="AA59" s="173"/>
      <c r="AB59" s="174"/>
      <c r="AC59" s="173"/>
      <c r="AD59" s="174"/>
      <c r="AE59" s="173"/>
      <c r="AF59" s="174"/>
      <c r="AG59" s="170"/>
      <c r="AH59" s="174"/>
      <c r="AI59" s="170"/>
      <c r="AJ59" s="174"/>
      <c r="AK59" s="170"/>
      <c r="AL59" s="174"/>
      <c r="AM59" s="170"/>
      <c r="AN59" s="174"/>
      <c r="AO59" s="170"/>
      <c r="AP59" s="174"/>
      <c r="AQ59" s="170"/>
      <c r="AR59" s="175"/>
    </row>
    <row r="60" spans="1:44" ht="24" x14ac:dyDescent="0.2">
      <c r="A60" s="6"/>
      <c r="B60" s="177" t="s">
        <v>37</v>
      </c>
      <c r="C60" s="178"/>
      <c r="D60" s="179" t="s">
        <v>31</v>
      </c>
      <c r="E60" s="180">
        <v>7214</v>
      </c>
      <c r="F60" s="181"/>
      <c r="G60" s="180">
        <v>7432</v>
      </c>
      <c r="H60" s="181"/>
      <c r="I60" s="180">
        <v>7594</v>
      </c>
      <c r="J60" s="182"/>
      <c r="K60" s="180">
        <v>7860</v>
      </c>
      <c r="L60" s="182"/>
      <c r="M60" s="180">
        <v>8252</v>
      </c>
      <c r="N60" s="182"/>
      <c r="O60" s="180">
        <v>10786</v>
      </c>
      <c r="P60" s="182"/>
      <c r="Q60" s="180">
        <v>11530</v>
      </c>
      <c r="R60" s="183"/>
      <c r="S60" s="180">
        <v>13000</v>
      </c>
      <c r="T60" s="182"/>
      <c r="U60" s="180">
        <v>13552</v>
      </c>
      <c r="V60" s="182"/>
      <c r="W60" s="180">
        <v>14340</v>
      </c>
      <c r="X60" s="182"/>
      <c r="Y60" s="180">
        <v>15488</v>
      </c>
      <c r="Z60" s="184"/>
      <c r="AA60" s="180">
        <v>16852</v>
      </c>
      <c r="AB60" s="184"/>
      <c r="AC60" s="185">
        <v>18484</v>
      </c>
      <c r="AD60" s="184"/>
      <c r="AE60" s="185">
        <v>19798</v>
      </c>
      <c r="AF60" s="184"/>
      <c r="AG60" s="185">
        <v>21154</v>
      </c>
      <c r="AH60" s="184"/>
      <c r="AI60" s="180">
        <v>21688</v>
      </c>
      <c r="AJ60" s="184"/>
      <c r="AK60" s="185">
        <v>22674</v>
      </c>
      <c r="AL60" s="184"/>
      <c r="AM60" s="185">
        <v>24728</v>
      </c>
      <c r="AN60" s="184"/>
      <c r="AO60" s="185">
        <v>26310</v>
      </c>
      <c r="AP60" s="186"/>
      <c r="AQ60" s="185">
        <v>26802</v>
      </c>
      <c r="AR60" s="187"/>
    </row>
    <row r="61" spans="1:44" ht="12.75" x14ac:dyDescent="0.2">
      <c r="A61" s="1"/>
      <c r="B61" s="168"/>
      <c r="C61" s="168"/>
      <c r="D61" s="169" t="s">
        <v>36</v>
      </c>
      <c r="E61" s="170" t="s">
        <v>5</v>
      </c>
      <c r="F61" s="171"/>
      <c r="G61" s="170" t="s">
        <v>5</v>
      </c>
      <c r="H61" s="171"/>
      <c r="I61" s="170" t="s">
        <v>5</v>
      </c>
      <c r="J61" s="3"/>
      <c r="K61" s="170" t="s">
        <v>5</v>
      </c>
      <c r="L61" s="3"/>
      <c r="M61" s="170" t="s">
        <v>5</v>
      </c>
      <c r="N61" s="3"/>
      <c r="O61" s="170" t="s">
        <v>5</v>
      </c>
      <c r="Q61" s="189" t="s">
        <v>5</v>
      </c>
      <c r="R61" s="190"/>
      <c r="S61" s="191" t="s">
        <v>5</v>
      </c>
      <c r="T61" s="192"/>
      <c r="U61" s="170" t="s">
        <v>5</v>
      </c>
      <c r="V61" s="3"/>
      <c r="W61" s="170" t="s">
        <v>5</v>
      </c>
      <c r="X61" s="3"/>
      <c r="Y61" s="170" t="s">
        <v>5</v>
      </c>
      <c r="Z61" s="172"/>
      <c r="AA61" s="173" t="s">
        <v>5</v>
      </c>
      <c r="AB61" s="174"/>
      <c r="AC61" s="173" t="s">
        <v>5</v>
      </c>
      <c r="AD61" s="166"/>
      <c r="AE61" s="79" t="s">
        <v>5</v>
      </c>
      <c r="AF61" s="166"/>
      <c r="AG61" s="53" t="s">
        <v>5</v>
      </c>
      <c r="AH61" s="166"/>
      <c r="AI61" s="53" t="s">
        <v>5</v>
      </c>
      <c r="AJ61" s="166"/>
      <c r="AK61" s="53" t="s">
        <v>5</v>
      </c>
      <c r="AL61" s="166"/>
      <c r="AM61" s="53" t="s">
        <v>5</v>
      </c>
      <c r="AN61" s="166"/>
      <c r="AO61" s="53" t="s">
        <v>5</v>
      </c>
      <c r="AP61" s="166"/>
      <c r="AQ61" s="53" t="s">
        <v>5</v>
      </c>
      <c r="AR61" s="167"/>
    </row>
    <row r="62" spans="1:44" ht="12.75" x14ac:dyDescent="0.2">
      <c r="A62" s="193"/>
      <c r="B62" s="194"/>
      <c r="C62" s="195"/>
      <c r="D62" s="196"/>
      <c r="E62" s="197"/>
      <c r="F62" s="198"/>
      <c r="G62" s="197"/>
      <c r="H62" s="198"/>
      <c r="I62" s="197"/>
      <c r="J62" s="199"/>
      <c r="K62" s="197"/>
      <c r="L62" s="199"/>
      <c r="M62" s="197"/>
      <c r="N62" s="199"/>
      <c r="O62" s="191"/>
      <c r="P62" s="200"/>
      <c r="Q62" s="201"/>
      <c r="R62" s="202"/>
      <c r="S62" s="203"/>
      <c r="T62" s="204"/>
      <c r="U62" s="205"/>
      <c r="V62" s="199"/>
      <c r="W62" s="197"/>
      <c r="X62" s="199"/>
      <c r="Y62" s="197"/>
      <c r="Z62" s="206"/>
      <c r="AA62" s="197"/>
      <c r="AB62" s="206"/>
      <c r="AC62" s="191"/>
      <c r="AD62" s="207"/>
      <c r="AE62" s="170"/>
      <c r="AF62" s="208"/>
      <c r="AG62" s="170"/>
      <c r="AH62" s="208"/>
      <c r="AI62" s="170"/>
      <c r="AJ62" s="174"/>
      <c r="AK62" s="209"/>
      <c r="AL62" s="174"/>
      <c r="AM62" s="209"/>
      <c r="AN62" s="174"/>
      <c r="AO62" s="209"/>
      <c r="AP62" s="174"/>
      <c r="AQ62" s="209"/>
      <c r="AR62" s="175"/>
    </row>
    <row r="63" spans="1:44" ht="12.75" x14ac:dyDescent="0.2">
      <c r="A63" s="6"/>
      <c r="B63" s="210" t="s">
        <v>38</v>
      </c>
      <c r="C63" s="211" t="s">
        <v>39</v>
      </c>
      <c r="D63" s="212" t="s">
        <v>31</v>
      </c>
      <c r="E63" s="213" t="s">
        <v>5</v>
      </c>
      <c r="F63" s="214"/>
      <c r="G63" s="213" t="s">
        <v>5</v>
      </c>
      <c r="H63" s="214"/>
      <c r="I63" s="213" t="s">
        <v>5</v>
      </c>
      <c r="J63" s="215"/>
      <c r="K63" s="213" t="s">
        <v>5</v>
      </c>
      <c r="L63" s="215"/>
      <c r="M63" s="213" t="s">
        <v>5</v>
      </c>
      <c r="N63" s="215"/>
      <c r="O63" s="213" t="s">
        <v>5</v>
      </c>
      <c r="P63" s="216"/>
      <c r="Q63" s="217" t="s">
        <v>5</v>
      </c>
      <c r="R63" s="218"/>
      <c r="S63" s="219" t="s">
        <v>5</v>
      </c>
      <c r="T63" s="220"/>
      <c r="U63" s="213" t="s">
        <v>5</v>
      </c>
      <c r="V63" s="215"/>
      <c r="W63" s="213" t="s">
        <v>5</v>
      </c>
      <c r="X63" s="215"/>
      <c r="Y63" s="213" t="s">
        <v>5</v>
      </c>
      <c r="Z63" s="221"/>
      <c r="AA63" s="222" t="s">
        <v>5</v>
      </c>
      <c r="AB63" s="223"/>
      <c r="AC63" s="222" t="s">
        <v>5</v>
      </c>
      <c r="AD63" s="224"/>
      <c r="AE63" s="225" t="s">
        <v>5</v>
      </c>
      <c r="AF63" s="224"/>
      <c r="AG63" s="226" t="s">
        <v>5</v>
      </c>
      <c r="AH63" s="224"/>
      <c r="AI63" s="226" t="s">
        <v>5</v>
      </c>
      <c r="AJ63" s="224"/>
      <c r="AK63" s="226" t="s">
        <v>5</v>
      </c>
      <c r="AL63" s="224"/>
      <c r="AM63" s="226" t="s">
        <v>5</v>
      </c>
      <c r="AN63" s="223"/>
      <c r="AO63" s="226">
        <v>50000</v>
      </c>
      <c r="AP63" s="223"/>
      <c r="AQ63" s="188" t="s">
        <v>5</v>
      </c>
      <c r="AR63" s="227"/>
    </row>
    <row r="64" spans="1:44" ht="12.75" x14ac:dyDescent="0.2">
      <c r="A64" s="1"/>
      <c r="B64" s="168"/>
      <c r="C64" s="168"/>
      <c r="D64" s="169" t="s">
        <v>36</v>
      </c>
      <c r="E64" s="170" t="s">
        <v>5</v>
      </c>
      <c r="F64" s="171"/>
      <c r="G64" s="170" t="s">
        <v>5</v>
      </c>
      <c r="H64" s="171"/>
      <c r="I64" s="170" t="s">
        <v>5</v>
      </c>
      <c r="J64" s="3"/>
      <c r="K64" s="170" t="s">
        <v>5</v>
      </c>
      <c r="L64" s="3"/>
      <c r="M64" s="170" t="s">
        <v>5</v>
      </c>
      <c r="N64" s="3"/>
      <c r="O64" s="170" t="s">
        <v>5</v>
      </c>
      <c r="Q64" s="189" t="s">
        <v>5</v>
      </c>
      <c r="R64" s="190"/>
      <c r="S64" s="191" t="s">
        <v>5</v>
      </c>
      <c r="T64" s="192"/>
      <c r="U64" s="170" t="s">
        <v>5</v>
      </c>
      <c r="V64" s="3"/>
      <c r="W64" s="170" t="s">
        <v>5</v>
      </c>
      <c r="X64" s="3"/>
      <c r="Y64" s="170" t="s">
        <v>5</v>
      </c>
      <c r="Z64" s="174"/>
      <c r="AA64" s="173" t="s">
        <v>5</v>
      </c>
      <c r="AB64" s="174"/>
      <c r="AC64" s="173" t="s">
        <v>5</v>
      </c>
      <c r="AD64" s="166"/>
      <c r="AE64" s="79" t="s">
        <v>5</v>
      </c>
      <c r="AF64" s="166"/>
      <c r="AG64" s="53" t="s">
        <v>5</v>
      </c>
      <c r="AH64" s="166"/>
      <c r="AI64" s="53" t="s">
        <v>5</v>
      </c>
      <c r="AJ64" s="166"/>
      <c r="AK64" s="53" t="s">
        <v>5</v>
      </c>
      <c r="AL64" s="166"/>
      <c r="AM64" s="53" t="s">
        <v>5</v>
      </c>
      <c r="AN64" s="166"/>
      <c r="AO64" s="53" t="s">
        <v>5</v>
      </c>
      <c r="AP64" s="166"/>
      <c r="AQ64" s="53" t="s">
        <v>5</v>
      </c>
      <c r="AR64" s="167"/>
    </row>
    <row r="65" spans="1:44" s="51" customFormat="1" x14ac:dyDescent="0.2">
      <c r="A65" s="228"/>
      <c r="B65" s="229"/>
      <c r="C65" s="228"/>
      <c r="D65" s="230"/>
      <c r="E65" s="231"/>
      <c r="F65" s="232"/>
      <c r="G65" s="231"/>
      <c r="H65" s="232"/>
      <c r="I65" s="231"/>
      <c r="J65" s="232"/>
      <c r="K65" s="231"/>
      <c r="L65" s="228"/>
      <c r="M65" s="231"/>
      <c r="N65" s="228"/>
      <c r="O65" s="231"/>
      <c r="P65" s="228"/>
      <c r="Q65" s="231"/>
      <c r="R65" s="228"/>
      <c r="S65" s="231"/>
      <c r="T65" s="228"/>
      <c r="U65" s="231"/>
      <c r="V65" s="228"/>
      <c r="W65" s="228"/>
      <c r="X65" s="228"/>
      <c r="Y65" s="228"/>
      <c r="Z65" s="228"/>
      <c r="AA65" s="233"/>
      <c r="AB65" s="228"/>
      <c r="AC65" s="233"/>
      <c r="AD65" s="228"/>
      <c r="AE65" s="233"/>
      <c r="AF65" s="228"/>
      <c r="AG65" s="234"/>
      <c r="AH65" s="235"/>
      <c r="AI65" s="236"/>
      <c r="AJ65" s="228"/>
      <c r="AK65" s="237"/>
      <c r="AL65" s="193"/>
      <c r="AM65" s="176"/>
      <c r="AN65" s="228"/>
      <c r="AO65" s="176"/>
      <c r="AP65" s="228"/>
      <c r="AQ65" s="176"/>
      <c r="AR65" s="238"/>
    </row>
    <row r="66" spans="1:44" ht="12.75" x14ac:dyDescent="0.2">
      <c r="A66" s="239"/>
      <c r="B66" s="240" t="s">
        <v>40</v>
      </c>
      <c r="C66" s="240"/>
      <c r="D66" s="241"/>
      <c r="E66" s="188" t="s">
        <v>5</v>
      </c>
      <c r="F66" s="242"/>
      <c r="G66" s="188" t="s">
        <v>5</v>
      </c>
      <c r="H66" s="242"/>
      <c r="I66" s="188" t="s">
        <v>5</v>
      </c>
      <c r="J66" s="242"/>
      <c r="K66" s="188" t="s">
        <v>5</v>
      </c>
      <c r="L66" s="242"/>
      <c r="M66" s="188" t="s">
        <v>5</v>
      </c>
      <c r="N66" s="242"/>
      <c r="O66" s="188" t="s">
        <v>5</v>
      </c>
      <c r="P66" s="242"/>
      <c r="Q66" s="188" t="s">
        <v>5</v>
      </c>
      <c r="R66" s="242"/>
      <c r="S66" s="188" t="s">
        <v>5</v>
      </c>
      <c r="T66" s="242"/>
      <c r="U66" s="188" t="s">
        <v>5</v>
      </c>
      <c r="V66" s="242"/>
      <c r="W66" s="188" t="s">
        <v>5</v>
      </c>
      <c r="X66" s="242"/>
      <c r="Y66" s="188" t="s">
        <v>5</v>
      </c>
      <c r="Z66" s="243"/>
      <c r="AA66" s="188" t="s">
        <v>5</v>
      </c>
      <c r="AB66" s="188"/>
      <c r="AC66" s="188" t="s">
        <v>5</v>
      </c>
      <c r="AD66" s="188"/>
      <c r="AE66" s="188" t="s">
        <v>5</v>
      </c>
      <c r="AF66" s="243"/>
      <c r="AG66" s="188" t="s">
        <v>5</v>
      </c>
      <c r="AH66" s="244"/>
      <c r="AI66" s="245" t="s">
        <v>5</v>
      </c>
      <c r="AJ66" s="246"/>
      <c r="AK66" s="247" t="s">
        <v>5</v>
      </c>
      <c r="AL66" s="248"/>
      <c r="AM66" s="188" t="s">
        <v>5</v>
      </c>
      <c r="AN66" s="249"/>
      <c r="AO66" s="188" t="s">
        <v>5</v>
      </c>
      <c r="AP66" s="249"/>
      <c r="AQ66" s="188" t="s">
        <v>5</v>
      </c>
      <c r="AR66" s="250"/>
    </row>
    <row r="67" spans="1:44" x14ac:dyDescent="0.2">
      <c r="A67" s="239"/>
      <c r="B67" s="8" t="s">
        <v>41</v>
      </c>
      <c r="D67" s="159"/>
      <c r="E67" s="79" t="s">
        <v>5</v>
      </c>
      <c r="F67" s="251"/>
      <c r="G67" s="79" t="s">
        <v>5</v>
      </c>
      <c r="H67" s="53"/>
      <c r="I67" s="79" t="s">
        <v>5</v>
      </c>
      <c r="J67" s="53"/>
      <c r="K67" s="79" t="s">
        <v>5</v>
      </c>
      <c r="L67" s="53"/>
      <c r="M67" s="79" t="s">
        <v>5</v>
      </c>
      <c r="N67" s="53"/>
      <c r="O67" s="79" t="s">
        <v>5</v>
      </c>
      <c r="P67" s="252"/>
      <c r="Q67" s="79" t="s">
        <v>5</v>
      </c>
      <c r="R67" s="53"/>
      <c r="S67" s="79" t="s">
        <v>5</v>
      </c>
      <c r="T67" s="53"/>
      <c r="U67" s="79" t="s">
        <v>5</v>
      </c>
      <c r="V67" s="53"/>
      <c r="W67" s="79" t="s">
        <v>5</v>
      </c>
      <c r="X67" s="53"/>
      <c r="Y67" s="79" t="s">
        <v>5</v>
      </c>
      <c r="Z67" s="51"/>
      <c r="AA67" s="79" t="s">
        <v>5</v>
      </c>
      <c r="AB67" s="79"/>
      <c r="AC67" s="79" t="s">
        <v>5</v>
      </c>
      <c r="AD67" s="79"/>
      <c r="AE67" s="79" t="s">
        <v>5</v>
      </c>
      <c r="AF67" s="51"/>
      <c r="AG67" s="79" t="s">
        <v>5</v>
      </c>
      <c r="AH67" s="51"/>
      <c r="AI67" s="163" t="s">
        <v>5</v>
      </c>
      <c r="AJ67" s="253"/>
      <c r="AK67" s="163" t="s">
        <v>5</v>
      </c>
      <c r="AM67" s="79" t="s">
        <v>5</v>
      </c>
      <c r="AO67" s="79" t="s">
        <v>5</v>
      </c>
      <c r="AQ67" s="79" t="s">
        <v>5</v>
      </c>
      <c r="AR67" s="65"/>
    </row>
    <row r="68" spans="1:44" x14ac:dyDescent="0.2">
      <c r="B68" s="8"/>
      <c r="D68" s="159"/>
      <c r="E68" s="170"/>
      <c r="F68" s="251"/>
      <c r="G68" s="251"/>
      <c r="H68" s="251"/>
      <c r="I68" s="251"/>
      <c r="J68" s="251"/>
      <c r="K68" s="251"/>
      <c r="W68" s="58"/>
      <c r="Y68" s="58"/>
      <c r="Z68" s="58"/>
      <c r="AA68" s="58"/>
      <c r="AB68" s="58"/>
      <c r="AC68" s="58"/>
      <c r="AD68" s="58"/>
      <c r="AE68" s="58"/>
      <c r="AF68" s="58"/>
      <c r="AG68" s="58"/>
      <c r="AH68" s="58"/>
      <c r="AI68" s="58"/>
      <c r="AJ68" s="58"/>
      <c r="AK68" s="58"/>
      <c r="AL68" s="58"/>
      <c r="AM68" s="58"/>
      <c r="AN68" s="58"/>
      <c r="AO68" s="58"/>
      <c r="AP68" s="58"/>
      <c r="AQ68" s="58"/>
      <c r="AR68" s="254"/>
    </row>
    <row r="69" spans="1:44" ht="12.75" customHeight="1" x14ac:dyDescent="0.2">
      <c r="A69" s="17"/>
      <c r="B69" s="47" t="s">
        <v>42</v>
      </c>
      <c r="C69" s="47"/>
      <c r="D69" s="48"/>
      <c r="E69" s="47"/>
      <c r="F69" s="47"/>
      <c r="G69" s="47"/>
      <c r="H69" s="47"/>
      <c r="I69" s="47"/>
      <c r="J69" s="47"/>
      <c r="K69" s="47"/>
      <c r="L69" s="47"/>
      <c r="M69" s="47"/>
      <c r="N69" s="47"/>
      <c r="O69" s="47"/>
      <c r="P69" s="47"/>
      <c r="Q69" s="47"/>
      <c r="R69" s="47"/>
      <c r="S69" s="47"/>
      <c r="T69" s="47"/>
      <c r="U69" s="47"/>
      <c r="V69" s="47"/>
      <c r="W69" s="255"/>
      <c r="X69" s="47"/>
      <c r="Y69" s="255"/>
      <c r="Z69" s="153"/>
      <c r="AA69" s="256"/>
      <c r="AB69" s="153"/>
      <c r="AC69" s="256"/>
      <c r="AD69" s="153"/>
      <c r="AE69" s="256"/>
      <c r="AF69" s="153"/>
      <c r="AG69" s="256"/>
      <c r="AH69" s="153"/>
      <c r="AI69" s="256"/>
      <c r="AJ69" s="153"/>
      <c r="AK69" s="256"/>
      <c r="AL69" s="153"/>
      <c r="AM69" s="256"/>
      <c r="AN69" s="153"/>
      <c r="AO69" s="256"/>
      <c r="AP69" s="153"/>
      <c r="AQ69" s="256"/>
      <c r="AR69" s="154"/>
    </row>
    <row r="70" spans="1:44" ht="12.75" x14ac:dyDescent="0.2">
      <c r="A70" s="6"/>
      <c r="B70" s="157" t="s">
        <v>30</v>
      </c>
      <c r="C70" s="158"/>
      <c r="D70" s="159" t="s">
        <v>31</v>
      </c>
      <c r="E70" s="257">
        <f>E57/'[1]Tasa de cambio'!AB10</f>
        <v>5.2356046274209991</v>
      </c>
      <c r="F70" s="257"/>
      <c r="G70" s="257">
        <f>G57/'[1]Tasa de cambio'!AD10</f>
        <v>5.3746216901276034</v>
      </c>
      <c r="H70" s="257"/>
      <c r="I70" s="257">
        <f>I57/'[1]Tasa de cambio'!AF10</f>
        <v>6.2293983744283459</v>
      </c>
      <c r="J70" s="257"/>
      <c r="K70" s="257">
        <f>K57/'[1]Tasa de cambio'!AH10</f>
        <v>7.0207720169534671</v>
      </c>
      <c r="L70" s="257"/>
      <c r="M70" s="257">
        <f>M57/'[1]Tasa de cambio'!AJ10</f>
        <v>7.7808684173306304</v>
      </c>
      <c r="N70" s="257"/>
      <c r="O70" s="257">
        <f>O57/'[1]Tasa de cambio'!AL10</f>
        <v>10.322239005226827</v>
      </c>
      <c r="P70" s="257"/>
      <c r="Q70" s="257">
        <f>Q57/'[1]Tasa de cambio'!AN10</f>
        <v>11.034315680220518</v>
      </c>
      <c r="R70" s="257"/>
      <c r="S70" s="257">
        <f>S57/'[1]Tasa de cambio'!AP10</f>
        <v>11.589347107515286</v>
      </c>
      <c r="T70" s="257"/>
      <c r="U70" s="257">
        <f>U57/'[1]Tasa de cambio'!AR10</f>
        <v>13.279786509532098</v>
      </c>
      <c r="V70" s="257"/>
      <c r="W70" s="257">
        <f>W57/'[1]Tasa de cambio'!AT10</f>
        <v>14.824233590224688</v>
      </c>
      <c r="X70" s="257"/>
      <c r="Y70" s="257">
        <f>Y57/'[1]Tasa de cambio'!AV10</f>
        <v>15.918719040606875</v>
      </c>
      <c r="Z70" s="257"/>
      <c r="AA70" s="257">
        <f>AA57/'[1]Tasa de cambio'!AX10</f>
        <v>17.012843586462253</v>
      </c>
      <c r="AB70" s="257"/>
      <c r="AC70" s="257">
        <f>AC57/'[1]Tasa de cambio'!AZ10</f>
        <v>16.204135892194927</v>
      </c>
      <c r="AD70" s="257"/>
      <c r="AE70" s="257">
        <f>AE57/'[1]Tasa de cambio'!BB10</f>
        <v>15.133214382843605</v>
      </c>
      <c r="AF70" s="257"/>
      <c r="AG70" s="257">
        <f>AG57/'[1]Tasa de cambio'!BD10</f>
        <v>15.624313656269768</v>
      </c>
      <c r="AH70" s="87" t="s">
        <v>32</v>
      </c>
      <c r="AI70" s="257">
        <f>AI57/'[1]Tasa de cambio'!BF10</f>
        <v>17.093745927729792</v>
      </c>
      <c r="AJ70" s="87" t="s">
        <v>33</v>
      </c>
      <c r="AK70" s="257">
        <f>AK57/'[1]Tasa de cambio'!BH10</f>
        <v>18.536456890059537</v>
      </c>
      <c r="AL70" s="87" t="s">
        <v>34</v>
      </c>
      <c r="AM70" s="257">
        <f>AM57/'[1]Tasa de cambio'!BJ10</f>
        <v>17.59004885085875</v>
      </c>
      <c r="AN70" s="87" t="s">
        <v>35</v>
      </c>
      <c r="AO70" s="257">
        <f>AO57/'[1]Tasa de cambio'!BL10</f>
        <v>16.59461148642345</v>
      </c>
      <c r="AP70" s="257"/>
      <c r="AQ70" s="257">
        <f>AQ57/'[1]Tasa de cambio'!BN10</f>
        <v>17.657164540659377</v>
      </c>
      <c r="AR70" s="258"/>
    </row>
    <row r="71" spans="1:44" ht="12.75" x14ac:dyDescent="0.2">
      <c r="B71" s="52"/>
      <c r="C71" s="52"/>
      <c r="D71" s="159" t="s">
        <v>36</v>
      </c>
      <c r="E71" s="53" t="s">
        <v>5</v>
      </c>
      <c r="F71" s="160"/>
      <c r="G71" s="53" t="s">
        <v>5</v>
      </c>
      <c r="H71" s="160"/>
      <c r="I71" s="53" t="s">
        <v>5</v>
      </c>
      <c r="K71" s="53" t="s">
        <v>5</v>
      </c>
      <c r="M71" s="53" t="s">
        <v>5</v>
      </c>
      <c r="O71" s="53" t="s">
        <v>5</v>
      </c>
      <c r="Q71" s="53" t="s">
        <v>5</v>
      </c>
      <c r="S71" s="53" t="s">
        <v>5</v>
      </c>
      <c r="U71" s="53" t="s">
        <v>5</v>
      </c>
      <c r="W71" s="53" t="s">
        <v>5</v>
      </c>
      <c r="Y71" s="53" t="s">
        <v>5</v>
      </c>
      <c r="Z71" s="165"/>
      <c r="AA71" s="53" t="s">
        <v>5</v>
      </c>
      <c r="AB71" s="166"/>
      <c r="AC71" s="53" t="s">
        <v>5</v>
      </c>
      <c r="AD71" s="166"/>
      <c r="AE71" s="53" t="s">
        <v>5</v>
      </c>
      <c r="AF71" s="166"/>
      <c r="AG71" s="53" t="s">
        <v>5</v>
      </c>
      <c r="AH71" s="166"/>
      <c r="AI71" s="53" t="s">
        <v>5</v>
      </c>
      <c r="AJ71" s="166"/>
      <c r="AK71" s="53" t="s">
        <v>5</v>
      </c>
      <c r="AL71" s="166"/>
      <c r="AM71" s="53" t="s">
        <v>5</v>
      </c>
      <c r="AN71" s="166"/>
      <c r="AO71" s="53" t="s">
        <v>5</v>
      </c>
      <c r="AP71" s="166"/>
      <c r="AQ71" s="259" t="s">
        <v>5</v>
      </c>
      <c r="AR71" s="167"/>
    </row>
    <row r="72" spans="1:44" ht="12.75" x14ac:dyDescent="0.2">
      <c r="A72" s="6"/>
      <c r="B72" s="260"/>
      <c r="C72" s="261"/>
      <c r="D72" s="169"/>
      <c r="E72" s="262"/>
      <c r="F72" s="171"/>
      <c r="G72" s="262"/>
      <c r="H72" s="171"/>
      <c r="I72" s="262"/>
      <c r="J72" s="3"/>
      <c r="K72" s="262"/>
      <c r="L72" s="3"/>
      <c r="M72" s="262"/>
      <c r="N72" s="262"/>
      <c r="O72" s="262"/>
      <c r="P72" s="262"/>
      <c r="Q72" s="262"/>
      <c r="R72" s="262"/>
      <c r="S72" s="262"/>
      <c r="T72" s="262"/>
      <c r="U72" s="262"/>
      <c r="V72" s="262"/>
      <c r="W72" s="262"/>
      <c r="X72" s="262"/>
      <c r="Y72" s="262"/>
      <c r="Z72" s="172"/>
      <c r="AA72" s="262"/>
      <c r="AB72" s="172"/>
      <c r="AC72" s="262"/>
      <c r="AD72" s="172"/>
      <c r="AE72" s="262"/>
      <c r="AF72" s="172"/>
      <c r="AG72" s="262"/>
      <c r="AH72" s="172"/>
      <c r="AI72" s="262"/>
      <c r="AJ72" s="172"/>
      <c r="AK72" s="262"/>
      <c r="AL72" s="172"/>
      <c r="AM72" s="262"/>
      <c r="AN72" s="172"/>
      <c r="AO72" s="262"/>
      <c r="AP72" s="172"/>
      <c r="AQ72" s="262"/>
      <c r="AR72" s="263"/>
    </row>
    <row r="73" spans="1:44" ht="24" x14ac:dyDescent="0.2">
      <c r="A73" s="6"/>
      <c r="B73" s="177" t="s">
        <v>37</v>
      </c>
      <c r="C73" s="264"/>
      <c r="D73" s="265" t="s">
        <v>31</v>
      </c>
      <c r="E73" s="266">
        <f>E60/'[1]Tasa de cambio'!AB10</f>
        <v>10.471209254841998</v>
      </c>
      <c r="F73" s="266"/>
      <c r="G73" s="266">
        <f>G60/'[1]Tasa de cambio'!AD10</f>
        <v>10.749243380255207</v>
      </c>
      <c r="H73" s="266"/>
      <c r="I73" s="266">
        <f>I60/'[1]Tasa de cambio'!AF10</f>
        <v>12.458796748856692</v>
      </c>
      <c r="J73" s="266"/>
      <c r="K73" s="266">
        <f>K60/'[1]Tasa de cambio'!AH10</f>
        <v>14.041544033906934</v>
      </c>
      <c r="L73" s="266"/>
      <c r="M73" s="266">
        <f>M60/'[1]Tasa de cambio'!AJ10</f>
        <v>15.561736834661261</v>
      </c>
      <c r="N73" s="266"/>
      <c r="O73" s="266">
        <f>O60/'[1]Tasa de cambio'!AL10</f>
        <v>20.644478010453653</v>
      </c>
      <c r="P73" s="266"/>
      <c r="Q73" s="266">
        <f>Q60/'[1]Tasa de cambio'!AN10</f>
        <v>22.068631360441035</v>
      </c>
      <c r="R73" s="266"/>
      <c r="S73" s="266">
        <f>S60/'[1]Tasa de cambio'!AP10</f>
        <v>23.178694215030571</v>
      </c>
      <c r="T73" s="266"/>
      <c r="U73" s="266">
        <f>U60/'[1]Tasa de cambio'!AR10</f>
        <v>26.559573019064196</v>
      </c>
      <c r="V73" s="266"/>
      <c r="W73" s="266">
        <f>W60/'[1]Tasa de cambio'!AT10</f>
        <v>29.648467180449376</v>
      </c>
      <c r="X73" s="266"/>
      <c r="Y73" s="266">
        <f>Y60/'[1]Tasa de cambio'!AV10</f>
        <v>31.837438081213751</v>
      </c>
      <c r="Z73" s="266"/>
      <c r="AA73" s="266">
        <f>AA60/'[1]Tasa de cambio'!AX10</f>
        <v>34.025687172924506</v>
      </c>
      <c r="AB73" s="266"/>
      <c r="AC73" s="266">
        <f>AC60/'[1]Tasa de cambio'!AZ10</f>
        <v>32.408271784389854</v>
      </c>
      <c r="AD73" s="266"/>
      <c r="AE73" s="266">
        <f>AE60/'[1]Tasa de cambio'!BB10</f>
        <v>30.266428765687209</v>
      </c>
      <c r="AF73" s="266"/>
      <c r="AG73" s="266">
        <f>AG60/'[1]Tasa de cambio'!BD10</f>
        <v>31.248627312539536</v>
      </c>
      <c r="AH73" s="266"/>
      <c r="AI73" s="266">
        <f>AI60/'[1]Tasa de cambio'!BF10</f>
        <v>33.426125839022966</v>
      </c>
      <c r="AJ73" s="266"/>
      <c r="AK73" s="266">
        <f>AK60/'[1]Tasa de cambio'!BH10</f>
        <v>35.357585894271892</v>
      </c>
      <c r="AL73" s="266"/>
      <c r="AM73" s="266">
        <f>AM60/'[1]Tasa de cambio'!BJ10</f>
        <v>35.1800977017175</v>
      </c>
      <c r="AN73" s="267"/>
      <c r="AO73" s="266">
        <f>AO60/'[1]Tasa de cambio'!BL10</f>
        <v>33.189222972846899</v>
      </c>
      <c r="AP73" s="266"/>
      <c r="AQ73" s="266">
        <f>AQ60/'[1]Tasa de cambio'!BN10</f>
        <v>35.314329081318753</v>
      </c>
      <c r="AR73" s="268"/>
    </row>
    <row r="74" spans="1:44" s="3" customFormat="1" ht="12.75" x14ac:dyDescent="0.2">
      <c r="A74" s="1"/>
      <c r="B74" s="270"/>
      <c r="C74" s="270"/>
      <c r="D74" s="271" t="s">
        <v>36</v>
      </c>
      <c r="E74" s="272" t="s">
        <v>5</v>
      </c>
      <c r="F74" s="273"/>
      <c r="G74" s="272" t="s">
        <v>5</v>
      </c>
      <c r="H74" s="273"/>
      <c r="I74" s="272" t="s">
        <v>5</v>
      </c>
      <c r="J74" s="274"/>
      <c r="K74" s="272" t="s">
        <v>5</v>
      </c>
      <c r="L74" s="274"/>
      <c r="M74" s="272" t="s">
        <v>5</v>
      </c>
      <c r="N74" s="274"/>
      <c r="O74" s="272" t="s">
        <v>5</v>
      </c>
      <c r="P74" s="274"/>
      <c r="Q74" s="272" t="s">
        <v>5</v>
      </c>
      <c r="R74" s="274"/>
      <c r="S74" s="272" t="s">
        <v>5</v>
      </c>
      <c r="T74" s="274"/>
      <c r="U74" s="272" t="s">
        <v>5</v>
      </c>
      <c r="V74" s="274"/>
      <c r="W74" s="272" t="s">
        <v>5</v>
      </c>
      <c r="X74" s="274"/>
      <c r="Y74" s="272" t="s">
        <v>5</v>
      </c>
      <c r="Z74" s="275"/>
      <c r="AA74" s="276" t="s">
        <v>5</v>
      </c>
      <c r="AB74" s="277"/>
      <c r="AC74" s="276" t="s">
        <v>5</v>
      </c>
      <c r="AD74" s="277"/>
      <c r="AE74" s="276" t="s">
        <v>5</v>
      </c>
      <c r="AF74" s="277"/>
      <c r="AG74" s="272" t="s">
        <v>5</v>
      </c>
      <c r="AH74" s="277"/>
      <c r="AI74" s="272" t="s">
        <v>5</v>
      </c>
      <c r="AJ74" s="277"/>
      <c r="AK74" s="272" t="s">
        <v>5</v>
      </c>
      <c r="AL74" s="277"/>
      <c r="AM74" s="272" t="s">
        <v>5</v>
      </c>
      <c r="AN74" s="277"/>
      <c r="AO74" s="272" t="s">
        <v>5</v>
      </c>
      <c r="AP74" s="277"/>
      <c r="AQ74" s="259" t="s">
        <v>5</v>
      </c>
      <c r="AR74" s="278"/>
    </row>
    <row r="75" spans="1:44" s="288" customFormat="1" ht="12.75" x14ac:dyDescent="0.2">
      <c r="A75" s="279"/>
      <c r="B75" s="280"/>
      <c r="C75" s="280"/>
      <c r="D75" s="281"/>
      <c r="E75" s="203"/>
      <c r="F75" s="282"/>
      <c r="G75" s="203"/>
      <c r="H75" s="282"/>
      <c r="I75" s="203"/>
      <c r="J75" s="204"/>
      <c r="K75" s="203"/>
      <c r="L75" s="204"/>
      <c r="M75" s="203"/>
      <c r="N75" s="204"/>
      <c r="O75" s="203"/>
      <c r="P75" s="204"/>
      <c r="Q75" s="203"/>
      <c r="R75" s="204"/>
      <c r="S75" s="203"/>
      <c r="T75" s="204"/>
      <c r="U75" s="203"/>
      <c r="V75" s="204"/>
      <c r="W75" s="203"/>
      <c r="X75" s="204"/>
      <c r="Y75" s="203"/>
      <c r="Z75" s="283"/>
      <c r="AA75" s="284"/>
      <c r="AB75" s="285"/>
      <c r="AC75" s="284"/>
      <c r="AD75" s="285"/>
      <c r="AE75" s="284"/>
      <c r="AF75" s="285"/>
      <c r="AG75" s="203"/>
      <c r="AH75" s="285"/>
      <c r="AI75" s="203"/>
      <c r="AJ75" s="285"/>
      <c r="AK75" s="203"/>
      <c r="AL75" s="285"/>
      <c r="AM75" s="203"/>
      <c r="AN75" s="285"/>
      <c r="AO75" s="203"/>
      <c r="AP75" s="285"/>
      <c r="AQ75" s="286"/>
      <c r="AR75" s="287"/>
    </row>
    <row r="76" spans="1:44" ht="12.75" x14ac:dyDescent="0.2">
      <c r="A76" s="6"/>
      <c r="B76" s="210" t="s">
        <v>38</v>
      </c>
      <c r="C76" s="211" t="s">
        <v>39</v>
      </c>
      <c r="D76" s="212" t="s">
        <v>31</v>
      </c>
      <c r="E76" s="213" t="s">
        <v>5</v>
      </c>
      <c r="F76" s="214"/>
      <c r="G76" s="213" t="s">
        <v>5</v>
      </c>
      <c r="H76" s="214"/>
      <c r="I76" s="213" t="s">
        <v>5</v>
      </c>
      <c r="J76" s="215"/>
      <c r="K76" s="213" t="s">
        <v>5</v>
      </c>
      <c r="L76" s="215"/>
      <c r="M76" s="213" t="s">
        <v>5</v>
      </c>
      <c r="N76" s="215"/>
      <c r="O76" s="213" t="s">
        <v>5</v>
      </c>
      <c r="P76" s="216"/>
      <c r="Q76" s="217" t="s">
        <v>5</v>
      </c>
      <c r="R76" s="218"/>
      <c r="S76" s="219" t="s">
        <v>5</v>
      </c>
      <c r="T76" s="220"/>
      <c r="U76" s="213" t="s">
        <v>5</v>
      </c>
      <c r="V76" s="215"/>
      <c r="W76" s="213" t="s">
        <v>5</v>
      </c>
      <c r="X76" s="215"/>
      <c r="Y76" s="213" t="s">
        <v>5</v>
      </c>
      <c r="Z76" s="221"/>
      <c r="AA76" s="222" t="s">
        <v>5</v>
      </c>
      <c r="AB76" s="223"/>
      <c r="AC76" s="222" t="s">
        <v>5</v>
      </c>
      <c r="AD76" s="224"/>
      <c r="AE76" s="225" t="s">
        <v>5</v>
      </c>
      <c r="AF76" s="224"/>
      <c r="AG76" s="226" t="s">
        <v>5</v>
      </c>
      <c r="AH76" s="224"/>
      <c r="AI76" s="226" t="s">
        <v>5</v>
      </c>
      <c r="AJ76" s="224"/>
      <c r="AK76" s="226" t="s">
        <v>5</v>
      </c>
      <c r="AL76" s="224"/>
      <c r="AM76" s="226" t="s">
        <v>5</v>
      </c>
      <c r="AN76" s="223"/>
      <c r="AO76" s="289">
        <f>AO63/'[1]Tasa de cambio'!BL10</f>
        <v>63.073399796364306</v>
      </c>
      <c r="AP76" s="223"/>
      <c r="AQ76" s="269" t="s">
        <v>5</v>
      </c>
      <c r="AR76" s="227"/>
    </row>
    <row r="77" spans="1:44" ht="12.75" x14ac:dyDescent="0.2">
      <c r="A77" s="1"/>
      <c r="B77" s="168"/>
      <c r="C77" s="168"/>
      <c r="D77" s="169" t="s">
        <v>36</v>
      </c>
      <c r="E77" s="170" t="s">
        <v>5</v>
      </c>
      <c r="F77" s="171"/>
      <c r="G77" s="170" t="s">
        <v>5</v>
      </c>
      <c r="H77" s="171"/>
      <c r="I77" s="170" t="s">
        <v>5</v>
      </c>
      <c r="J77" s="3"/>
      <c r="K77" s="170" t="s">
        <v>5</v>
      </c>
      <c r="L77" s="3"/>
      <c r="M77" s="170" t="s">
        <v>5</v>
      </c>
      <c r="N77" s="3"/>
      <c r="O77" s="170" t="s">
        <v>5</v>
      </c>
      <c r="Q77" s="189" t="s">
        <v>5</v>
      </c>
      <c r="R77" s="190"/>
      <c r="S77" s="191" t="s">
        <v>5</v>
      </c>
      <c r="T77" s="192"/>
      <c r="U77" s="170" t="s">
        <v>5</v>
      </c>
      <c r="V77" s="3"/>
      <c r="W77" s="170" t="s">
        <v>5</v>
      </c>
      <c r="X77" s="3"/>
      <c r="Y77" s="170" t="s">
        <v>5</v>
      </c>
      <c r="Z77" s="172"/>
      <c r="AA77" s="173" t="s">
        <v>5</v>
      </c>
      <c r="AB77" s="174"/>
      <c r="AC77" s="173" t="s">
        <v>5</v>
      </c>
      <c r="AD77" s="166"/>
      <c r="AE77" s="79" t="s">
        <v>5</v>
      </c>
      <c r="AF77" s="166"/>
      <c r="AG77" s="53" t="s">
        <v>5</v>
      </c>
      <c r="AH77" s="166"/>
      <c r="AI77" s="53" t="s">
        <v>5</v>
      </c>
      <c r="AJ77" s="166"/>
      <c r="AK77" s="53" t="s">
        <v>5</v>
      </c>
      <c r="AL77" s="166"/>
      <c r="AM77" s="53" t="s">
        <v>5</v>
      </c>
      <c r="AN77" s="166"/>
      <c r="AO77" s="53" t="s">
        <v>5</v>
      </c>
      <c r="AP77" s="166"/>
      <c r="AQ77" s="259" t="s">
        <v>5</v>
      </c>
      <c r="AR77" s="167"/>
    </row>
    <row r="78" spans="1:44" s="51" customFormat="1" x14ac:dyDescent="0.2">
      <c r="A78" s="228"/>
      <c r="B78" s="229"/>
      <c r="C78" s="228"/>
      <c r="D78" s="230"/>
      <c r="E78" s="231"/>
      <c r="F78" s="232"/>
      <c r="G78" s="231"/>
      <c r="H78" s="232"/>
      <c r="I78" s="231"/>
      <c r="J78" s="232"/>
      <c r="K78" s="231"/>
      <c r="L78" s="228"/>
      <c r="M78" s="231"/>
      <c r="N78" s="228"/>
      <c r="O78" s="231"/>
      <c r="P78" s="228"/>
      <c r="Q78" s="231"/>
      <c r="R78" s="228"/>
      <c r="S78" s="231"/>
      <c r="T78" s="228"/>
      <c r="U78" s="231"/>
      <c r="V78" s="228"/>
      <c r="W78" s="228"/>
      <c r="X78" s="228"/>
      <c r="Y78" s="228"/>
      <c r="Z78" s="228"/>
      <c r="AA78" s="233"/>
      <c r="AB78" s="228"/>
      <c r="AC78" s="233"/>
      <c r="AD78" s="228"/>
      <c r="AE78" s="233"/>
      <c r="AF78" s="228"/>
      <c r="AG78" s="234"/>
      <c r="AH78" s="235"/>
      <c r="AI78" s="236"/>
      <c r="AJ78" s="228"/>
      <c r="AK78" s="237"/>
      <c r="AL78" s="193"/>
      <c r="AM78" s="176"/>
      <c r="AN78" s="228"/>
      <c r="AO78" s="176"/>
      <c r="AP78" s="228"/>
      <c r="AQ78" s="290"/>
      <c r="AR78" s="238"/>
    </row>
    <row r="79" spans="1:44" ht="12.75" x14ac:dyDescent="0.2">
      <c r="A79" s="239"/>
      <c r="B79" s="240" t="s">
        <v>40</v>
      </c>
      <c r="C79" s="240"/>
      <c r="D79" s="241"/>
      <c r="E79" s="188" t="s">
        <v>5</v>
      </c>
      <c r="F79" s="242"/>
      <c r="G79" s="188" t="s">
        <v>5</v>
      </c>
      <c r="H79" s="242"/>
      <c r="I79" s="188" t="s">
        <v>5</v>
      </c>
      <c r="J79" s="242"/>
      <c r="K79" s="188" t="s">
        <v>5</v>
      </c>
      <c r="L79" s="242"/>
      <c r="M79" s="188" t="s">
        <v>5</v>
      </c>
      <c r="N79" s="242"/>
      <c r="O79" s="188" t="s">
        <v>5</v>
      </c>
      <c r="P79" s="242"/>
      <c r="Q79" s="188" t="s">
        <v>5</v>
      </c>
      <c r="R79" s="242"/>
      <c r="S79" s="188" t="s">
        <v>5</v>
      </c>
      <c r="T79" s="242"/>
      <c r="U79" s="188" t="s">
        <v>5</v>
      </c>
      <c r="V79" s="242"/>
      <c r="W79" s="188" t="s">
        <v>5</v>
      </c>
      <c r="X79" s="242"/>
      <c r="Y79" s="188" t="s">
        <v>5</v>
      </c>
      <c r="Z79" s="243"/>
      <c r="AA79" s="188" t="s">
        <v>5</v>
      </c>
      <c r="AB79" s="188"/>
      <c r="AC79" s="188" t="s">
        <v>5</v>
      </c>
      <c r="AD79" s="188"/>
      <c r="AE79" s="188" t="s">
        <v>5</v>
      </c>
      <c r="AF79" s="243"/>
      <c r="AG79" s="188" t="s">
        <v>5</v>
      </c>
      <c r="AH79" s="243"/>
      <c r="AI79" s="188" t="s">
        <v>5</v>
      </c>
      <c r="AJ79" s="249"/>
      <c r="AK79" s="188" t="s">
        <v>5</v>
      </c>
      <c r="AL79" s="249"/>
      <c r="AM79" s="188" t="s">
        <v>5</v>
      </c>
      <c r="AN79" s="249"/>
      <c r="AO79" s="188" t="s">
        <v>5</v>
      </c>
      <c r="AP79" s="249"/>
      <c r="AQ79" s="269" t="s">
        <v>5</v>
      </c>
      <c r="AR79" s="250"/>
    </row>
    <row r="80" spans="1:44" x14ac:dyDescent="0.2">
      <c r="A80" s="239"/>
      <c r="B80" s="8" t="s">
        <v>41</v>
      </c>
      <c r="D80" s="159"/>
      <c r="E80" s="79" t="s">
        <v>5</v>
      </c>
      <c r="F80" s="251"/>
      <c r="G80" s="79" t="s">
        <v>5</v>
      </c>
      <c r="H80" s="53"/>
      <c r="I80" s="79" t="s">
        <v>5</v>
      </c>
      <c r="J80" s="53"/>
      <c r="K80" s="79" t="s">
        <v>5</v>
      </c>
      <c r="L80" s="53"/>
      <c r="M80" s="79" t="s">
        <v>5</v>
      </c>
      <c r="N80" s="53"/>
      <c r="O80" s="79" t="s">
        <v>5</v>
      </c>
      <c r="P80" s="252"/>
      <c r="Q80" s="79" t="s">
        <v>5</v>
      </c>
      <c r="R80" s="53"/>
      <c r="S80" s="79" t="s">
        <v>5</v>
      </c>
      <c r="T80" s="53"/>
      <c r="U80" s="79" t="s">
        <v>5</v>
      </c>
      <c r="V80" s="53"/>
      <c r="W80" s="79" t="s">
        <v>5</v>
      </c>
      <c r="X80" s="53"/>
      <c r="Y80" s="79" t="s">
        <v>5</v>
      </c>
      <c r="Z80" s="51"/>
      <c r="AA80" s="79" t="s">
        <v>5</v>
      </c>
      <c r="AB80" s="79"/>
      <c r="AC80" s="79" t="s">
        <v>5</v>
      </c>
      <c r="AD80" s="79"/>
      <c r="AE80" s="79" t="s">
        <v>5</v>
      </c>
      <c r="AF80" s="51"/>
      <c r="AG80" s="79" t="s">
        <v>5</v>
      </c>
      <c r="AH80" s="51"/>
      <c r="AI80" s="79" t="s">
        <v>5</v>
      </c>
      <c r="AK80" s="79" t="s">
        <v>5</v>
      </c>
      <c r="AM80" s="79" t="s">
        <v>5</v>
      </c>
      <c r="AO80" s="79" t="s">
        <v>5</v>
      </c>
      <c r="AQ80" s="291" t="s">
        <v>5</v>
      </c>
      <c r="AR80" s="65"/>
    </row>
    <row r="81" spans="1:44" x14ac:dyDescent="0.2">
      <c r="E81" s="293"/>
      <c r="F81" s="65"/>
      <c r="G81" s="65"/>
      <c r="H81" s="65"/>
      <c r="I81" s="65"/>
      <c r="J81" s="65"/>
      <c r="K81" s="65"/>
      <c r="L81" s="65"/>
      <c r="M81" s="65"/>
      <c r="N81" s="65"/>
      <c r="O81" s="65"/>
      <c r="P81" s="65"/>
      <c r="Q81" s="65"/>
      <c r="R81" s="65"/>
      <c r="S81" s="65"/>
      <c r="T81" s="65"/>
      <c r="U81" s="65"/>
      <c r="V81" s="65"/>
      <c r="W81" s="65"/>
      <c r="X81" s="65"/>
      <c r="Y81" s="65"/>
      <c r="Z81" s="65"/>
      <c r="AA81" s="65"/>
      <c r="AB81" s="65"/>
      <c r="AC81" s="294"/>
      <c r="AD81" s="65"/>
      <c r="AE81" s="294"/>
      <c r="AF81" s="65"/>
      <c r="AG81" s="295"/>
      <c r="AH81" s="65"/>
      <c r="AI81" s="65"/>
      <c r="AJ81" s="65"/>
      <c r="AK81" s="65"/>
      <c r="AL81" s="65"/>
      <c r="AM81" s="65"/>
      <c r="AN81" s="65"/>
      <c r="AP81" s="65"/>
      <c r="AR81" s="65"/>
    </row>
    <row r="82" spans="1:44" x14ac:dyDescent="0.2">
      <c r="A82" s="6"/>
      <c r="B82" s="296"/>
      <c r="C82" s="45"/>
      <c r="D82" s="46"/>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6"/>
      <c r="AH82" s="45"/>
      <c r="AI82" s="45"/>
      <c r="AJ82" s="45"/>
      <c r="AK82" s="45"/>
      <c r="AL82" s="45"/>
      <c r="AM82" s="45"/>
      <c r="AN82" s="45"/>
      <c r="AO82" s="297"/>
      <c r="AP82" s="45"/>
      <c r="AQ82" s="297"/>
      <c r="AR82" s="45"/>
    </row>
    <row r="83" spans="1:44" s="51" customFormat="1" x14ac:dyDescent="0.2">
      <c r="A83" s="6"/>
      <c r="B83" s="298"/>
      <c r="C83" s="299"/>
      <c r="D83" s="300"/>
      <c r="E83" s="299"/>
      <c r="F83" s="299"/>
      <c r="G83" s="299"/>
      <c r="H83" s="299"/>
      <c r="I83" s="299"/>
      <c r="J83" s="299"/>
      <c r="K83" s="299"/>
      <c r="L83" s="299"/>
      <c r="M83" s="299"/>
      <c r="N83" s="299"/>
      <c r="O83" s="299"/>
      <c r="P83" s="299"/>
      <c r="Q83" s="299"/>
      <c r="R83" s="299"/>
      <c r="S83" s="299"/>
      <c r="T83" s="299"/>
      <c r="U83" s="299"/>
      <c r="V83" s="299"/>
      <c r="W83" s="299"/>
      <c r="X83" s="299"/>
      <c r="Y83" s="299"/>
      <c r="Z83" s="299"/>
      <c r="AA83" s="299"/>
      <c r="AB83" s="299"/>
      <c r="AC83" s="299"/>
      <c r="AD83" s="299"/>
      <c r="AE83" s="299"/>
      <c r="AF83" s="299"/>
      <c r="AG83" s="300"/>
      <c r="AH83" s="299"/>
      <c r="AI83" s="299"/>
      <c r="AJ83" s="299"/>
      <c r="AK83" s="299"/>
      <c r="AL83" s="299"/>
      <c r="AM83" s="299"/>
      <c r="AN83" s="299"/>
      <c r="AO83" s="301"/>
      <c r="AP83" s="299"/>
      <c r="AQ83" s="301"/>
      <c r="AR83" s="299"/>
    </row>
    <row r="84" spans="1:44" s="51" customFormat="1" x14ac:dyDescent="0.2">
      <c r="A84" s="302"/>
      <c r="B84" s="303" t="s">
        <v>43</v>
      </c>
      <c r="C84" s="304"/>
      <c r="D84" s="304"/>
      <c r="E84" s="304"/>
      <c r="F84" s="304"/>
      <c r="G84" s="304"/>
      <c r="H84" s="304"/>
      <c r="I84" s="304"/>
      <c r="J84" s="304"/>
      <c r="K84" s="304"/>
      <c r="L84" s="304"/>
      <c r="M84" s="304"/>
      <c r="N84" s="305"/>
      <c r="AC84" s="89"/>
      <c r="AE84" s="89"/>
      <c r="AG84" s="88"/>
      <c r="AO84" s="306"/>
      <c r="AQ84" s="306"/>
    </row>
    <row r="85" spans="1:44" s="51" customFormat="1" ht="83.25" customHeight="1" x14ac:dyDescent="0.2">
      <c r="A85" s="302"/>
      <c r="B85" s="307" t="s">
        <v>44</v>
      </c>
      <c r="C85" s="308"/>
      <c r="D85" s="308"/>
      <c r="E85" s="308"/>
      <c r="F85" s="308"/>
      <c r="G85" s="308"/>
      <c r="H85" s="308"/>
      <c r="I85" s="308"/>
      <c r="J85" s="308"/>
      <c r="K85" s="308"/>
      <c r="L85" s="308"/>
      <c r="M85" s="308"/>
      <c r="N85" s="309"/>
      <c r="AC85" s="89"/>
      <c r="AE85" s="89"/>
      <c r="AG85" s="88"/>
      <c r="AO85" s="306"/>
      <c r="AQ85" s="306"/>
    </row>
    <row r="86" spans="1:44" s="51" customFormat="1" x14ac:dyDescent="0.2">
      <c r="A86" s="302"/>
      <c r="B86" s="310"/>
      <c r="C86" s="311"/>
      <c r="D86" s="311"/>
      <c r="E86" s="311"/>
      <c r="F86" s="311"/>
      <c r="G86" s="311"/>
      <c r="H86" s="311"/>
      <c r="I86" s="311"/>
      <c r="J86" s="311"/>
      <c r="K86" s="311"/>
      <c r="L86" s="311"/>
      <c r="M86" s="311"/>
      <c r="N86" s="312"/>
      <c r="AC86" s="89"/>
      <c r="AE86" s="89"/>
      <c r="AG86" s="88"/>
      <c r="AO86" s="306"/>
      <c r="AQ86" s="306"/>
    </row>
    <row r="87" spans="1:44" s="51" customFormat="1" x14ac:dyDescent="0.2">
      <c r="A87" s="302"/>
      <c r="B87" s="310" t="s">
        <v>45</v>
      </c>
      <c r="C87" s="311"/>
      <c r="D87" s="311"/>
      <c r="E87" s="311"/>
      <c r="F87" s="311"/>
      <c r="G87" s="311"/>
      <c r="H87" s="311"/>
      <c r="I87" s="311"/>
      <c r="J87" s="311"/>
      <c r="K87" s="311"/>
      <c r="L87" s="311"/>
      <c r="M87" s="311"/>
      <c r="N87" s="312"/>
      <c r="AC87" s="89"/>
      <c r="AE87" s="89"/>
      <c r="AG87" s="88"/>
      <c r="AO87" s="306"/>
      <c r="AQ87" s="306"/>
    </row>
    <row r="88" spans="1:44" s="51" customFormat="1" x14ac:dyDescent="0.2">
      <c r="A88" s="302"/>
      <c r="B88" s="307" t="s">
        <v>46</v>
      </c>
      <c r="C88" s="313"/>
      <c r="D88" s="313"/>
      <c r="E88" s="313"/>
      <c r="F88" s="313"/>
      <c r="G88" s="313"/>
      <c r="H88" s="313"/>
      <c r="I88" s="313"/>
      <c r="J88" s="313"/>
      <c r="K88" s="313"/>
      <c r="L88" s="313"/>
      <c r="M88" s="313"/>
      <c r="N88" s="314"/>
      <c r="AC88" s="89"/>
      <c r="AE88" s="89"/>
      <c r="AG88" s="88"/>
      <c r="AO88" s="306"/>
      <c r="AQ88" s="306"/>
    </row>
    <row r="89" spans="1:44" s="51" customFormat="1" x14ac:dyDescent="0.2">
      <c r="A89" s="302"/>
      <c r="B89" s="307" t="s">
        <v>47</v>
      </c>
      <c r="C89" s="313"/>
      <c r="D89" s="313"/>
      <c r="E89" s="313"/>
      <c r="F89" s="313"/>
      <c r="G89" s="313"/>
      <c r="H89" s="313"/>
      <c r="I89" s="313"/>
      <c r="J89" s="313"/>
      <c r="K89" s="313"/>
      <c r="L89" s="313"/>
      <c r="M89" s="313"/>
      <c r="N89" s="314"/>
      <c r="AC89" s="89"/>
      <c r="AE89" s="89"/>
      <c r="AG89" s="88"/>
      <c r="AO89" s="306"/>
      <c r="AQ89" s="306"/>
    </row>
    <row r="90" spans="1:44" s="51" customFormat="1" ht="24" customHeight="1" x14ac:dyDescent="0.2">
      <c r="A90" s="302"/>
      <c r="B90" s="307" t="s">
        <v>48</v>
      </c>
      <c r="C90" s="313"/>
      <c r="D90" s="313"/>
      <c r="E90" s="313"/>
      <c r="F90" s="313"/>
      <c r="G90" s="313"/>
      <c r="H90" s="313"/>
      <c r="I90" s="313"/>
      <c r="J90" s="313"/>
      <c r="K90" s="313"/>
      <c r="L90" s="313"/>
      <c r="M90" s="313"/>
      <c r="N90" s="314"/>
      <c r="AC90" s="89"/>
      <c r="AE90" s="89"/>
      <c r="AG90" s="88"/>
      <c r="AO90" s="306"/>
      <c r="AQ90" s="306"/>
    </row>
    <row r="91" spans="1:44" s="51" customFormat="1" x14ac:dyDescent="0.2">
      <c r="A91" s="302"/>
      <c r="B91" s="307" t="s">
        <v>49</v>
      </c>
      <c r="C91" s="313"/>
      <c r="D91" s="313"/>
      <c r="E91" s="313"/>
      <c r="F91" s="313"/>
      <c r="G91" s="313"/>
      <c r="H91" s="313"/>
      <c r="I91" s="313"/>
      <c r="J91" s="313"/>
      <c r="K91" s="313"/>
      <c r="L91" s="313"/>
      <c r="M91" s="313"/>
      <c r="N91" s="314"/>
      <c r="AC91" s="89"/>
      <c r="AE91" s="89"/>
      <c r="AG91" s="88"/>
      <c r="AO91" s="306"/>
      <c r="AQ91" s="306"/>
    </row>
    <row r="92" spans="1:44" s="51" customFormat="1" x14ac:dyDescent="0.2">
      <c r="A92" s="302"/>
      <c r="B92" s="307" t="s">
        <v>50</v>
      </c>
      <c r="C92" s="313"/>
      <c r="D92" s="313"/>
      <c r="E92" s="313"/>
      <c r="F92" s="313"/>
      <c r="G92" s="313"/>
      <c r="H92" s="313"/>
      <c r="I92" s="313"/>
      <c r="J92" s="313"/>
      <c r="K92" s="313"/>
      <c r="L92" s="313"/>
      <c r="M92" s="313"/>
      <c r="N92" s="314"/>
      <c r="AC92" s="89"/>
      <c r="AE92" s="89"/>
      <c r="AG92" s="88"/>
      <c r="AO92" s="306"/>
      <c r="AQ92" s="306"/>
    </row>
    <row r="93" spans="1:44" s="51" customFormat="1" x14ac:dyDescent="0.2">
      <c r="A93" s="302"/>
      <c r="B93" s="307" t="s">
        <v>51</v>
      </c>
      <c r="C93" s="313"/>
      <c r="D93" s="313"/>
      <c r="E93" s="313"/>
      <c r="F93" s="313"/>
      <c r="G93" s="313"/>
      <c r="H93" s="313"/>
      <c r="I93" s="313"/>
      <c r="J93" s="313"/>
      <c r="K93" s="313"/>
      <c r="L93" s="313"/>
      <c r="M93" s="313"/>
      <c r="N93" s="314"/>
      <c r="AC93" s="89"/>
      <c r="AE93" s="89"/>
      <c r="AG93" s="88"/>
      <c r="AO93" s="306"/>
      <c r="AQ93" s="306"/>
    </row>
    <row r="94" spans="1:44" s="51" customFormat="1" x14ac:dyDescent="0.2">
      <c r="A94" s="302"/>
      <c r="B94" s="307" t="s">
        <v>52</v>
      </c>
      <c r="C94" s="313"/>
      <c r="D94" s="313"/>
      <c r="E94" s="313"/>
      <c r="F94" s="313"/>
      <c r="G94" s="313"/>
      <c r="H94" s="313"/>
      <c r="I94" s="313"/>
      <c r="J94" s="313"/>
      <c r="K94" s="313"/>
      <c r="L94" s="313"/>
      <c r="M94" s="313"/>
      <c r="N94" s="314"/>
      <c r="AC94" s="89"/>
      <c r="AE94" s="89"/>
      <c r="AG94" s="88"/>
      <c r="AO94" s="306"/>
      <c r="AQ94" s="306"/>
    </row>
    <row r="95" spans="1:44" s="51" customFormat="1" x14ac:dyDescent="0.2">
      <c r="A95" s="302"/>
      <c r="B95" s="307" t="s">
        <v>53</v>
      </c>
      <c r="C95" s="313"/>
      <c r="D95" s="313"/>
      <c r="E95" s="313"/>
      <c r="F95" s="313"/>
      <c r="G95" s="313"/>
      <c r="H95" s="313"/>
      <c r="I95" s="313"/>
      <c r="J95" s="313"/>
      <c r="K95" s="313"/>
      <c r="L95" s="313"/>
      <c r="M95" s="313"/>
      <c r="N95" s="314"/>
      <c r="AC95" s="89"/>
      <c r="AE95" s="89"/>
      <c r="AG95" s="88"/>
      <c r="AO95" s="306"/>
      <c r="AQ95" s="306"/>
    </row>
    <row r="96" spans="1:44" s="51" customFormat="1" x14ac:dyDescent="0.2">
      <c r="A96" s="302"/>
      <c r="B96" s="307" t="s">
        <v>54</v>
      </c>
      <c r="C96" s="313"/>
      <c r="D96" s="313"/>
      <c r="E96" s="313"/>
      <c r="F96" s="313"/>
      <c r="G96" s="313"/>
      <c r="H96" s="313"/>
      <c r="I96" s="313"/>
      <c r="J96" s="313"/>
      <c r="K96" s="313"/>
      <c r="L96" s="313"/>
      <c r="M96" s="313"/>
      <c r="N96" s="314"/>
      <c r="AC96" s="89"/>
      <c r="AE96" s="89"/>
      <c r="AG96" s="88"/>
      <c r="AO96" s="306"/>
      <c r="AQ96" s="306"/>
    </row>
    <row r="97" spans="1:43" s="51" customFormat="1" ht="73.150000000000006" customHeight="1" x14ac:dyDescent="0.2">
      <c r="A97" s="302"/>
      <c r="B97" s="307" t="s">
        <v>55</v>
      </c>
      <c r="C97" s="308"/>
      <c r="D97" s="308"/>
      <c r="E97" s="308"/>
      <c r="F97" s="308"/>
      <c r="G97" s="308"/>
      <c r="H97" s="308"/>
      <c r="I97" s="308"/>
      <c r="J97" s="308"/>
      <c r="K97" s="308"/>
      <c r="L97" s="308"/>
      <c r="M97" s="308"/>
      <c r="N97" s="315"/>
      <c r="AC97" s="89"/>
      <c r="AE97" s="89"/>
      <c r="AG97" s="88"/>
      <c r="AO97" s="306"/>
      <c r="AQ97" s="306"/>
    </row>
    <row r="98" spans="1:43" s="51" customFormat="1" x14ac:dyDescent="0.2">
      <c r="A98" s="302"/>
      <c r="B98" s="307" t="s">
        <v>56</v>
      </c>
      <c r="C98" s="313"/>
      <c r="D98" s="313"/>
      <c r="E98" s="313"/>
      <c r="F98" s="313"/>
      <c r="G98" s="313"/>
      <c r="H98" s="313"/>
      <c r="I98" s="313"/>
      <c r="J98" s="313"/>
      <c r="K98" s="313"/>
      <c r="L98" s="313"/>
      <c r="M98" s="313"/>
      <c r="N98" s="314"/>
      <c r="AC98" s="89"/>
      <c r="AE98" s="89"/>
      <c r="AG98" s="88"/>
      <c r="AO98" s="306"/>
      <c r="AQ98" s="306"/>
    </row>
    <row r="99" spans="1:43" s="51" customFormat="1" x14ac:dyDescent="0.2">
      <c r="A99" s="302"/>
      <c r="B99" s="335"/>
      <c r="C99" s="316"/>
      <c r="D99" s="316"/>
      <c r="E99" s="316"/>
      <c r="F99" s="316"/>
      <c r="G99" s="316"/>
      <c r="H99" s="316"/>
      <c r="I99" s="316"/>
      <c r="J99" s="316"/>
      <c r="K99" s="316"/>
      <c r="L99" s="316"/>
      <c r="M99" s="316"/>
      <c r="N99" s="317"/>
      <c r="AC99" s="89"/>
      <c r="AE99" s="89"/>
      <c r="AG99" s="88"/>
      <c r="AO99" s="306"/>
      <c r="AQ99" s="306"/>
    </row>
    <row r="100" spans="1:43" s="51" customFormat="1" x14ac:dyDescent="0.2">
      <c r="A100" s="302"/>
      <c r="B100" s="310" t="s">
        <v>57</v>
      </c>
      <c r="C100" s="311"/>
      <c r="D100" s="311"/>
      <c r="E100" s="311"/>
      <c r="F100" s="311"/>
      <c r="G100" s="311"/>
      <c r="H100" s="311"/>
      <c r="I100" s="311"/>
      <c r="J100" s="311"/>
      <c r="K100" s="311"/>
      <c r="L100" s="311"/>
      <c r="M100" s="311"/>
      <c r="N100" s="312"/>
      <c r="AC100" s="89"/>
      <c r="AE100" s="89"/>
      <c r="AG100" s="88"/>
      <c r="AO100" s="306"/>
      <c r="AQ100" s="306"/>
    </row>
    <row r="101" spans="1:43" s="51" customFormat="1" ht="84.75" customHeight="1" x14ac:dyDescent="0.2">
      <c r="A101" s="302"/>
      <c r="B101" s="307" t="s">
        <v>58</v>
      </c>
      <c r="C101" s="308"/>
      <c r="D101" s="308"/>
      <c r="E101" s="308"/>
      <c r="F101" s="308"/>
      <c r="G101" s="308"/>
      <c r="H101" s="308"/>
      <c r="I101" s="308"/>
      <c r="J101" s="308"/>
      <c r="K101" s="308"/>
      <c r="L101" s="308"/>
      <c r="M101" s="308"/>
      <c r="N101" s="309"/>
      <c r="AC101" s="89"/>
      <c r="AE101" s="89"/>
      <c r="AG101" s="88"/>
      <c r="AO101" s="306"/>
      <c r="AQ101" s="306"/>
    </row>
    <row r="102" spans="1:43" s="51" customFormat="1" x14ac:dyDescent="0.2">
      <c r="A102" s="302"/>
      <c r="B102" s="318"/>
      <c r="C102" s="319"/>
      <c r="D102" s="319"/>
      <c r="E102" s="319"/>
      <c r="F102" s="319"/>
      <c r="G102" s="319"/>
      <c r="H102" s="319"/>
      <c r="I102" s="319"/>
      <c r="J102" s="319"/>
      <c r="K102" s="319"/>
      <c r="L102" s="319"/>
      <c r="M102" s="319"/>
      <c r="N102" s="320"/>
      <c r="AC102" s="89"/>
      <c r="AE102" s="89"/>
      <c r="AG102" s="88"/>
      <c r="AO102" s="306"/>
      <c r="AQ102" s="306"/>
    </row>
    <row r="103" spans="1:43" s="51" customFormat="1" x14ac:dyDescent="0.2">
      <c r="A103" s="302"/>
      <c r="B103" s="310" t="s">
        <v>59</v>
      </c>
      <c r="C103" s="311"/>
      <c r="D103" s="311"/>
      <c r="E103" s="311"/>
      <c r="F103" s="311"/>
      <c r="G103" s="311"/>
      <c r="H103" s="311"/>
      <c r="I103" s="311"/>
      <c r="J103" s="311"/>
      <c r="K103" s="311"/>
      <c r="L103" s="311"/>
      <c r="M103" s="311"/>
      <c r="N103" s="312"/>
      <c r="AC103" s="89"/>
      <c r="AE103" s="89"/>
      <c r="AG103" s="88"/>
      <c r="AO103" s="306"/>
      <c r="AQ103" s="306"/>
    </row>
    <row r="104" spans="1:43" s="51" customFormat="1" x14ac:dyDescent="0.2">
      <c r="A104" s="302"/>
      <c r="B104" s="307" t="s">
        <v>60</v>
      </c>
      <c r="C104" s="308"/>
      <c r="D104" s="308"/>
      <c r="E104" s="308"/>
      <c r="F104" s="308"/>
      <c r="G104" s="308"/>
      <c r="H104" s="308"/>
      <c r="I104" s="308"/>
      <c r="J104" s="308"/>
      <c r="K104" s="308"/>
      <c r="L104" s="308"/>
      <c r="M104" s="308"/>
      <c r="N104" s="309"/>
      <c r="AC104" s="89"/>
      <c r="AE104" s="89"/>
      <c r="AG104" s="88"/>
      <c r="AO104" s="306"/>
      <c r="AQ104" s="306"/>
    </row>
    <row r="105" spans="1:43" s="51" customFormat="1" x14ac:dyDescent="0.2">
      <c r="A105" s="302"/>
      <c r="B105" s="307" t="s">
        <v>61</v>
      </c>
      <c r="C105" s="308"/>
      <c r="D105" s="308"/>
      <c r="E105" s="308"/>
      <c r="F105" s="308"/>
      <c r="G105" s="308"/>
      <c r="H105" s="308"/>
      <c r="I105" s="308"/>
      <c r="J105" s="308"/>
      <c r="K105" s="308"/>
      <c r="L105" s="308"/>
      <c r="M105" s="308"/>
      <c r="N105" s="309"/>
      <c r="AC105" s="89"/>
      <c r="AE105" s="89"/>
      <c r="AG105" s="88"/>
      <c r="AO105" s="306"/>
      <c r="AQ105" s="306"/>
    </row>
    <row r="106" spans="1:43" s="51" customFormat="1" ht="24" customHeight="1" x14ac:dyDescent="0.2">
      <c r="A106" s="302"/>
      <c r="B106" s="324" t="s">
        <v>62</v>
      </c>
      <c r="C106" s="325"/>
      <c r="D106" s="325"/>
      <c r="E106" s="325"/>
      <c r="F106" s="325"/>
      <c r="G106" s="325"/>
      <c r="H106" s="325"/>
      <c r="I106" s="325"/>
      <c r="J106" s="325"/>
      <c r="K106" s="325"/>
      <c r="L106" s="325"/>
      <c r="M106" s="325"/>
      <c r="N106" s="326"/>
      <c r="AC106" s="89"/>
      <c r="AE106" s="89"/>
      <c r="AG106" s="88"/>
      <c r="AO106" s="306"/>
      <c r="AQ106" s="306"/>
    </row>
    <row r="107" spans="1:43" x14ac:dyDescent="0.2">
      <c r="A107" s="302"/>
      <c r="B107" s="324" t="s">
        <v>63</v>
      </c>
      <c r="C107" s="325"/>
      <c r="D107" s="325"/>
      <c r="E107" s="325"/>
      <c r="F107" s="325"/>
      <c r="G107" s="325"/>
      <c r="H107" s="325"/>
      <c r="I107" s="325"/>
      <c r="J107" s="325"/>
      <c r="K107" s="325"/>
      <c r="L107" s="325"/>
      <c r="M107" s="325"/>
      <c r="N107" s="326"/>
      <c r="O107" s="51"/>
    </row>
    <row r="108" spans="1:43" s="51" customFormat="1" x14ac:dyDescent="0.2">
      <c r="A108" s="302"/>
      <c r="B108" s="324" t="s">
        <v>64</v>
      </c>
      <c r="C108" s="325"/>
      <c r="D108" s="325"/>
      <c r="E108" s="325"/>
      <c r="F108" s="325"/>
      <c r="G108" s="325"/>
      <c r="H108" s="325"/>
      <c r="I108" s="325"/>
      <c r="J108" s="325"/>
      <c r="K108" s="325"/>
      <c r="L108" s="325"/>
      <c r="M108" s="325"/>
      <c r="N108" s="326"/>
      <c r="AC108" s="89"/>
      <c r="AE108" s="89"/>
      <c r="AG108" s="88"/>
      <c r="AO108" s="306"/>
      <c r="AQ108" s="306"/>
    </row>
    <row r="109" spans="1:43" ht="12" customHeight="1" x14ac:dyDescent="0.2">
      <c r="A109" s="302"/>
      <c r="B109" s="321" t="s">
        <v>68</v>
      </c>
      <c r="C109" s="322" t="s">
        <v>65</v>
      </c>
      <c r="D109" s="322" t="s">
        <v>65</v>
      </c>
      <c r="E109" s="322" t="s">
        <v>65</v>
      </c>
      <c r="F109" s="322" t="s">
        <v>65</v>
      </c>
      <c r="G109" s="322" t="s">
        <v>65</v>
      </c>
      <c r="H109" s="322" t="s">
        <v>65</v>
      </c>
      <c r="I109" s="322" t="s">
        <v>65</v>
      </c>
      <c r="J109" s="322" t="s">
        <v>65</v>
      </c>
      <c r="K109" s="322" t="s">
        <v>65</v>
      </c>
      <c r="L109" s="322" t="s">
        <v>65</v>
      </c>
      <c r="M109" s="322" t="s">
        <v>65</v>
      </c>
      <c r="N109" s="323" t="s">
        <v>65</v>
      </c>
      <c r="O109" s="51"/>
    </row>
    <row r="110" spans="1:43" ht="12" customHeight="1" x14ac:dyDescent="0.2">
      <c r="A110" s="302"/>
      <c r="B110" s="324" t="s">
        <v>69</v>
      </c>
      <c r="C110" s="325"/>
      <c r="D110" s="325"/>
      <c r="E110" s="325"/>
      <c r="F110" s="325"/>
      <c r="G110" s="325"/>
      <c r="H110" s="325"/>
      <c r="I110" s="325"/>
      <c r="J110" s="325"/>
      <c r="K110" s="325"/>
      <c r="L110" s="325"/>
      <c r="M110" s="325"/>
      <c r="N110" s="326"/>
      <c r="O110" s="327"/>
    </row>
    <row r="111" spans="1:43" x14ac:dyDescent="0.2">
      <c r="A111" s="302"/>
      <c r="B111" s="324" t="s">
        <v>70</v>
      </c>
      <c r="C111" s="325"/>
      <c r="D111" s="325"/>
      <c r="E111" s="325"/>
      <c r="F111" s="325"/>
      <c r="G111" s="325"/>
      <c r="H111" s="325"/>
      <c r="I111" s="325"/>
      <c r="J111" s="325"/>
      <c r="K111" s="325"/>
      <c r="L111" s="325"/>
      <c r="M111" s="325"/>
      <c r="N111" s="326"/>
      <c r="O111" s="51"/>
    </row>
    <row r="112" spans="1:43" ht="12" customHeight="1" x14ac:dyDescent="0.2">
      <c r="B112" s="328" t="s">
        <v>66</v>
      </c>
      <c r="C112" s="329"/>
      <c r="D112" s="330"/>
      <c r="E112" s="329"/>
      <c r="F112" s="329"/>
      <c r="G112" s="329"/>
      <c r="H112" s="329"/>
      <c r="I112" s="329"/>
      <c r="J112" s="329"/>
      <c r="K112" s="329"/>
      <c r="L112" s="329"/>
      <c r="M112" s="329"/>
      <c r="N112" s="329"/>
      <c r="O112" s="51"/>
      <c r="P112" s="51"/>
      <c r="Q112" s="51"/>
    </row>
    <row r="113" spans="2:43" ht="78.599999999999994" customHeight="1" x14ac:dyDescent="0.2">
      <c r="B113" s="307" t="s">
        <v>67</v>
      </c>
      <c r="C113" s="308"/>
      <c r="D113" s="308"/>
      <c r="E113" s="308"/>
      <c r="F113" s="308"/>
      <c r="G113" s="308"/>
      <c r="H113" s="308"/>
      <c r="I113" s="308"/>
      <c r="J113" s="308"/>
      <c r="K113" s="308"/>
      <c r="L113" s="308"/>
      <c r="M113" s="308"/>
      <c r="N113" s="309"/>
      <c r="O113" s="51"/>
      <c r="P113" s="51"/>
      <c r="Q113" s="51"/>
    </row>
    <row r="114" spans="2:43" ht="12" customHeight="1" x14ac:dyDescent="0.2">
      <c r="B114" s="51"/>
      <c r="C114" s="51"/>
      <c r="D114" s="88"/>
      <c r="E114" s="51"/>
      <c r="F114" s="51"/>
      <c r="G114" s="51"/>
      <c r="H114" s="51"/>
      <c r="I114" s="51"/>
      <c r="J114" s="51"/>
      <c r="K114" s="51"/>
      <c r="L114" s="51"/>
      <c r="M114" s="51"/>
      <c r="N114" s="51"/>
      <c r="O114" s="51"/>
      <c r="P114" s="51"/>
      <c r="Q114" s="51"/>
    </row>
    <row r="115" spans="2:43" x14ac:dyDescent="0.2">
      <c r="B115" s="51"/>
      <c r="C115" s="51"/>
      <c r="D115" s="88"/>
      <c r="E115" s="51"/>
      <c r="F115" s="51"/>
      <c r="G115" s="51"/>
      <c r="H115" s="51"/>
      <c r="I115" s="51"/>
      <c r="J115" s="51"/>
      <c r="K115" s="51"/>
      <c r="L115" s="51"/>
      <c r="M115" s="51"/>
      <c r="N115" s="51"/>
      <c r="O115" s="51"/>
      <c r="P115" s="51"/>
      <c r="Q115" s="51"/>
    </row>
    <row r="116" spans="2:43" x14ac:dyDescent="0.2">
      <c r="B116" s="8"/>
      <c r="O116" s="51"/>
      <c r="P116" s="51"/>
      <c r="Q116" s="51"/>
    </row>
    <row r="117" spans="2:43" x14ac:dyDescent="0.2">
      <c r="B117" s="336"/>
      <c r="C117" s="337"/>
      <c r="D117" s="337"/>
      <c r="E117" s="337"/>
      <c r="F117" s="337"/>
      <c r="G117" s="337"/>
      <c r="H117" s="337"/>
      <c r="I117" s="337"/>
      <c r="J117" s="337"/>
      <c r="K117" s="337"/>
      <c r="L117" s="337"/>
      <c r="M117" s="337"/>
      <c r="N117" s="337"/>
      <c r="O117" s="337"/>
    </row>
    <row r="118" spans="2:43" ht="12" customHeight="1" x14ac:dyDescent="0.2">
      <c r="B118" s="338"/>
      <c r="C118" s="339"/>
      <c r="D118" s="339"/>
      <c r="E118" s="339"/>
      <c r="F118" s="339"/>
      <c r="G118" s="339"/>
      <c r="H118" s="339"/>
      <c r="I118" s="339"/>
      <c r="J118" s="339"/>
      <c r="K118" s="339"/>
      <c r="L118" s="339"/>
      <c r="M118" s="339"/>
      <c r="N118" s="340"/>
      <c r="O118" s="51"/>
    </row>
    <row r="119" spans="2:43" s="331" customFormat="1" ht="90" customHeight="1" x14ac:dyDescent="0.2">
      <c r="B119" s="341"/>
      <c r="C119" s="342"/>
      <c r="D119" s="342"/>
      <c r="E119" s="342"/>
      <c r="F119" s="342"/>
      <c r="G119" s="342"/>
      <c r="H119" s="342"/>
      <c r="I119" s="342"/>
      <c r="J119" s="342"/>
      <c r="K119" s="342"/>
      <c r="L119" s="342"/>
      <c r="M119" s="342"/>
      <c r="N119" s="343"/>
      <c r="AC119" s="332"/>
      <c r="AE119" s="332"/>
      <c r="AG119" s="333"/>
      <c r="AO119" s="334"/>
      <c r="AQ119" s="334"/>
    </row>
    <row r="120" spans="2:43" ht="24.75" customHeight="1" x14ac:dyDescent="0.2">
      <c r="O120" s="51"/>
    </row>
    <row r="121" spans="2:43" ht="12" customHeight="1" x14ac:dyDescent="0.2">
      <c r="O121" s="51"/>
    </row>
    <row r="122" spans="2:43" x14ac:dyDescent="0.2">
      <c r="O122" s="51"/>
    </row>
    <row r="123" spans="2:43" ht="12" customHeight="1" x14ac:dyDescent="0.2">
      <c r="O123" s="51"/>
    </row>
    <row r="124" spans="2:43" ht="12" customHeight="1" x14ac:dyDescent="0.2">
      <c r="O124" s="51"/>
    </row>
    <row r="125" spans="2:43" ht="12" customHeight="1" x14ac:dyDescent="0.2">
      <c r="O125" s="51"/>
    </row>
    <row r="126" spans="2:43" x14ac:dyDescent="0.2">
      <c r="O126" s="51"/>
    </row>
    <row r="127" spans="2:43" x14ac:dyDescent="0.2">
      <c r="O127" s="51"/>
    </row>
    <row r="128" spans="2:43" x14ac:dyDescent="0.2">
      <c r="O128" s="51"/>
    </row>
    <row r="129" spans="15:15" x14ac:dyDescent="0.2">
      <c r="O129" s="51"/>
    </row>
    <row r="130" spans="15:15" x14ac:dyDescent="0.2">
      <c r="O130" s="51"/>
    </row>
  </sheetData>
  <mergeCells count="35">
    <mergeCell ref="B110:N110"/>
    <mergeCell ref="B111:N111"/>
    <mergeCell ref="B113:N113"/>
    <mergeCell ref="B117:O117"/>
    <mergeCell ref="B118:N119"/>
    <mergeCell ref="B104:N104"/>
    <mergeCell ref="B105:N105"/>
    <mergeCell ref="B106:N106"/>
    <mergeCell ref="B107:N107"/>
    <mergeCell ref="B108:N108"/>
    <mergeCell ref="B109:N109"/>
    <mergeCell ref="B96:N96"/>
    <mergeCell ref="B97:M97"/>
    <mergeCell ref="B98:N98"/>
    <mergeCell ref="B100:N100"/>
    <mergeCell ref="B101:N101"/>
    <mergeCell ref="B103:N103"/>
    <mergeCell ref="B90:N90"/>
    <mergeCell ref="B91:N91"/>
    <mergeCell ref="B92:N92"/>
    <mergeCell ref="B93:N93"/>
    <mergeCell ref="B94:N94"/>
    <mergeCell ref="B95:N95"/>
    <mergeCell ref="B84:N84"/>
    <mergeCell ref="B85:N85"/>
    <mergeCell ref="B86:N86"/>
    <mergeCell ref="B87:N87"/>
    <mergeCell ref="B88:N88"/>
    <mergeCell ref="B89:N89"/>
    <mergeCell ref="B2:N2"/>
    <mergeCell ref="B3:N3"/>
    <mergeCell ref="B4:N4"/>
    <mergeCell ref="B5:N5"/>
    <mergeCell ref="B6:N6"/>
    <mergeCell ref="B7:N7"/>
  </mergeCells>
  <hyperlinks>
    <hyperlink ref="B17" location="Glosario!A1" tooltip="Ver glosario" display="Gasto" xr:uid="{59E9FF88-9779-4AD9-9DB0-334BC45ADCA2}"/>
    <hyperlink ref="B66" location="Glosario!A1" display="Monto mínimo per cápita" xr:uid="{D058E1BA-F426-4D34-8B0C-60E720B8E23E}"/>
    <hyperlink ref="B67" location="Glosario!A1" display="Monto máximo por familia" xr:uid="{C571135E-AA77-404D-956E-4855E4EF8740}"/>
    <hyperlink ref="B66:B67" location="Glosario!A1" tooltip="Ver glosario" display="Monto mínimo per cápita" xr:uid="{C78709EB-34D9-4A17-98CE-F71BC29445C2}"/>
    <hyperlink ref="B69" location="Glosario!A1" tooltip="Ver glosario" display="Transferencias monetarias (US$)" xr:uid="{5B735C44-F690-41FA-B97A-E6B6DB81778A}"/>
    <hyperlink ref="B56" location="Glosario!A1" tooltip="Ver glosario" display="Transferencias monetarias (US$)" xr:uid="{3096EE0B-0CB3-4818-904D-B184A6D451EE}"/>
    <hyperlink ref="B79" location="Glosario!A1" display="Monto mínimo per cápita" xr:uid="{8DF56D2B-38DB-46F6-A2F8-88AC61FEA533}"/>
    <hyperlink ref="B80" location="Glosario!A1" display="Monto máximo por familia" xr:uid="{2820BB62-8424-4751-A095-4375562C59C9}"/>
    <hyperlink ref="B79:B80" location="Glosario!A1" tooltip="Ver glosario" display="Monto mínimo per cápita" xr:uid="{F511FB86-8E7D-4A5D-8BF0-98698A795212}"/>
  </hyperlinks>
  <pageMargins left="0.25" right="0.25" top="0.75" bottom="0.75" header="0.3" footer="0.3"/>
  <pageSetup scale="1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SUF_d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Nincen FIGUEROA</dc:creator>
  <cp:lastModifiedBy>Nincen FIGUEROA</cp:lastModifiedBy>
  <dcterms:created xsi:type="dcterms:W3CDTF">2023-03-09T13:24:44Z</dcterms:created>
  <dcterms:modified xsi:type="dcterms:W3CDTF">2023-03-09T13:26:02Z</dcterms:modified>
</cp:coreProperties>
</file>