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C:\Users\Nincen\Desktop\"/>
    </mc:Choice>
  </mc:AlternateContent>
  <xr:revisionPtr revIDLastSave="0" documentId="13_ncr:1_{A38E9479-4415-41D5-8969-FB214FCEDE03}" xr6:coauthVersionLast="47" xr6:coauthVersionMax="47" xr10:uidLastSave="{00000000-0000-0000-0000-000000000000}"/>
  <bookViews>
    <workbookView xWindow="-120" yWindow="-120" windowWidth="38640" windowHeight="15840" xr2:uid="{A957A18A-37D0-4D75-8574-9FB8B710571B}"/>
  </bookViews>
  <sheets>
    <sheet name="AF_d" sheetId="1" r:id="rId1"/>
  </sheets>
  <externalReferences>
    <externalReference r:id="rId2"/>
  </externalReferences>
  <definedNames>
    <definedName name="_Sort" hidden="1">#REF!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E49" i="1" l="1"/>
  <c r="AE45" i="1"/>
  <c r="AE46" i="1" s="1"/>
  <c r="AE56" i="1" s="1"/>
  <c r="AE40" i="1"/>
  <c r="AE50" i="1" s="1"/>
  <c r="AE35" i="1"/>
  <c r="AE36" i="1" s="1"/>
  <c r="AE29" i="1"/>
  <c r="AE25" i="1"/>
  <c r="AE21" i="1"/>
  <c r="AE22" i="1" s="1"/>
  <c r="AE16" i="1"/>
  <c r="AE17" i="1" s="1"/>
  <c r="AE55" i="1" l="1"/>
</calcChain>
</file>

<file path=xl/sharedStrings.xml><?xml version="1.0" encoding="utf-8"?>
<sst xmlns="http://schemas.openxmlformats.org/spreadsheetml/2006/main" count="123" uniqueCount="50">
  <si>
    <t>Asignaciones Familiares - Plan Equidad / Family allowances - Equity Plan</t>
  </si>
  <si>
    <t>Cifras seleccionadas/Selected figures</t>
  </si>
  <si>
    <t>(2008-)</t>
  </si>
  <si>
    <t>Presupuesto/Budget</t>
  </si>
  <si>
    <t>UYU$</t>
  </si>
  <si>
    <t>…</t>
  </si>
  <si>
    <t>USD$</t>
  </si>
  <si>
    <t>%PIB / GDP</t>
  </si>
  <si>
    <t>Gasto/Expenditure</t>
  </si>
  <si>
    <t>Cobertura hogares/Coverage of households</t>
  </si>
  <si>
    <t>Efectiva/Effective</t>
  </si>
  <si>
    <t>/a</t>
  </si>
  <si>
    <t>Cobertura personas / Coverage of persons</t>
  </si>
  <si>
    <t>Efectiva / Effective</t>
  </si>
  <si>
    <t>/d</t>
  </si>
  <si>
    <t>% Población / Population</t>
  </si>
  <si>
    <t>Programada / Expected</t>
  </si>
  <si>
    <t>Cantidad de usuarios inscritos / Number of registered users</t>
  </si>
  <si>
    <t>Estimación de personas en hogares con receptores / Estimation of people in households with recipients</t>
  </si>
  <si>
    <t>/e</t>
  </si>
  <si>
    <t>Transferencias monetarias/Cash transfer (UYU$)</t>
  </si>
  <si>
    <t>Transferencia monetaria condicionada / Conditional Cash Transfer</t>
  </si>
  <si>
    <t>/b</t>
  </si>
  <si>
    <t>min</t>
  </si>
  <si>
    <t>/f</t>
  </si>
  <si>
    <t>/c</t>
  </si>
  <si>
    <t>max</t>
  </si>
  <si>
    <t>Duplicación de montos por la emergencia sanitaria (COVID/19) / Transfer dupplication due to the health emergency (COVID-19)</t>
  </si>
  <si>
    <t>/g</t>
  </si>
  <si>
    <t>Monto mínimo per cápita/minimum amount per capita</t>
  </si>
  <si>
    <t>Monto máximo por familia/Maximum amount per household</t>
  </si>
  <si>
    <t>Transferencias monetarias/Cash transfer (USD$)</t>
  </si>
  <si>
    <t>Fuentes: Estadisticas del Instituto de Seguridad Social (http://www.bps.gub.uy/1378/estadisticas.html)</t>
  </si>
  <si>
    <t>Notas:</t>
  </si>
  <si>
    <t>/a. La cobertura de hogares se estima dividiendo el número estimado de personas en hogares con perceptores por el tamaño promedio de los hogares con perceptores (calculado usando la Encuesta Continua de Hogares de Uruguay).</t>
  </si>
  <si>
    <t xml:space="preserve">/b para menores de 5 años y menores en primaria </t>
  </si>
  <si>
    <t>/c para menores en secundaria</t>
  </si>
  <si>
    <t>/d. La cobertura efectiva es públicada por el Instituto de Seguridad Social y se refiere al número de niños perceptores de la transferencia.</t>
  </si>
  <si>
    <t>/e. Estimación con base en la relación entre el número de personas en hogares perceptores (estimado a partir de la encuesta de hogares) y el número de participantes oficial (cobertura efectiva).</t>
  </si>
  <si>
    <t>/f. Montos actualizados utilizando el cambio annual del Indice de Precios al Consumidor del año anterior según corresponda.</t>
  </si>
  <si>
    <t xml:space="preserve">/g. Como medida para enfrentar los efectos de la pandemia por Covid-19, en 2020 se anunció la duplicación de la Asignación Familiar - Plan Equidad. La primera entrega se realizó en abril-mayo, la segunda en junio-julio y la tercera en agosto-septiembre. </t>
  </si>
  <si>
    <t>Sources: Statistics of the Social Security Institute of Uruguay (http://www.bps.gub.uy/1378/estadisticas.html)</t>
  </si>
  <si>
    <t>Notes:</t>
  </si>
  <si>
    <t>/a The household coverage is estimated as the estimated number of people in households with recipients divided by the average size of households with recipients (calculated using the Continuous Household Survey of Uruguay).</t>
  </si>
  <si>
    <t>/b Under 5 years and younger in elementary school.</t>
  </si>
  <si>
    <t>/c For children in high school.</t>
  </si>
  <si>
    <t>/d. The effective coverage is published by the Social Security Institute of Uruguay and refers to the number of children that perceive the transfer.</t>
  </si>
  <si>
    <t>/e. Estimation based on the relation between the number of people in recipient households (estimated using the household survey) and the oficial number of participants (effective coverage).</t>
  </si>
  <si>
    <t>/f. Transfer amounts updated using the annual change in the Consumer Price Index of the corresponding previous year.</t>
  </si>
  <si>
    <t xml:space="preserve">/g. As a measure to face the effects of the Covid-19 pandemic, in 2020 the duplication of the Family Allowance - Equity Plan was announced. The first delivery took place in April-May, the second in June-July and the third in August-September.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</si>
</sst>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_(* #,##0.00_);_(* \(#,##0.00\);_(* &quot;-&quot;??_);_(@_)"/>
    <numFmt numFmtId="165" formatCode="_(* #,##0_);_(* \(#,##0\);_(* &quot;-&quot;??_);_(@_)"/>
    <numFmt numFmtId="166" formatCode="_-* #,##0_-;\-* #,##0_-;_-* &quot;-&quot;_-;_-@_-"/>
    <numFmt numFmtId="167" formatCode="0.0000"/>
    <numFmt numFmtId="168" formatCode="#,##0.0"/>
    <numFmt numFmtId="169" formatCode="0.0"/>
  </numFmts>
  <fonts count="16" x14ac:knownFonts="1">
    <font>
      <sz val="10"/>
      <name val="Arial"/>
    </font>
    <font>
      <sz val="11"/>
      <color theme="1"/>
      <name val="Calibri"/>
      <family val="2"/>
      <scheme val="minor"/>
    </font>
    <font>
      <sz val="10"/>
      <name val="Arial"/>
      <family val="2"/>
    </font>
    <font>
      <sz val="9"/>
      <name val="Arial"/>
      <family val="2"/>
    </font>
    <font>
      <b/>
      <sz val="9"/>
      <name val="Arial"/>
      <family val="2"/>
    </font>
    <font>
      <b/>
      <sz val="12"/>
      <name val="Trebuchet MS"/>
      <family val="2"/>
    </font>
    <font>
      <u/>
      <sz val="8"/>
      <color indexed="12"/>
      <name val="Courier"/>
      <family val="3"/>
    </font>
    <font>
      <u/>
      <sz val="8"/>
      <name val="Courier"/>
      <family val="3"/>
    </font>
    <font>
      <sz val="8"/>
      <name val="Arial"/>
      <family val="2"/>
    </font>
    <font>
      <b/>
      <sz val="8"/>
      <name val="Arial"/>
      <family val="2"/>
    </font>
    <font>
      <b/>
      <i/>
      <sz val="9"/>
      <name val="Arial"/>
      <family val="2"/>
    </font>
    <font>
      <u/>
      <sz val="10"/>
      <name val="Courier"/>
      <family val="3"/>
    </font>
    <font>
      <sz val="10"/>
      <name val="Arial"/>
    </font>
    <font>
      <sz val="9"/>
      <name val="Calibri"/>
      <family val="2"/>
      <scheme val="minor"/>
    </font>
    <font>
      <u/>
      <sz val="8"/>
      <name val="Courier"/>
    </font>
    <font>
      <b/>
      <i/>
      <sz val="8"/>
      <name val="Arial"/>
      <family val="2"/>
    </font>
  </fonts>
  <fills count="6">
    <fill>
      <patternFill patternType="none"/>
    </fill>
    <fill>
      <patternFill patternType="gray125"/>
    </fill>
    <fill>
      <patternFill patternType="solid">
        <fgColor theme="0"/>
        <bgColor indexed="64"/>
      </patternFill>
    </fill>
    <fill>
      <patternFill patternType="solid">
        <fgColor indexed="9"/>
        <bgColor indexed="64"/>
      </patternFill>
    </fill>
    <fill>
      <patternFill patternType="solid">
        <fgColor indexed="22"/>
        <bgColor indexed="64"/>
      </patternFill>
    </fill>
    <fill>
      <patternFill patternType="solid">
        <fgColor indexed="44"/>
        <bgColor indexed="64"/>
      </patternFill>
    </fill>
  </fills>
  <borders count="26">
    <border>
      <left/>
      <right/>
      <top/>
      <bottom/>
      <diagonal/>
    </border>
    <border>
      <left style="thin">
        <color indexed="9"/>
      </left>
      <right style="thin">
        <color indexed="9"/>
      </right>
      <top style="thin">
        <color indexed="9"/>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9"/>
      </left>
      <right/>
      <top/>
      <bottom style="thin">
        <color indexed="9"/>
      </bottom>
      <diagonal/>
    </border>
    <border>
      <left style="thin">
        <color indexed="9"/>
      </left>
      <right style="thin">
        <color indexed="9"/>
      </right>
      <top/>
      <bottom/>
      <diagonal/>
    </border>
    <border>
      <left style="thin">
        <color indexed="9"/>
      </left>
      <right/>
      <top style="thin">
        <color indexed="9"/>
      </top>
      <bottom style="thin">
        <color indexed="9"/>
      </bottom>
      <diagonal/>
    </border>
    <border>
      <left style="thin">
        <color indexed="9"/>
      </left>
      <right style="thin">
        <color indexed="9"/>
      </right>
      <top style="thin">
        <color indexed="9"/>
      </top>
      <bottom style="thin">
        <color indexed="9"/>
      </bottom>
      <diagonal/>
    </border>
    <border>
      <left style="thin">
        <color indexed="9"/>
      </left>
      <right/>
      <top style="thin">
        <color indexed="9"/>
      </top>
      <bottom/>
      <diagonal/>
    </border>
    <border>
      <left/>
      <right/>
      <top style="thin">
        <color indexed="9"/>
      </top>
      <bottom style="thin">
        <color indexed="9"/>
      </bottom>
      <diagonal/>
    </border>
    <border>
      <left/>
      <right/>
      <top style="thin">
        <color indexed="9"/>
      </top>
      <bottom/>
      <diagonal/>
    </border>
    <border>
      <left/>
      <right style="thin">
        <color indexed="9"/>
      </right>
      <top style="thin">
        <color indexed="9"/>
      </top>
      <bottom style="thin">
        <color indexed="9"/>
      </bottom>
      <diagonal/>
    </border>
    <border>
      <left style="thin">
        <color indexed="9"/>
      </left>
      <right style="thin">
        <color indexed="9"/>
      </right>
      <top/>
      <bottom style="thin">
        <color indexed="9"/>
      </bottom>
      <diagonal/>
    </border>
    <border>
      <left style="thin">
        <color indexed="9"/>
      </left>
      <right style="thin">
        <color indexed="9"/>
      </right>
      <top style="thin">
        <color indexed="44"/>
      </top>
      <bottom style="thin">
        <color indexed="9"/>
      </bottom>
      <diagonal/>
    </border>
    <border>
      <left style="thin">
        <color indexed="9"/>
      </left>
      <right/>
      <top/>
      <bottom/>
      <diagonal/>
    </border>
    <border>
      <left/>
      <right style="thin">
        <color indexed="9"/>
      </right>
      <top/>
      <bottom/>
      <diagonal/>
    </border>
    <border>
      <left style="thin">
        <color indexed="9"/>
      </left>
      <right style="thin">
        <color indexed="9"/>
      </right>
      <top style="thin">
        <color indexed="9"/>
      </top>
      <bottom style="thin">
        <color indexed="22"/>
      </bottom>
      <diagonal/>
    </border>
    <border>
      <left/>
      <right/>
      <top/>
      <bottom style="thin">
        <color indexed="9"/>
      </bottom>
      <diagonal/>
    </border>
    <border>
      <left/>
      <right style="thin">
        <color indexed="9"/>
      </right>
      <top style="thin">
        <color indexed="9"/>
      </top>
      <bottom/>
      <diagonal/>
    </border>
    <border>
      <left/>
      <right style="thin">
        <color indexed="9"/>
      </right>
      <top/>
      <bottom style="thin">
        <color indexed="9"/>
      </bottom>
      <diagonal/>
    </border>
  </borders>
  <cellStyleXfs count="7">
    <xf numFmtId="0" fontId="0" fillId="0" borderId="0" applyFill="0" applyBorder="0"/>
    <xf numFmtId="164" fontId="2" fillId="0" borderId="0" applyFont="0" applyFill="0" applyBorder="0" applyAlignment="0" applyProtection="0"/>
    <xf numFmtId="0" fontId="2" fillId="0" borderId="0" applyFill="0" applyBorder="0"/>
    <xf numFmtId="0" fontId="6" fillId="0" borderId="0" applyNumberFormat="0" applyFill="0" applyBorder="0" applyAlignment="0" applyProtection="0">
      <alignment vertical="top"/>
      <protection locked="0"/>
    </xf>
    <xf numFmtId="0" fontId="2" fillId="0" borderId="0"/>
    <xf numFmtId="0" fontId="1" fillId="0" borderId="0"/>
    <xf numFmtId="166" fontId="2" fillId="0" borderId="0" applyFont="0" applyFill="0" applyBorder="0" applyAlignment="0" applyProtection="0"/>
  </cellStyleXfs>
  <cellXfs count="197">
    <xf numFmtId="0" fontId="0" fillId="0" borderId="0" xfId="0"/>
    <xf numFmtId="0" fontId="3" fillId="0" borderId="1" xfId="2" applyFont="1" applyBorder="1"/>
    <xf numFmtId="0" fontId="4" fillId="2" borderId="1" xfId="2" applyFont="1" applyFill="1" applyBorder="1"/>
    <xf numFmtId="0" fontId="3" fillId="0" borderId="1" xfId="2" applyFont="1" applyBorder="1" applyAlignment="1">
      <alignment horizontal="right"/>
    </xf>
    <xf numFmtId="0" fontId="3" fillId="3" borderId="1" xfId="2" applyFont="1" applyFill="1" applyBorder="1"/>
    <xf numFmtId="0" fontId="2" fillId="3" borderId="0" xfId="2" applyFill="1"/>
    <xf numFmtId="0" fontId="3" fillId="2" borderId="0" xfId="2" applyFont="1" applyFill="1" applyBorder="1"/>
    <xf numFmtId="0" fontId="3" fillId="2" borderId="0" xfId="2" applyFont="1" applyFill="1" applyBorder="1" applyAlignment="1">
      <alignment horizontal="right"/>
    </xf>
    <xf numFmtId="0" fontId="5" fillId="2" borderId="2" xfId="2" applyFont="1" applyFill="1" applyBorder="1" applyAlignment="1">
      <alignment horizontal="center"/>
    </xf>
    <xf numFmtId="0" fontId="5" fillId="2" borderId="3" xfId="2" applyFont="1" applyFill="1" applyBorder="1" applyAlignment="1">
      <alignment horizontal="center"/>
    </xf>
    <xf numFmtId="0" fontId="5" fillId="2" borderId="4" xfId="2" applyFont="1" applyFill="1" applyBorder="1" applyAlignment="1">
      <alignment horizontal="center"/>
    </xf>
    <xf numFmtId="0" fontId="5" fillId="2" borderId="0" xfId="2" applyFont="1" applyFill="1" applyBorder="1"/>
    <xf numFmtId="0" fontId="5" fillId="2" borderId="5" xfId="2" applyFont="1" applyFill="1" applyBorder="1" applyAlignment="1">
      <alignment horizontal="center"/>
    </xf>
    <xf numFmtId="0" fontId="5" fillId="2" borderId="0" xfId="2" applyFont="1" applyFill="1" applyBorder="1" applyAlignment="1">
      <alignment horizontal="center"/>
    </xf>
    <xf numFmtId="0" fontId="5" fillId="2" borderId="6" xfId="2" applyFont="1" applyFill="1" applyBorder="1" applyAlignment="1">
      <alignment horizontal="center"/>
    </xf>
    <xf numFmtId="0" fontId="2" fillId="2" borderId="5" xfId="2" applyFill="1" applyBorder="1" applyAlignment="1">
      <alignment horizontal="center"/>
    </xf>
    <xf numFmtId="0" fontId="2" fillId="2" borderId="0" xfId="2" applyFill="1" applyBorder="1" applyAlignment="1">
      <alignment horizontal="center"/>
    </xf>
    <xf numFmtId="0" fontId="2" fillId="2" borderId="6" xfId="2" applyFill="1" applyBorder="1" applyAlignment="1">
      <alignment horizontal="center"/>
    </xf>
    <xf numFmtId="0" fontId="2" fillId="2" borderId="0" xfId="2" applyFill="1" applyBorder="1"/>
    <xf numFmtId="0" fontId="7" fillId="2" borderId="5" xfId="3" applyFont="1" applyFill="1" applyBorder="1" applyAlignment="1" applyProtection="1">
      <alignment horizontal="center" vertical="center"/>
    </xf>
    <xf numFmtId="0" fontId="7" fillId="2" borderId="0" xfId="3" applyFont="1" applyFill="1" applyBorder="1" applyAlignment="1" applyProtection="1">
      <alignment horizontal="center" vertical="center"/>
    </xf>
    <xf numFmtId="0" fontId="7" fillId="2" borderId="6" xfId="3" applyFont="1" applyFill="1" applyBorder="1" applyAlignment="1" applyProtection="1">
      <alignment horizontal="center" vertical="center"/>
    </xf>
    <xf numFmtId="0" fontId="7" fillId="2" borderId="0" xfId="3" applyFont="1" applyFill="1" applyBorder="1" applyAlignment="1" applyProtection="1">
      <alignment vertical="center"/>
    </xf>
    <xf numFmtId="0" fontId="8" fillId="2" borderId="7" xfId="2" applyFont="1" applyFill="1" applyBorder="1" applyAlignment="1">
      <alignment horizontal="center"/>
    </xf>
    <xf numFmtId="0" fontId="8" fillId="2" borderId="8" xfId="2" applyFont="1" applyFill="1" applyBorder="1" applyAlignment="1">
      <alignment horizontal="center"/>
    </xf>
    <xf numFmtId="0" fontId="8" fillId="2" borderId="9" xfId="2" applyFont="1" applyFill="1" applyBorder="1" applyAlignment="1">
      <alignment horizontal="center"/>
    </xf>
    <xf numFmtId="0" fontId="3" fillId="0" borderId="10" xfId="2" applyFont="1" applyBorder="1"/>
    <xf numFmtId="0" fontId="3" fillId="0" borderId="11" xfId="2" applyFont="1" applyBorder="1"/>
    <xf numFmtId="0" fontId="3" fillId="0" borderId="11" xfId="2" applyFont="1" applyBorder="1" applyAlignment="1">
      <alignment horizontal="right"/>
    </xf>
    <xf numFmtId="0" fontId="3" fillId="3" borderId="11" xfId="2" applyFont="1" applyFill="1" applyBorder="1"/>
    <xf numFmtId="0" fontId="3" fillId="0" borderId="12" xfId="2" applyFont="1" applyBorder="1"/>
    <xf numFmtId="0" fontId="3" fillId="0" borderId="13" xfId="2" applyFont="1" applyBorder="1"/>
    <xf numFmtId="0" fontId="3" fillId="0" borderId="13" xfId="2" applyFont="1" applyBorder="1" applyAlignment="1">
      <alignment horizontal="right"/>
    </xf>
    <xf numFmtId="0" fontId="3" fillId="3" borderId="13" xfId="2" applyFont="1" applyFill="1" applyBorder="1"/>
    <xf numFmtId="0" fontId="4" fillId="2" borderId="13" xfId="2" applyFont="1" applyFill="1" applyBorder="1"/>
    <xf numFmtId="0" fontId="3" fillId="0" borderId="14" xfId="2" applyFont="1" applyFill="1" applyBorder="1"/>
    <xf numFmtId="0" fontId="3" fillId="4" borderId="0" xfId="2" applyFont="1" applyFill="1" applyBorder="1"/>
    <xf numFmtId="0" fontId="9" fillId="4" borderId="0" xfId="2" applyFont="1" applyFill="1" applyBorder="1"/>
    <xf numFmtId="0" fontId="9" fillId="4" borderId="15" xfId="2" applyFont="1" applyFill="1" applyBorder="1"/>
    <xf numFmtId="0" fontId="10" fillId="5" borderId="15" xfId="2" applyFont="1" applyFill="1" applyBorder="1"/>
    <xf numFmtId="0" fontId="10" fillId="5" borderId="16" xfId="2" applyFont="1" applyFill="1" applyBorder="1"/>
    <xf numFmtId="0" fontId="3" fillId="0" borderId="13" xfId="2" applyFont="1" applyBorder="1" applyAlignment="1">
      <alignment horizontal="left"/>
    </xf>
    <xf numFmtId="3" fontId="8" fillId="0" borderId="13" xfId="4" applyNumberFormat="1" applyFont="1" applyBorder="1" applyAlignment="1">
      <alignment horizontal="right"/>
    </xf>
    <xf numFmtId="3" fontId="8" fillId="0" borderId="13" xfId="4" applyNumberFormat="1" applyFont="1" applyBorder="1"/>
    <xf numFmtId="3" fontId="8" fillId="3" borderId="13" xfId="2" applyNumberFormat="1" applyFont="1" applyFill="1" applyBorder="1"/>
    <xf numFmtId="3" fontId="8" fillId="0" borderId="13" xfId="2" applyNumberFormat="1" applyFont="1" applyFill="1" applyBorder="1"/>
    <xf numFmtId="0" fontId="3" fillId="0" borderId="13" xfId="5" applyFont="1" applyBorder="1" applyAlignment="1">
      <alignment horizontal="left"/>
    </xf>
    <xf numFmtId="10" fontId="8" fillId="0" borderId="13" xfId="2" applyNumberFormat="1" applyFont="1" applyBorder="1"/>
    <xf numFmtId="10" fontId="8" fillId="0" borderId="13" xfId="4" applyNumberFormat="1" applyFont="1" applyBorder="1" applyAlignment="1">
      <alignment horizontal="right"/>
    </xf>
    <xf numFmtId="0" fontId="3" fillId="2" borderId="13" xfId="2" applyFont="1" applyFill="1" applyBorder="1"/>
    <xf numFmtId="0" fontId="3" fillId="2" borderId="15" xfId="5" applyFont="1" applyFill="1" applyBorder="1" applyAlignment="1">
      <alignment horizontal="left"/>
    </xf>
    <xf numFmtId="0" fontId="3" fillId="2" borderId="15" xfId="2" applyFont="1" applyFill="1" applyBorder="1"/>
    <xf numFmtId="0" fontId="3" fillId="2" borderId="16" xfId="2" applyFont="1" applyFill="1" applyBorder="1"/>
    <xf numFmtId="0" fontId="2" fillId="2" borderId="0" xfId="2" applyFill="1"/>
    <xf numFmtId="165" fontId="8" fillId="2" borderId="16" xfId="1" applyNumberFormat="1" applyFont="1" applyFill="1" applyBorder="1"/>
    <xf numFmtId="3" fontId="8" fillId="2" borderId="13" xfId="4" applyNumberFormat="1" applyFont="1" applyFill="1" applyBorder="1" applyAlignment="1">
      <alignment horizontal="right"/>
    </xf>
    <xf numFmtId="3" fontId="8" fillId="2" borderId="13" xfId="2" applyNumberFormat="1" applyFont="1" applyFill="1" applyBorder="1"/>
    <xf numFmtId="10" fontId="8" fillId="2" borderId="13" xfId="2" applyNumberFormat="1" applyFont="1" applyFill="1" applyBorder="1"/>
    <xf numFmtId="0" fontId="7" fillId="5" borderId="15" xfId="3" applyFont="1" applyFill="1" applyBorder="1" applyAlignment="1" applyProtection="1"/>
    <xf numFmtId="0" fontId="7" fillId="2" borderId="15" xfId="3" applyFont="1" applyFill="1" applyBorder="1" applyAlignment="1" applyProtection="1"/>
    <xf numFmtId="0" fontId="2" fillId="2" borderId="13" xfId="2" applyFill="1" applyBorder="1"/>
    <xf numFmtId="0" fontId="11" fillId="2" borderId="15" xfId="2" applyFont="1" applyFill="1" applyBorder="1" applyAlignment="1">
      <alignment horizontal="right" vertical="center"/>
    </xf>
    <xf numFmtId="0" fontId="3" fillId="2" borderId="13" xfId="2" applyFont="1" applyFill="1" applyBorder="1" applyAlignment="1">
      <alignment horizontal="left"/>
    </xf>
    <xf numFmtId="0" fontId="7" fillId="2" borderId="13" xfId="3" applyFont="1" applyFill="1" applyBorder="1" applyAlignment="1" applyProtection="1"/>
    <xf numFmtId="0" fontId="11" fillId="2" borderId="15" xfId="2" applyFont="1" applyFill="1" applyBorder="1" applyAlignment="1">
      <alignment horizontal="left" vertical="center"/>
    </xf>
    <xf numFmtId="0" fontId="2" fillId="2" borderId="17" xfId="2" applyFill="1" applyBorder="1"/>
    <xf numFmtId="0" fontId="2" fillId="2" borderId="15" xfId="2" applyFill="1" applyBorder="1"/>
    <xf numFmtId="0" fontId="3" fillId="2" borderId="15" xfId="2" applyFont="1" applyFill="1" applyBorder="1" applyAlignment="1">
      <alignment horizontal="left"/>
    </xf>
    <xf numFmtId="10" fontId="8" fillId="2" borderId="15" xfId="4" applyNumberFormat="1" applyFont="1" applyFill="1" applyBorder="1" applyAlignment="1">
      <alignment horizontal="right"/>
    </xf>
    <xf numFmtId="0" fontId="3" fillId="2" borderId="13" xfId="2" applyFont="1" applyFill="1" applyBorder="1" applyAlignment="1">
      <alignment horizontal="right"/>
    </xf>
    <xf numFmtId="0" fontId="3" fillId="2" borderId="15" xfId="2" applyFont="1" applyFill="1" applyBorder="1" applyAlignment="1">
      <alignment horizontal="right"/>
    </xf>
    <xf numFmtId="0" fontId="3" fillId="2" borderId="16" xfId="2" applyFont="1" applyFill="1" applyBorder="1" applyAlignment="1">
      <alignment horizontal="right"/>
    </xf>
    <xf numFmtId="0" fontId="2" fillId="2" borderId="16" xfId="2" applyFill="1" applyBorder="1"/>
    <xf numFmtId="0" fontId="3" fillId="2" borderId="16" xfId="2" applyFont="1" applyFill="1" applyBorder="1" applyAlignment="1">
      <alignment wrapText="1"/>
    </xf>
    <xf numFmtId="0" fontId="3" fillId="2" borderId="15" xfId="2" applyFont="1" applyFill="1" applyBorder="1" applyAlignment="1">
      <alignment horizontal="right" vertical="center"/>
    </xf>
    <xf numFmtId="3" fontId="8" fillId="2" borderId="13" xfId="4" applyNumberFormat="1" applyFont="1" applyFill="1" applyBorder="1" applyAlignment="1">
      <alignment horizontal="right" vertical="center"/>
    </xf>
    <xf numFmtId="0" fontId="3" fillId="2" borderId="17" xfId="2" applyFont="1" applyFill="1" applyBorder="1"/>
    <xf numFmtId="0" fontId="3" fillId="3" borderId="15" xfId="2" applyFont="1" applyFill="1" applyBorder="1" applyAlignment="1">
      <alignment horizontal="left"/>
    </xf>
    <xf numFmtId="3" fontId="8" fillId="3" borderId="15" xfId="4" applyNumberFormat="1" applyFont="1" applyFill="1" applyBorder="1" applyAlignment="1">
      <alignment horizontal="right"/>
    </xf>
    <xf numFmtId="0" fontId="3" fillId="3" borderId="15" xfId="2" applyFont="1" applyFill="1" applyBorder="1"/>
    <xf numFmtId="0" fontId="3" fillId="3" borderId="16" xfId="2" applyFont="1" applyFill="1" applyBorder="1"/>
    <xf numFmtId="0" fontId="3" fillId="0" borderId="1" xfId="2" applyFont="1" applyBorder="1" applyAlignment="1">
      <alignment horizontal="left" vertical="top" wrapText="1"/>
    </xf>
    <xf numFmtId="0" fontId="7" fillId="3" borderId="0" xfId="3" applyFont="1" applyFill="1" applyAlignment="1" applyProtection="1">
      <alignment vertical="top"/>
    </xf>
    <xf numFmtId="0" fontId="8" fillId="0" borderId="13" xfId="2" applyFont="1" applyBorder="1" applyAlignment="1">
      <alignment horizontal="left"/>
    </xf>
    <xf numFmtId="166" fontId="8" fillId="3" borderId="13" xfId="6" applyFont="1" applyFill="1" applyBorder="1"/>
    <xf numFmtId="166" fontId="7" fillId="3" borderId="0" xfId="6" applyFont="1" applyFill="1" applyAlignment="1" applyProtection="1">
      <alignment vertical="top"/>
    </xf>
    <xf numFmtId="166" fontId="8" fillId="0" borderId="13" xfId="6" applyFont="1" applyBorder="1" applyAlignment="1">
      <alignment horizontal="right"/>
    </xf>
    <xf numFmtId="166" fontId="3" fillId="3" borderId="13" xfId="6" applyFont="1" applyFill="1" applyBorder="1"/>
    <xf numFmtId="166" fontId="11" fillId="2" borderId="15" xfId="6" applyFont="1" applyFill="1" applyBorder="1" applyAlignment="1">
      <alignment horizontal="right" vertical="center"/>
    </xf>
    <xf numFmtId="166" fontId="12" fillId="3" borderId="0" xfId="6" applyFont="1" applyFill="1"/>
    <xf numFmtId="166" fontId="8" fillId="3" borderId="13" xfId="6" applyFont="1" applyFill="1" applyBorder="1" applyAlignment="1">
      <alignment horizontal="right"/>
    </xf>
    <xf numFmtId="0" fontId="3" fillId="0" borderId="11" xfId="2" applyFont="1" applyBorder="1" applyAlignment="1">
      <alignment horizontal="left" vertical="top" wrapText="1"/>
    </xf>
    <xf numFmtId="3" fontId="7" fillId="0" borderId="1" xfId="3" applyNumberFormat="1" applyFont="1" applyBorder="1" applyAlignment="1" applyProtection="1"/>
    <xf numFmtId="0" fontId="8" fillId="0" borderId="1" xfId="2" applyFont="1" applyBorder="1" applyAlignment="1">
      <alignment horizontal="left"/>
    </xf>
    <xf numFmtId="166" fontId="7" fillId="0" borderId="1" xfId="6" applyFont="1" applyBorder="1" applyAlignment="1" applyProtection="1"/>
    <xf numFmtId="166" fontId="8" fillId="0" borderId="1" xfId="6" applyFont="1" applyBorder="1" applyAlignment="1">
      <alignment horizontal="right"/>
    </xf>
    <xf numFmtId="166" fontId="8" fillId="3" borderId="1" xfId="6" applyFont="1" applyFill="1" applyBorder="1" applyAlignment="1">
      <alignment horizontal="right"/>
    </xf>
    <xf numFmtId="166" fontId="8" fillId="3" borderId="1" xfId="6" applyFont="1" applyFill="1" applyBorder="1"/>
    <xf numFmtId="166" fontId="3" fillId="3" borderId="1" xfId="6" applyFont="1" applyFill="1" applyBorder="1"/>
    <xf numFmtId="0" fontId="3" fillId="2" borderId="0" xfId="2" applyFont="1" applyFill="1" applyBorder="1" applyAlignment="1">
      <alignment horizontal="left"/>
    </xf>
    <xf numFmtId="3" fontId="7" fillId="2" borderId="0" xfId="3" applyNumberFormat="1" applyFont="1" applyFill="1" applyBorder="1" applyAlignment="1" applyProtection="1"/>
    <xf numFmtId="0" fontId="8" fillId="2" borderId="0" xfId="2" applyFont="1" applyFill="1" applyBorder="1" applyAlignment="1">
      <alignment horizontal="left"/>
    </xf>
    <xf numFmtId="166" fontId="8" fillId="2" borderId="0" xfId="6" applyFont="1" applyFill="1" applyBorder="1" applyAlignment="1">
      <alignment horizontal="right"/>
    </xf>
    <xf numFmtId="166" fontId="7" fillId="2" borderId="0" xfId="6" applyFont="1" applyFill="1" applyBorder="1" applyAlignment="1" applyProtection="1"/>
    <xf numFmtId="166" fontId="8" fillId="2" borderId="0" xfId="6" applyFont="1" applyFill="1" applyBorder="1"/>
    <xf numFmtId="166" fontId="3" fillId="2" borderId="0" xfId="6" applyFont="1" applyFill="1" applyBorder="1"/>
    <xf numFmtId="166" fontId="11" fillId="2" borderId="0" xfId="6" applyFont="1" applyFill="1" applyBorder="1" applyAlignment="1">
      <alignment horizontal="right" vertical="center"/>
    </xf>
    <xf numFmtId="166" fontId="12" fillId="2" borderId="0" xfId="6" applyFont="1" applyFill="1"/>
    <xf numFmtId="0" fontId="11" fillId="2" borderId="0" xfId="2" applyFont="1" applyFill="1" applyBorder="1" applyAlignment="1">
      <alignment horizontal="right" vertical="center"/>
    </xf>
    <xf numFmtId="0" fontId="3" fillId="0" borderId="1" xfId="2" applyFont="1" applyBorder="1" applyAlignment="1">
      <alignment horizontal="left"/>
    </xf>
    <xf numFmtId="0" fontId="8" fillId="0" borderId="13" xfId="2" applyFont="1" applyBorder="1" applyAlignment="1">
      <alignment horizontal="right" vertical="center"/>
    </xf>
    <xf numFmtId="0" fontId="3" fillId="0" borderId="18" xfId="2" applyFont="1" applyBorder="1" applyAlignment="1">
      <alignment horizontal="left" vertical="top" wrapText="1"/>
    </xf>
    <xf numFmtId="0" fontId="8" fillId="0" borderId="13" xfId="2" applyFont="1" applyBorder="1" applyAlignment="1">
      <alignment horizontal="right"/>
    </xf>
    <xf numFmtId="0" fontId="3" fillId="3" borderId="0" xfId="2" applyFont="1" applyFill="1" applyBorder="1"/>
    <xf numFmtId="0" fontId="3" fillId="3" borderId="0" xfId="2" applyFont="1" applyFill="1" applyBorder="1" applyAlignment="1">
      <alignment horizontal="left"/>
    </xf>
    <xf numFmtId="3" fontId="8" fillId="3" borderId="0" xfId="2" applyNumberFormat="1" applyFont="1" applyFill="1" applyBorder="1" applyAlignment="1">
      <alignment horizontal="right"/>
    </xf>
    <xf numFmtId="3" fontId="7" fillId="3" borderId="0" xfId="3" applyNumberFormat="1" applyFont="1" applyFill="1" applyBorder="1" applyAlignment="1" applyProtection="1"/>
    <xf numFmtId="167" fontId="3" fillId="3" borderId="0" xfId="2" applyNumberFormat="1" applyFont="1" applyFill="1" applyBorder="1" applyAlignment="1">
      <alignment horizontal="right"/>
    </xf>
    <xf numFmtId="4" fontId="8" fillId="3" borderId="0" xfId="4" applyNumberFormat="1" applyFont="1" applyFill="1" applyAlignment="1">
      <alignment horizontal="right"/>
    </xf>
    <xf numFmtId="168" fontId="8" fillId="3" borderId="0" xfId="4" applyNumberFormat="1" applyFont="1" applyFill="1"/>
    <xf numFmtId="0" fontId="3" fillId="3" borderId="0" xfId="2" applyFont="1" applyFill="1" applyBorder="1" applyAlignment="1">
      <alignment horizontal="right"/>
    </xf>
    <xf numFmtId="0" fontId="13" fillId="0" borderId="0" xfId="0" applyFont="1" applyBorder="1" applyAlignment="1">
      <alignment horizontal="center"/>
    </xf>
    <xf numFmtId="0" fontId="3" fillId="0" borderId="19" xfId="2" applyFont="1" applyBorder="1"/>
    <xf numFmtId="3" fontId="8" fillId="0" borderId="19" xfId="2" applyNumberFormat="1" applyFont="1" applyBorder="1"/>
    <xf numFmtId="3" fontId="8" fillId="0" borderId="19" xfId="2" applyNumberFormat="1" applyFont="1" applyBorder="1" applyAlignment="1">
      <alignment horizontal="right"/>
    </xf>
    <xf numFmtId="3" fontId="14" fillId="0" borderId="19" xfId="2" applyNumberFormat="1" applyFont="1" applyBorder="1"/>
    <xf numFmtId="3" fontId="8" fillId="0" borderId="13" xfId="2" applyNumberFormat="1" applyFont="1" applyBorder="1"/>
    <xf numFmtId="3" fontId="8" fillId="0" borderId="13" xfId="2" applyNumberFormat="1" applyFont="1" applyBorder="1" applyAlignment="1">
      <alignment horizontal="right"/>
    </xf>
    <xf numFmtId="3" fontId="3" fillId="0" borderId="13" xfId="2" applyNumberFormat="1" applyFont="1" applyBorder="1"/>
    <xf numFmtId="3" fontId="8" fillId="0" borderId="11" xfId="4" applyNumberFormat="1" applyFont="1" applyBorder="1" applyAlignment="1">
      <alignment horizontal="right"/>
    </xf>
    <xf numFmtId="168" fontId="3" fillId="0" borderId="13" xfId="2" applyNumberFormat="1" applyFont="1" applyBorder="1"/>
    <xf numFmtId="0" fontId="8" fillId="3" borderId="15" xfId="2" applyFont="1" applyFill="1" applyBorder="1"/>
    <xf numFmtId="0" fontId="8" fillId="3" borderId="15" xfId="2" applyFont="1" applyFill="1" applyBorder="1" applyAlignment="1">
      <alignment horizontal="right"/>
    </xf>
    <xf numFmtId="168" fontId="8" fillId="3" borderId="0" xfId="4" applyNumberFormat="1" applyFont="1" applyFill="1" applyAlignment="1">
      <alignment horizontal="right"/>
    </xf>
    <xf numFmtId="168" fontId="3" fillId="3" borderId="0" xfId="2" applyNumberFormat="1" applyFont="1" applyFill="1" applyBorder="1"/>
    <xf numFmtId="0" fontId="15" fillId="5" borderId="15" xfId="2" applyFont="1" applyFill="1" applyBorder="1"/>
    <xf numFmtId="169" fontId="8" fillId="0" borderId="13" xfId="2" applyNumberFormat="1" applyFont="1" applyBorder="1" applyAlignment="1">
      <alignment horizontal="right"/>
    </xf>
    <xf numFmtId="2" fontId="8" fillId="0" borderId="13" xfId="2" applyNumberFormat="1" applyFont="1" applyBorder="1" applyAlignment="1">
      <alignment horizontal="right"/>
    </xf>
    <xf numFmtId="3" fontId="7" fillId="2" borderId="1" xfId="3" applyNumberFormat="1" applyFont="1" applyFill="1" applyBorder="1" applyAlignment="1" applyProtection="1"/>
    <xf numFmtId="0" fontId="8" fillId="2" borderId="1" xfId="2" applyFont="1" applyFill="1" applyBorder="1" applyAlignment="1">
      <alignment horizontal="left"/>
    </xf>
    <xf numFmtId="169" fontId="8" fillId="2" borderId="13" xfId="2" applyNumberFormat="1" applyFont="1" applyFill="1" applyBorder="1" applyAlignment="1">
      <alignment horizontal="right"/>
    </xf>
    <xf numFmtId="0" fontId="3" fillId="2" borderId="11" xfId="2" applyFont="1" applyFill="1" applyBorder="1" applyAlignment="1">
      <alignment horizontal="left"/>
    </xf>
    <xf numFmtId="0" fontId="3" fillId="0" borderId="11" xfId="2" applyFont="1" applyBorder="1" applyAlignment="1">
      <alignment horizontal="left"/>
    </xf>
    <xf numFmtId="2" fontId="8" fillId="0" borderId="18" xfId="2" applyNumberFormat="1" applyFont="1" applyBorder="1" applyAlignment="1">
      <alignment horizontal="right"/>
    </xf>
    <xf numFmtId="2" fontId="8" fillId="2" borderId="0" xfId="6" applyNumberFormat="1" applyFont="1" applyFill="1" applyBorder="1"/>
    <xf numFmtId="0" fontId="8" fillId="2" borderId="0" xfId="6" applyNumberFormat="1" applyFont="1" applyFill="1" applyBorder="1" applyAlignment="1">
      <alignment horizontal="right"/>
    </xf>
    <xf numFmtId="169" fontId="8" fillId="0" borderId="19" xfId="2" applyNumberFormat="1" applyFont="1" applyBorder="1"/>
    <xf numFmtId="169" fontId="8" fillId="0" borderId="13" xfId="2" applyNumberFormat="1" applyFont="1" applyBorder="1"/>
    <xf numFmtId="0" fontId="3" fillId="3" borderId="20" xfId="2" applyFont="1" applyFill="1" applyBorder="1" applyAlignment="1">
      <alignment horizontal="left"/>
    </xf>
    <xf numFmtId="0" fontId="8" fillId="3" borderId="0" xfId="2" applyFont="1" applyFill="1" applyBorder="1" applyAlignment="1">
      <alignment horizontal="right"/>
    </xf>
    <xf numFmtId="4" fontId="8" fillId="3" borderId="0" xfId="4" applyNumberFormat="1" applyFont="1" applyFill="1"/>
    <xf numFmtId="0" fontId="3" fillId="3" borderId="21" xfId="2" applyFont="1" applyFill="1" applyBorder="1"/>
    <xf numFmtId="0" fontId="3" fillId="3" borderId="22" xfId="2" applyFont="1" applyFill="1" applyBorder="1"/>
    <xf numFmtId="0" fontId="9" fillId="4" borderId="0" xfId="2" applyFont="1" applyFill="1" applyBorder="1" applyAlignment="1">
      <alignment horizontal="right"/>
    </xf>
    <xf numFmtId="0" fontId="9" fillId="4" borderId="23" xfId="2" applyFont="1" applyFill="1" applyBorder="1"/>
    <xf numFmtId="0" fontId="8" fillId="3" borderId="0" xfId="2" applyFont="1" applyFill="1" applyBorder="1" applyAlignment="1">
      <alignment horizontal="left" vertical="top" wrapText="1"/>
    </xf>
    <xf numFmtId="0" fontId="8" fillId="3" borderId="15" xfId="2" applyFont="1" applyFill="1" applyBorder="1" applyAlignment="1">
      <alignment vertical="top" wrapText="1"/>
    </xf>
    <xf numFmtId="0" fontId="8" fillId="3" borderId="17" xfId="2" applyFont="1" applyFill="1" applyBorder="1" applyAlignment="1">
      <alignment vertical="top" wrapText="1"/>
    </xf>
    <xf numFmtId="168" fontId="8" fillId="3" borderId="13" xfId="4" applyNumberFormat="1" applyFont="1" applyFill="1" applyBorder="1"/>
    <xf numFmtId="0" fontId="7" fillId="3" borderId="10" xfId="3" applyFont="1" applyFill="1" applyBorder="1" applyAlignment="1" applyProtection="1">
      <alignment horizontal="center" vertical="top" wrapText="1"/>
    </xf>
    <xf numFmtId="0" fontId="7" fillId="3" borderId="23" xfId="3" applyFont="1" applyFill="1" applyBorder="1" applyAlignment="1" applyProtection="1">
      <alignment horizontal="center" vertical="top" wrapText="1"/>
    </xf>
    <xf numFmtId="0" fontId="8" fillId="3" borderId="15" xfId="2" applyFont="1" applyFill="1" applyBorder="1" applyAlignment="1">
      <alignment horizontal="left" vertical="top" wrapText="1"/>
    </xf>
    <xf numFmtId="0" fontId="8" fillId="3" borderId="12" xfId="2" applyFont="1" applyFill="1" applyBorder="1" applyAlignment="1">
      <alignment horizontal="left" vertical="center"/>
    </xf>
    <xf numFmtId="0" fontId="8" fillId="3" borderId="15" xfId="2" applyFont="1" applyFill="1" applyBorder="1" applyAlignment="1">
      <alignment horizontal="left" vertical="center"/>
    </xf>
    <xf numFmtId="0" fontId="8" fillId="3" borderId="15" xfId="2" applyFont="1" applyFill="1" applyBorder="1" applyAlignment="1">
      <alignment horizontal="left"/>
    </xf>
    <xf numFmtId="0" fontId="8" fillId="3" borderId="17" xfId="2" applyFont="1" applyFill="1" applyBorder="1" applyAlignment="1">
      <alignment horizontal="left"/>
    </xf>
    <xf numFmtId="0" fontId="8" fillId="2" borderId="12" xfId="2" applyFont="1" applyFill="1" applyBorder="1" applyAlignment="1">
      <alignment horizontal="left" vertical="top" wrapText="1"/>
    </xf>
    <xf numFmtId="0" fontId="8" fillId="2" borderId="15" xfId="2" applyFont="1" applyFill="1" applyBorder="1" applyAlignment="1">
      <alignment horizontal="left" vertical="top" wrapText="1"/>
    </xf>
    <xf numFmtId="0" fontId="8" fillId="2" borderId="15" xfId="2" applyFont="1" applyFill="1" applyBorder="1" applyAlignment="1">
      <alignment wrapText="1"/>
    </xf>
    <xf numFmtId="0" fontId="8" fillId="2" borderId="17" xfId="2" applyFont="1" applyFill="1" applyBorder="1" applyAlignment="1">
      <alignment wrapText="1"/>
    </xf>
    <xf numFmtId="0" fontId="8" fillId="3" borderId="12" xfId="2" applyFont="1" applyFill="1" applyBorder="1" applyAlignment="1">
      <alignment horizontal="left" vertical="top"/>
    </xf>
    <xf numFmtId="0" fontId="8" fillId="3" borderId="15" xfId="2" applyFont="1" applyFill="1" applyBorder="1" applyAlignment="1">
      <alignment horizontal="left" vertical="top"/>
    </xf>
    <xf numFmtId="0" fontId="8" fillId="0" borderId="17" xfId="2" applyFont="1" applyBorder="1" applyAlignment="1">
      <alignment horizontal="left"/>
    </xf>
    <xf numFmtId="0" fontId="8" fillId="3" borderId="12" xfId="2" applyFont="1" applyFill="1" applyBorder="1" applyAlignment="1">
      <alignment horizontal="left" vertical="top" wrapText="1"/>
    </xf>
    <xf numFmtId="0" fontId="8" fillId="3" borderId="15" xfId="2" applyFont="1" applyFill="1" applyBorder="1" applyAlignment="1">
      <alignment horizontal="left" vertical="top" wrapText="1"/>
    </xf>
    <xf numFmtId="0" fontId="8" fillId="0" borderId="17" xfId="2" applyFont="1" applyBorder="1" applyAlignment="1">
      <alignment horizontal="left" vertical="top" wrapText="1"/>
    </xf>
    <xf numFmtId="0" fontId="8" fillId="3" borderId="12" xfId="2" applyFont="1" applyFill="1" applyBorder="1" applyAlignment="1">
      <alignment horizontal="left" vertical="center" wrapText="1"/>
    </xf>
    <xf numFmtId="0" fontId="8" fillId="3" borderId="15" xfId="2" applyFont="1" applyFill="1" applyBorder="1" applyAlignment="1">
      <alignment horizontal="left" vertical="center" wrapText="1"/>
    </xf>
    <xf numFmtId="0" fontId="8" fillId="0" borderId="15" xfId="2" applyFont="1" applyBorder="1" applyAlignment="1">
      <alignment horizontal="left" vertical="top" wrapText="1"/>
    </xf>
    <xf numFmtId="0" fontId="8" fillId="2" borderId="12" xfId="2" applyFont="1" applyFill="1" applyBorder="1" applyAlignment="1">
      <alignment horizontal="left" vertical="center" wrapText="1"/>
    </xf>
    <xf numFmtId="0" fontId="8" fillId="2" borderId="15" xfId="2" applyFont="1" applyFill="1" applyBorder="1" applyAlignment="1">
      <alignment horizontal="left" vertical="center" wrapText="1"/>
    </xf>
    <xf numFmtId="0" fontId="8" fillId="2" borderId="12" xfId="2" applyFont="1" applyFill="1" applyBorder="1" applyAlignment="1">
      <alignment horizontal="left" vertical="top" wrapText="1"/>
    </xf>
    <xf numFmtId="0" fontId="8" fillId="2" borderId="15" xfId="2" applyFont="1" applyFill="1" applyBorder="1" applyAlignment="1">
      <alignment horizontal="left" vertical="top" wrapText="1"/>
    </xf>
    <xf numFmtId="0" fontId="8" fillId="3" borderId="12" xfId="2" applyFont="1" applyFill="1" applyBorder="1" applyAlignment="1">
      <alignment horizontal="center" vertical="top" wrapText="1"/>
    </xf>
    <xf numFmtId="0" fontId="8" fillId="3" borderId="15" xfId="2" applyFont="1" applyFill="1" applyBorder="1" applyAlignment="1">
      <alignment horizontal="center" vertical="top" wrapText="1"/>
    </xf>
    <xf numFmtId="0" fontId="8" fillId="2" borderId="12" xfId="2" applyFont="1" applyFill="1" applyBorder="1" applyAlignment="1">
      <alignment horizontal="left" vertical="top"/>
    </xf>
    <xf numFmtId="0" fontId="8" fillId="2" borderId="15" xfId="2" applyFont="1" applyFill="1" applyBorder="1" applyAlignment="1">
      <alignment horizontal="left" vertical="top"/>
    </xf>
    <xf numFmtId="0" fontId="8" fillId="2" borderId="15" xfId="2" applyFont="1" applyFill="1" applyBorder="1" applyAlignment="1">
      <alignment horizontal="left"/>
    </xf>
    <xf numFmtId="0" fontId="8" fillId="2" borderId="17" xfId="2" applyFont="1" applyFill="1" applyBorder="1" applyAlignment="1">
      <alignment horizontal="left"/>
    </xf>
    <xf numFmtId="0" fontId="8" fillId="3" borderId="16" xfId="2" applyFont="1" applyFill="1" applyBorder="1" applyAlignment="1">
      <alignment horizontal="left" wrapText="1"/>
    </xf>
    <xf numFmtId="0" fontId="8" fillId="3" borderId="24" xfId="2" applyFont="1" applyFill="1" applyBorder="1" applyAlignment="1">
      <alignment horizontal="left" wrapText="1"/>
    </xf>
    <xf numFmtId="0" fontId="8" fillId="3" borderId="10" xfId="2" applyFont="1" applyFill="1" applyBorder="1" applyAlignment="1">
      <alignment horizontal="left" wrapText="1"/>
    </xf>
    <xf numFmtId="0" fontId="8" fillId="3" borderId="23" xfId="2" applyFont="1" applyFill="1" applyBorder="1" applyAlignment="1">
      <alignment horizontal="left" wrapText="1"/>
    </xf>
    <xf numFmtId="0" fontId="8" fillId="3" borderId="25" xfId="2" applyFont="1" applyFill="1" applyBorder="1" applyAlignment="1">
      <alignment horizontal="left" wrapText="1"/>
    </xf>
    <xf numFmtId="0" fontId="8" fillId="3" borderId="12" xfId="2" applyFont="1" applyFill="1" applyBorder="1" applyAlignment="1">
      <alignment horizontal="left"/>
    </xf>
    <xf numFmtId="0" fontId="8" fillId="3" borderId="14" xfId="2" applyFont="1" applyFill="1" applyBorder="1" applyAlignment="1">
      <alignment horizontal="left" wrapText="1"/>
    </xf>
    <xf numFmtId="0" fontId="3" fillId="3" borderId="13" xfId="2" applyFont="1" applyFill="1" applyBorder="1" applyAlignment="1">
      <alignment horizontal="right"/>
    </xf>
  </cellXfs>
  <cellStyles count="7">
    <cellStyle name="Hipervínculo" xfId="3" builtinId="8"/>
    <cellStyle name="Millares" xfId="1" builtinId="3"/>
    <cellStyle name="Millares [0] 3" xfId="6" xr:uid="{1722D209-2EA7-4874-9D04-AD74E20F20CD}"/>
    <cellStyle name="Normal" xfId="0" builtinId="0"/>
    <cellStyle name="Normal 2 2" xfId="2" xr:uid="{4096B315-5389-4352-9950-DD72B3927E0C}"/>
    <cellStyle name="Normal 7 16 2 2 5 4 4" xfId="5" xr:uid="{EF5C2784-6D02-49A3-A228-A983B16E47AD}"/>
    <cellStyle name="Normal_Base_conversion" xfId="4" xr:uid="{9545DE88-C14D-42C4-8504-0EC8E35404D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https://unitednations-my.sharepoint.com/personal/nincen_figueroa_un_org/Documents/Escritorio/VERSIONES%20&#218;LTIMAS%20BASES/PTC_Maestra.xlsx" TargetMode="External"/><Relationship Id="rId1" Type="http://schemas.openxmlformats.org/officeDocument/2006/relationships/externalLinkPath" Target="https://unitednations-my.sharepoint.com/personal/nincen_figueroa_un_org/Documents/Escritorio/VERSIONES%20&#218;LTIMAS%20BASES/PTC_Maestr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Principal"/>
      <sheetName val="Glosario"/>
      <sheetName val="Acerca de la base de datos"/>
      <sheetName val="Programas por país"/>
      <sheetName val="Cambios recientes"/>
      <sheetName val="Argentina"/>
      <sheetName val="AUH_e"/>
      <sheetName val="AUH_i "/>
      <sheetName val="AUH_d"/>
      <sheetName val="FIS_e"/>
      <sheetName val="FIS_i"/>
      <sheetName val="FIS_d"/>
      <sheetName val="PJJHD_e"/>
      <sheetName val="PJJHD_i"/>
      <sheetName val="PJJHD_d"/>
      <sheetName val="PCP_e"/>
      <sheetName val="PCP_i"/>
      <sheetName val="PCP_d"/>
      <sheetName val="Belize"/>
      <sheetName val="BOOST_e"/>
      <sheetName val="BOOST_i"/>
      <sheetName val="BOOST_d"/>
      <sheetName val="Bolivia"/>
      <sheetName val="BJP_e"/>
      <sheetName val="BJP_i"/>
      <sheetName val="BJP_d"/>
      <sheetName val="BJA_e"/>
      <sheetName val="BJA_i"/>
      <sheetName val="BJA_d"/>
      <sheetName val="Brasil"/>
      <sheetName val="PBA_e"/>
      <sheetName val="PBA_i"/>
      <sheetName val="PBA_d"/>
      <sheetName val="BE_e"/>
      <sheetName val="BE_i"/>
      <sheetName val="BE_d"/>
      <sheetName val="PBF_e"/>
      <sheetName val="PBF_i"/>
      <sheetName val="PBF_d"/>
      <sheetName val="CA_e"/>
      <sheetName val="CA_i"/>
      <sheetName val="CA_d"/>
      <sheetName val="PBV_e"/>
      <sheetName val="PBV_i"/>
      <sheetName val="PBV_d"/>
      <sheetName val="PETI_e"/>
      <sheetName val="PETI_i"/>
      <sheetName val="PETI_d"/>
      <sheetName val="PAB_e"/>
      <sheetName val="PAB_i"/>
      <sheetName val="PAB_d"/>
      <sheetName val="Chile"/>
      <sheetName val="CS_e"/>
      <sheetName val="CS_i"/>
      <sheetName val="CS_d"/>
      <sheetName val="CS_d (desag)"/>
      <sheetName val="SSOO_e"/>
      <sheetName val="SSOO_i"/>
      <sheetName val="SSOO_d"/>
      <sheetName val="SUF_e"/>
      <sheetName val="SUF_i"/>
      <sheetName val="SUF_d"/>
      <sheetName val="Colombia"/>
      <sheetName val="FA_e"/>
      <sheetName val="FA_i"/>
      <sheetName val="FA_d"/>
      <sheetName val="RU_e"/>
      <sheetName val="RU_i"/>
      <sheetName val="RU_d"/>
      <sheetName val="SAE_e"/>
      <sheetName val="SAE_i"/>
      <sheetName val="SAE_d"/>
      <sheetName val="Costa Rica"/>
      <sheetName val="AVC_e"/>
      <sheetName val="AVC_i"/>
      <sheetName val="AVC_d"/>
      <sheetName val="CRE_e"/>
      <sheetName val="CRE_i"/>
      <sheetName val="CRE_d"/>
      <sheetName val="SPF_e"/>
      <sheetName val="SPF_i"/>
      <sheetName val="SPF_d"/>
      <sheetName val="Ecuador"/>
      <sheetName val="BDH_e"/>
      <sheetName val="BDH_i"/>
      <sheetName val="BDH_d"/>
      <sheetName val="BS_e"/>
      <sheetName val="BS_i"/>
      <sheetName val="BS_d"/>
      <sheetName val="DC_e"/>
      <sheetName val="DC_i"/>
      <sheetName val="DC_d"/>
      <sheetName val="El Salvador"/>
      <sheetName val="PACSES_e"/>
      <sheetName val="PACSES_i"/>
      <sheetName val="PACSES_d (2)"/>
      <sheetName val="PACSES_d"/>
      <sheetName val="PFS_e"/>
      <sheetName val="PFS_i"/>
      <sheetName val="PFS_d"/>
      <sheetName val="Guatemala"/>
      <sheetName val="MFP_e"/>
      <sheetName val="MFP_i"/>
      <sheetName val="MFP_d"/>
      <sheetName val="MBS_e"/>
      <sheetName val="MBS_i"/>
      <sheetName val="MBS_d"/>
      <sheetName val="PDNA_e"/>
      <sheetName val="PDNA_i"/>
      <sheetName val="PNDA_d"/>
      <sheetName val="VIDA_e"/>
      <sheetName val="VIDA_i"/>
      <sheetName val="VIDA_d"/>
      <sheetName val="PBS_e"/>
      <sheetName val="PBS_i"/>
      <sheetName val="PBS_d"/>
      <sheetName val="Haití"/>
      <sheetName val="TMC_e"/>
      <sheetName val="TMC_i"/>
      <sheetName val="TMC_d"/>
      <sheetName val="Honduras"/>
      <sheetName val="PRAF_e"/>
      <sheetName val="PRAF_i"/>
      <sheetName val="PRAF_d"/>
      <sheetName val="PRAFII_e"/>
      <sheetName val="PRAFII_i"/>
      <sheetName val="PRAFII_d"/>
      <sheetName val="PRAFIII_e"/>
      <sheetName val="PRAFIII_i"/>
      <sheetName val="PRAFIII_d"/>
      <sheetName val="BVM_e"/>
      <sheetName val="BVM_i"/>
      <sheetName val="BVM_d"/>
      <sheetName val="Jamaica"/>
      <sheetName val="PATH_e"/>
      <sheetName val="PATH_i"/>
      <sheetName val="PATH_d"/>
      <sheetName val="México"/>
      <sheetName val="OPR_e"/>
      <sheetName val="OPR_i"/>
      <sheetName val="OPR_d"/>
      <sheetName val="PRO_e"/>
      <sheetName val="PRO_i"/>
      <sheetName val="PRO_d"/>
      <sheetName val="PRS_e"/>
      <sheetName val="PRS_i"/>
      <sheetName val="PRS_d"/>
      <sheetName val="BBBJ_e"/>
      <sheetName val="BBBJ_i"/>
      <sheetName val="BBBJ_d"/>
      <sheetName val="Nicaragua"/>
      <sheetName val="RPS_e"/>
      <sheetName val="RPS_i"/>
      <sheetName val="RPS_d"/>
      <sheetName val="SAC_e"/>
      <sheetName val="SAC_i"/>
      <sheetName val="SAC_d"/>
      <sheetName val="Panamá"/>
      <sheetName val="RO_e"/>
      <sheetName val="RO_i"/>
      <sheetName val="RO_d"/>
      <sheetName val="BFCA_e"/>
      <sheetName val="BFCA_i"/>
      <sheetName val="BFCA_d"/>
      <sheetName val="PASE-U_e"/>
      <sheetName val="PASE-U_i "/>
      <sheetName val="PASE-U_d"/>
      <sheetName val="Paraguay"/>
      <sheetName val="TKO_e"/>
      <sheetName val="TKO_i"/>
      <sheetName val="TKO_d"/>
      <sheetName val="ABR_e"/>
      <sheetName val="ABR_i"/>
      <sheetName val="ABR_d"/>
      <sheetName val="Perú"/>
      <sheetName val="JUN_e"/>
      <sheetName val="JUN_i"/>
      <sheetName val="JUN_d"/>
      <sheetName val="República Dominicana"/>
      <sheetName val="SOL_e"/>
      <sheetName val="SOL_i"/>
      <sheetName val="SOL_d"/>
      <sheetName val="SUP_e"/>
      <sheetName val="SUP_i"/>
      <sheetName val="SUP_d"/>
      <sheetName val="IES_e"/>
      <sheetName val="IES_i"/>
      <sheetName val="IES_d"/>
      <sheetName val="Trinidad y Tobago"/>
      <sheetName val="FSP_e"/>
      <sheetName val="FSP_i"/>
      <sheetName val="FSP_d"/>
      <sheetName val="Uruguay"/>
      <sheetName val="AF_e"/>
      <sheetName val="AF_i"/>
      <sheetName val="AF_d"/>
      <sheetName val="TUS_e"/>
      <sheetName val="TUS_i"/>
      <sheetName val="TUS_d"/>
      <sheetName val="PANES_e"/>
      <sheetName val="PANES_i"/>
      <sheetName val="PANES_d"/>
      <sheetName val="Población"/>
      <sheetName val="PIB"/>
      <sheetName val="Tasa de cambio"/>
      <sheetName val="THogar"/>
      <sheetName val="THogar_EH"/>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row r="30">
          <cell r="BM30">
            <v>3485151</v>
          </cell>
        </row>
      </sheetData>
      <sheetData sheetId="203">
        <row r="39">
          <cell r="BP39">
            <v>59317612020</v>
          </cell>
        </row>
      </sheetData>
      <sheetData sheetId="204">
        <row r="33">
          <cell r="BN33">
            <v>43.554575</v>
          </cell>
        </row>
      </sheetData>
      <sheetData sheetId="205"/>
      <sheetData sheetId="206">
        <row r="26">
          <cell r="BL26">
            <v>4.5947100000000001</v>
          </cell>
        </row>
      </sheetData>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94605-D8A3-4292-996A-ADD047CCDED7}">
  <sheetPr>
    <tabColor theme="0"/>
  </sheetPr>
  <dimension ref="A1:AE122"/>
  <sheetViews>
    <sheetView tabSelected="1" topLeftCell="A9" workbookViewId="0">
      <selection activeCell="AG46" sqref="AG46"/>
    </sheetView>
  </sheetViews>
  <sheetFormatPr baseColWidth="10" defaultColWidth="9.140625" defaultRowHeight="12.75" x14ac:dyDescent="0.2"/>
  <cols>
    <col min="1" max="1" width="3.42578125" style="31" customWidth="1"/>
    <col min="2" max="2" width="50.85546875" style="31" customWidth="1"/>
    <col min="3" max="3" width="3.42578125" style="31" customWidth="1"/>
    <col min="4" max="4" width="4.42578125" style="31" customWidth="1"/>
    <col min="5" max="5" width="14.42578125" style="31" customWidth="1"/>
    <col min="6" max="6" width="3.42578125" style="32" customWidth="1"/>
    <col min="7" max="7" width="14.42578125" style="31" customWidth="1"/>
    <col min="8" max="8" width="3.42578125" style="31" customWidth="1"/>
    <col min="9" max="9" width="14.42578125" style="31" customWidth="1"/>
    <col min="10" max="10" width="3.42578125" style="31" customWidth="1"/>
    <col min="11" max="11" width="14.42578125" style="31" customWidth="1"/>
    <col min="12" max="12" width="3.42578125" style="31" customWidth="1"/>
    <col min="13" max="13" width="14.42578125" style="31" customWidth="1"/>
    <col min="14" max="14" width="3.42578125" style="33" customWidth="1"/>
    <col min="15" max="15" width="14.42578125" style="33" customWidth="1"/>
    <col min="16" max="16" width="3.42578125" style="33" customWidth="1"/>
    <col min="17" max="17" width="14.42578125" style="33" customWidth="1"/>
    <col min="18" max="18" width="3.42578125" style="33" customWidth="1"/>
    <col min="19" max="19" width="14.42578125" style="33" customWidth="1"/>
    <col min="20" max="20" width="3.42578125" style="33" customWidth="1"/>
    <col min="21" max="21" width="14.42578125" style="33" customWidth="1"/>
    <col min="22" max="22" width="3.42578125" style="5" customWidth="1"/>
    <col min="23" max="23" width="14.42578125" style="33" customWidth="1"/>
    <col min="24" max="24" width="3.42578125" style="5" customWidth="1"/>
    <col min="25" max="25" width="14.42578125" style="33" customWidth="1"/>
    <col min="26" max="26" width="3.42578125" style="5" customWidth="1"/>
    <col min="27" max="27" width="14.42578125" style="33" customWidth="1"/>
    <col min="28" max="28" width="3.42578125" style="5" customWidth="1"/>
    <col min="29" max="29" width="14.42578125" style="33" customWidth="1"/>
    <col min="30" max="30" width="3.42578125" style="5" customWidth="1"/>
    <col min="31" max="31" width="14.42578125" style="33" customWidth="1"/>
    <col min="32" max="16384" width="9.140625" style="5"/>
  </cols>
  <sheetData>
    <row r="1" spans="1:31" x14ac:dyDescent="0.2">
      <c r="A1" s="1"/>
      <c r="B1" s="2"/>
      <c r="C1" s="1"/>
      <c r="D1" s="1"/>
      <c r="E1" s="1"/>
      <c r="F1" s="3"/>
      <c r="G1" s="1"/>
      <c r="H1" s="1"/>
      <c r="I1" s="1"/>
      <c r="J1" s="1"/>
      <c r="K1" s="1"/>
      <c r="L1" s="1"/>
      <c r="M1" s="1"/>
      <c r="N1" s="4"/>
      <c r="O1" s="4"/>
      <c r="P1" s="4"/>
      <c r="Q1" s="4"/>
      <c r="R1" s="4"/>
      <c r="S1" s="4"/>
      <c r="T1" s="4"/>
      <c r="U1" s="4"/>
      <c r="W1" s="4"/>
      <c r="Y1" s="4"/>
      <c r="AA1" s="4"/>
      <c r="AC1" s="4"/>
      <c r="AE1" s="4"/>
    </row>
    <row r="2" spans="1:31" x14ac:dyDescent="0.2">
      <c r="A2" s="6"/>
      <c r="B2" s="6"/>
      <c r="C2" s="6"/>
      <c r="D2" s="6"/>
      <c r="E2" s="6"/>
      <c r="F2" s="7"/>
      <c r="G2" s="6"/>
      <c r="H2" s="6"/>
      <c r="I2" s="6"/>
      <c r="J2" s="6"/>
      <c r="K2" s="6"/>
      <c r="L2" s="6"/>
      <c r="M2" s="6"/>
      <c r="N2" s="6"/>
      <c r="O2" s="6"/>
      <c r="P2" s="6"/>
      <c r="Q2" s="6"/>
      <c r="R2" s="6"/>
      <c r="S2" s="6"/>
      <c r="T2" s="6"/>
      <c r="U2" s="6"/>
      <c r="W2" s="6"/>
      <c r="Y2" s="6"/>
      <c r="AA2" s="6"/>
      <c r="AC2" s="6"/>
      <c r="AE2" s="6"/>
    </row>
    <row r="3" spans="1:31" ht="12.75" customHeight="1" x14ac:dyDescent="0.35">
      <c r="A3" s="6"/>
      <c r="B3" s="8"/>
      <c r="C3" s="9"/>
      <c r="D3" s="9"/>
      <c r="E3" s="9"/>
      <c r="F3" s="9"/>
      <c r="G3" s="9"/>
      <c r="H3" s="9"/>
      <c r="I3" s="9"/>
      <c r="J3" s="9"/>
      <c r="K3" s="9"/>
      <c r="L3" s="9"/>
      <c r="M3" s="9"/>
      <c r="N3" s="10"/>
      <c r="O3" s="11"/>
      <c r="P3" s="11"/>
      <c r="Q3" s="11"/>
      <c r="R3" s="11"/>
      <c r="S3" s="11"/>
      <c r="T3" s="11"/>
      <c r="U3" s="6"/>
      <c r="W3" s="6"/>
      <c r="Y3" s="6"/>
      <c r="AA3" s="6"/>
      <c r="AC3" s="6"/>
      <c r="AE3" s="6"/>
    </row>
    <row r="4" spans="1:31" ht="18" customHeight="1" x14ac:dyDescent="0.35">
      <c r="A4" s="6"/>
      <c r="B4" s="12" t="s">
        <v>0</v>
      </c>
      <c r="C4" s="13"/>
      <c r="D4" s="13"/>
      <c r="E4" s="13"/>
      <c r="F4" s="13"/>
      <c r="G4" s="13"/>
      <c r="H4" s="13"/>
      <c r="I4" s="13"/>
      <c r="J4" s="13"/>
      <c r="K4" s="13"/>
      <c r="L4" s="13"/>
      <c r="M4" s="13"/>
      <c r="N4" s="14"/>
      <c r="O4" s="11"/>
      <c r="P4" s="11"/>
      <c r="Q4" s="11"/>
      <c r="R4" s="11"/>
      <c r="S4" s="11"/>
      <c r="T4" s="11"/>
      <c r="U4" s="6"/>
      <c r="W4" s="6"/>
      <c r="Y4" s="6"/>
      <c r="AA4" s="6"/>
      <c r="AC4" s="6"/>
      <c r="AE4" s="6"/>
    </row>
    <row r="5" spans="1:31" x14ac:dyDescent="0.2">
      <c r="A5" s="6"/>
      <c r="B5" s="15" t="s">
        <v>1</v>
      </c>
      <c r="C5" s="16"/>
      <c r="D5" s="16"/>
      <c r="E5" s="16"/>
      <c r="F5" s="16"/>
      <c r="G5" s="16"/>
      <c r="H5" s="16"/>
      <c r="I5" s="16"/>
      <c r="J5" s="16"/>
      <c r="K5" s="16"/>
      <c r="L5" s="16"/>
      <c r="M5" s="16"/>
      <c r="N5" s="17"/>
      <c r="O5" s="18"/>
      <c r="P5" s="18"/>
      <c r="Q5" s="18"/>
      <c r="R5" s="18"/>
      <c r="S5" s="18"/>
      <c r="T5" s="18"/>
      <c r="U5" s="6"/>
      <c r="W5" s="6"/>
      <c r="Y5" s="6"/>
      <c r="AA5" s="6"/>
      <c r="AC5" s="6"/>
      <c r="AE5" s="6"/>
    </row>
    <row r="6" spans="1:31" x14ac:dyDescent="0.2">
      <c r="A6" s="6"/>
      <c r="B6" s="15"/>
      <c r="C6" s="16"/>
      <c r="D6" s="16"/>
      <c r="E6" s="16"/>
      <c r="F6" s="16"/>
      <c r="G6" s="16"/>
      <c r="H6" s="16"/>
      <c r="I6" s="16"/>
      <c r="J6" s="16"/>
      <c r="K6" s="16"/>
      <c r="L6" s="16"/>
      <c r="M6" s="16"/>
      <c r="N6" s="17"/>
      <c r="O6" s="18"/>
      <c r="P6" s="18"/>
      <c r="Q6" s="18"/>
      <c r="R6" s="18"/>
      <c r="S6" s="18"/>
      <c r="T6" s="18"/>
      <c r="U6" s="6"/>
      <c r="W6" s="6"/>
      <c r="Y6" s="6"/>
      <c r="AA6" s="6"/>
      <c r="AC6" s="6"/>
      <c r="AE6" s="6"/>
    </row>
    <row r="7" spans="1:31" x14ac:dyDescent="0.2">
      <c r="A7" s="6"/>
      <c r="B7" s="15" t="s">
        <v>2</v>
      </c>
      <c r="C7" s="16"/>
      <c r="D7" s="16"/>
      <c r="E7" s="16"/>
      <c r="F7" s="16"/>
      <c r="G7" s="16"/>
      <c r="H7" s="16"/>
      <c r="I7" s="16"/>
      <c r="J7" s="16"/>
      <c r="K7" s="16"/>
      <c r="L7" s="16"/>
      <c r="M7" s="16"/>
      <c r="N7" s="17"/>
      <c r="O7" s="18"/>
      <c r="P7" s="18"/>
      <c r="Q7" s="18"/>
      <c r="R7" s="18"/>
      <c r="S7" s="18"/>
      <c r="T7" s="18"/>
      <c r="U7" s="6"/>
      <c r="W7" s="6"/>
      <c r="Y7" s="6"/>
      <c r="AA7" s="6"/>
      <c r="AC7" s="6"/>
      <c r="AE7" s="6"/>
    </row>
    <row r="8" spans="1:31" x14ac:dyDescent="0.2">
      <c r="A8" s="6"/>
      <c r="B8" s="19"/>
      <c r="C8" s="20"/>
      <c r="D8" s="20"/>
      <c r="E8" s="20"/>
      <c r="F8" s="20"/>
      <c r="G8" s="20"/>
      <c r="H8" s="20"/>
      <c r="I8" s="20"/>
      <c r="J8" s="20"/>
      <c r="K8" s="20"/>
      <c r="L8" s="20"/>
      <c r="M8" s="20"/>
      <c r="N8" s="21"/>
      <c r="O8" s="22"/>
      <c r="P8" s="22"/>
      <c r="Q8" s="22"/>
      <c r="R8" s="22"/>
      <c r="S8" s="22"/>
      <c r="T8" s="22"/>
      <c r="U8" s="6"/>
      <c r="W8" s="6"/>
      <c r="Y8" s="6"/>
      <c r="AA8" s="6"/>
      <c r="AC8" s="6"/>
      <c r="AE8" s="6"/>
    </row>
    <row r="9" spans="1:31" x14ac:dyDescent="0.2">
      <c r="A9" s="6"/>
      <c r="B9" s="19"/>
      <c r="C9" s="20"/>
      <c r="D9" s="20"/>
      <c r="E9" s="20"/>
      <c r="F9" s="20"/>
      <c r="G9" s="20"/>
      <c r="H9" s="20"/>
      <c r="I9" s="20"/>
      <c r="J9" s="20"/>
      <c r="K9" s="20"/>
      <c r="L9" s="20"/>
      <c r="M9" s="20"/>
      <c r="N9" s="21"/>
      <c r="O9" s="22"/>
      <c r="P9" s="22"/>
      <c r="Q9" s="22"/>
      <c r="R9" s="22"/>
      <c r="S9" s="22"/>
      <c r="T9" s="22"/>
      <c r="U9" s="6"/>
      <c r="W9" s="6"/>
      <c r="Y9" s="6"/>
      <c r="AA9" s="6"/>
      <c r="AC9" s="6"/>
      <c r="AE9" s="6"/>
    </row>
    <row r="10" spans="1:31" x14ac:dyDescent="0.2">
      <c r="A10" s="6"/>
      <c r="B10" s="23"/>
      <c r="C10" s="24"/>
      <c r="D10" s="24"/>
      <c r="E10" s="24"/>
      <c r="F10" s="24"/>
      <c r="G10" s="24"/>
      <c r="H10" s="24"/>
      <c r="I10" s="24"/>
      <c r="J10" s="24"/>
      <c r="K10" s="24"/>
      <c r="L10" s="24"/>
      <c r="M10" s="24"/>
      <c r="N10" s="25"/>
      <c r="O10" s="18"/>
      <c r="P10" s="18"/>
      <c r="Q10" s="18"/>
      <c r="R10" s="18"/>
      <c r="S10" s="18"/>
      <c r="T10" s="18"/>
      <c r="U10" s="6"/>
      <c r="W10" s="6"/>
      <c r="Y10" s="6"/>
      <c r="AA10" s="6"/>
      <c r="AC10" s="6"/>
      <c r="AE10" s="6"/>
    </row>
    <row r="11" spans="1:31" x14ac:dyDescent="0.2">
      <c r="A11" s="26"/>
      <c r="B11" s="27"/>
      <c r="C11" s="27"/>
      <c r="D11" s="27"/>
      <c r="E11" s="27"/>
      <c r="F11" s="28"/>
      <c r="G11" s="27"/>
      <c r="H11" s="27"/>
      <c r="I11" s="27"/>
      <c r="J11" s="27"/>
      <c r="K11" s="27"/>
      <c r="L11" s="27"/>
      <c r="M11" s="27"/>
      <c r="N11" s="29"/>
      <c r="O11" s="29"/>
      <c r="P11" s="29"/>
      <c r="Q11" s="29"/>
      <c r="R11" s="29"/>
      <c r="S11" s="29"/>
      <c r="T11" s="29"/>
      <c r="U11" s="29"/>
      <c r="W11" s="29"/>
      <c r="Y11" s="29"/>
      <c r="AA11" s="29"/>
      <c r="AC11" s="29"/>
      <c r="AE11" s="29"/>
    </row>
    <row r="12" spans="1:31" x14ac:dyDescent="0.2">
      <c r="A12" s="30"/>
      <c r="Y12" s="34"/>
    </row>
    <row r="13" spans="1:31" x14ac:dyDescent="0.2">
      <c r="A13" s="35"/>
      <c r="B13" s="36"/>
      <c r="C13" s="36"/>
      <c r="D13" s="36"/>
      <c r="E13" s="37">
        <v>2008</v>
      </c>
      <c r="F13" s="37"/>
      <c r="G13" s="37">
        <v>2009</v>
      </c>
      <c r="H13" s="37"/>
      <c r="I13" s="37">
        <v>2010</v>
      </c>
      <c r="J13" s="38"/>
      <c r="K13" s="38">
        <v>2011</v>
      </c>
      <c r="L13" s="38"/>
      <c r="M13" s="38">
        <v>2012</v>
      </c>
      <c r="N13" s="38"/>
      <c r="O13" s="38">
        <v>2013</v>
      </c>
      <c r="P13" s="38"/>
      <c r="Q13" s="38">
        <v>2014</v>
      </c>
      <c r="R13" s="38"/>
      <c r="S13" s="38">
        <v>2015</v>
      </c>
      <c r="T13" s="38"/>
      <c r="U13" s="38">
        <v>2016</v>
      </c>
      <c r="V13" s="38"/>
      <c r="W13" s="38">
        <v>2017</v>
      </c>
      <c r="X13" s="38"/>
      <c r="Y13" s="38">
        <v>2018</v>
      </c>
      <c r="Z13" s="38"/>
      <c r="AA13" s="38">
        <v>2019</v>
      </c>
      <c r="AB13" s="38"/>
      <c r="AC13" s="38">
        <v>2020</v>
      </c>
      <c r="AD13" s="38"/>
      <c r="AE13" s="38">
        <v>2021</v>
      </c>
    </row>
    <row r="14" spans="1:31" x14ac:dyDescent="0.2">
      <c r="A14" s="30"/>
      <c r="B14" s="39" t="s">
        <v>3</v>
      </c>
      <c r="C14" s="39"/>
      <c r="D14" s="39"/>
      <c r="E14" s="39"/>
      <c r="F14" s="39"/>
      <c r="G14" s="39"/>
      <c r="H14" s="39"/>
      <c r="I14" s="39"/>
      <c r="J14" s="40"/>
      <c r="K14" s="40"/>
      <c r="L14" s="40"/>
      <c r="M14" s="40"/>
      <c r="N14" s="40"/>
      <c r="O14" s="40"/>
      <c r="P14" s="40"/>
      <c r="Q14" s="40"/>
      <c r="R14" s="40"/>
      <c r="S14" s="40"/>
      <c r="T14" s="40"/>
      <c r="U14" s="40"/>
      <c r="V14" s="40"/>
      <c r="W14" s="40"/>
      <c r="X14" s="40"/>
      <c r="Y14" s="40"/>
      <c r="Z14" s="40"/>
      <c r="AA14" s="40"/>
      <c r="AB14" s="40"/>
      <c r="AC14" s="40"/>
      <c r="AD14" s="40"/>
      <c r="AE14" s="40"/>
    </row>
    <row r="15" spans="1:31" x14ac:dyDescent="0.2">
      <c r="B15" s="41" t="s">
        <v>4</v>
      </c>
      <c r="C15" s="41"/>
      <c r="D15" s="41"/>
      <c r="E15" s="42" t="s">
        <v>5</v>
      </c>
      <c r="F15" s="43"/>
      <c r="G15" s="42" t="s">
        <v>5</v>
      </c>
      <c r="I15" s="42" t="s">
        <v>5</v>
      </c>
      <c r="K15" s="42">
        <v>3633098280</v>
      </c>
      <c r="L15" s="33"/>
      <c r="M15" s="42">
        <v>4489140701</v>
      </c>
      <c r="N15" s="5"/>
      <c r="O15" s="42">
        <v>4204708930</v>
      </c>
      <c r="P15" s="5"/>
      <c r="Q15" s="42">
        <v>4702728433</v>
      </c>
      <c r="R15" s="5"/>
      <c r="S15" s="44">
        <v>4782472148</v>
      </c>
      <c r="T15" s="5"/>
      <c r="U15" s="45">
        <v>5527667864</v>
      </c>
      <c r="W15" s="44">
        <v>5379525154</v>
      </c>
      <c r="Y15" s="44">
        <v>6438953689</v>
      </c>
      <c r="AA15" s="42">
        <v>5614270325</v>
      </c>
      <c r="AC15" s="42">
        <v>7418639710</v>
      </c>
      <c r="AE15" s="42">
        <v>7158753035</v>
      </c>
    </row>
    <row r="16" spans="1:31" x14ac:dyDescent="0.2">
      <c r="B16" s="41" t="s">
        <v>6</v>
      </c>
      <c r="C16" s="41"/>
      <c r="D16" s="41"/>
      <c r="E16" s="42" t="s">
        <v>5</v>
      </c>
      <c r="F16" s="31"/>
      <c r="G16" s="42" t="s">
        <v>5</v>
      </c>
      <c r="I16" s="42" t="s">
        <v>5</v>
      </c>
      <c r="K16" s="42">
        <v>188104954.51319331</v>
      </c>
      <c r="L16" s="33"/>
      <c r="M16" s="42">
        <v>221024796.24530572</v>
      </c>
      <c r="N16" s="5"/>
      <c r="O16" s="42">
        <v>205291931.25702646</v>
      </c>
      <c r="P16" s="5"/>
      <c r="Q16" s="42">
        <v>202302476.78904244</v>
      </c>
      <c r="R16" s="5"/>
      <c r="S16" s="42">
        <v>175006695.90069032</v>
      </c>
      <c r="T16" s="5"/>
      <c r="U16" s="42">
        <v>183262313.72627029</v>
      </c>
      <c r="W16" s="42">
        <v>187594159.44818735</v>
      </c>
      <c r="Y16" s="42">
        <v>209565485.80144858</v>
      </c>
      <c r="AA16" s="42">
        <v>159245797.98115891</v>
      </c>
      <c r="AC16" s="42">
        <v>176578397.35242501</v>
      </c>
      <c r="AE16" s="42">
        <f>AE15/'[1]Tasa de cambio'!BN33</f>
        <v>164362826.06362247</v>
      </c>
    </row>
    <row r="17" spans="1:31" x14ac:dyDescent="0.2">
      <c r="B17" s="46" t="s">
        <v>7</v>
      </c>
      <c r="C17" s="46"/>
      <c r="E17" s="42" t="s">
        <v>5</v>
      </c>
      <c r="F17" s="31"/>
      <c r="G17" s="42" t="s">
        <v>5</v>
      </c>
      <c r="I17" s="42" t="s">
        <v>5</v>
      </c>
      <c r="J17" s="1"/>
      <c r="K17" s="47">
        <v>3.610218196333676E-3</v>
      </c>
      <c r="L17" s="4"/>
      <c r="M17" s="47">
        <v>3.9687976852535193E-3</v>
      </c>
      <c r="N17" s="5"/>
      <c r="O17" s="47">
        <v>3.2847525911210238E-3</v>
      </c>
      <c r="P17" s="5"/>
      <c r="Q17" s="47">
        <v>3.25361816476588E-3</v>
      </c>
      <c r="R17" s="5"/>
      <c r="S17" s="47">
        <v>3.023922390150298E-3</v>
      </c>
      <c r="T17" s="5"/>
      <c r="U17" s="47">
        <v>3.20183493886699E-3</v>
      </c>
      <c r="W17" s="47">
        <v>2.9204822404484978E-3</v>
      </c>
      <c r="X17" s="47"/>
      <c r="Y17" s="47">
        <v>3.2483155435679427E-3</v>
      </c>
      <c r="AA17" s="48">
        <v>2.600729944963508E-3</v>
      </c>
      <c r="AB17" s="48"/>
      <c r="AC17" s="48">
        <v>3.2967862789782445E-3</v>
      </c>
      <c r="AE17" s="48">
        <f>AE16/[1]PIB!BP39</f>
        <v>2.770894182459749E-3</v>
      </c>
    </row>
    <row r="18" spans="1:31" s="53" customFormat="1" x14ac:dyDescent="0.2">
      <c r="A18" s="49"/>
      <c r="B18" s="50"/>
      <c r="C18" s="50"/>
      <c r="D18" s="51"/>
      <c r="E18" s="51"/>
      <c r="F18" s="51"/>
      <c r="G18" s="51"/>
      <c r="H18" s="51"/>
      <c r="I18" s="51"/>
      <c r="J18" s="52"/>
      <c r="K18" s="52"/>
      <c r="L18" s="52"/>
      <c r="M18" s="52"/>
      <c r="O18" s="52"/>
      <c r="Q18" s="52"/>
      <c r="S18" s="54"/>
      <c r="U18" s="52"/>
      <c r="W18" s="52"/>
      <c r="Y18" s="52"/>
      <c r="AA18" s="52"/>
      <c r="AC18" s="52"/>
      <c r="AE18" s="52"/>
    </row>
    <row r="19" spans="1:31" x14ac:dyDescent="0.2">
      <c r="B19" s="39" t="s">
        <v>8</v>
      </c>
      <c r="C19" s="39"/>
      <c r="D19" s="39"/>
      <c r="E19" s="39"/>
      <c r="F19" s="39"/>
      <c r="G19" s="39"/>
      <c r="H19" s="39"/>
      <c r="I19" s="39"/>
      <c r="J19" s="40"/>
      <c r="K19" s="40"/>
      <c r="L19" s="40"/>
      <c r="M19" s="40"/>
      <c r="N19" s="40"/>
      <c r="O19" s="40"/>
      <c r="P19" s="40"/>
      <c r="Q19" s="40"/>
      <c r="R19" s="40"/>
      <c r="S19" s="40"/>
      <c r="T19" s="40"/>
      <c r="U19" s="40"/>
      <c r="V19" s="40"/>
      <c r="W19" s="40"/>
      <c r="X19" s="40"/>
      <c r="Y19" s="40"/>
      <c r="Z19" s="40"/>
      <c r="AA19" s="40"/>
      <c r="AB19" s="40"/>
      <c r="AC19" s="40"/>
      <c r="AD19" s="40"/>
      <c r="AE19" s="40"/>
    </row>
    <row r="20" spans="1:31" x14ac:dyDescent="0.2">
      <c r="B20" s="41" t="s">
        <v>4</v>
      </c>
      <c r="C20" s="41"/>
      <c r="D20" s="41"/>
      <c r="E20" s="55">
        <v>2678825652</v>
      </c>
      <c r="F20" s="49"/>
      <c r="G20" s="55">
        <v>3359858570</v>
      </c>
      <c r="H20" s="49"/>
      <c r="I20" s="55">
        <v>3773531293</v>
      </c>
      <c r="K20" s="44">
        <v>3529351235</v>
      </c>
      <c r="L20" s="33"/>
      <c r="M20" s="44">
        <v>3786800723</v>
      </c>
      <c r="N20" s="5"/>
      <c r="O20" s="44">
        <v>3903904275</v>
      </c>
      <c r="P20" s="5"/>
      <c r="Q20" s="44">
        <v>4238264939</v>
      </c>
      <c r="R20" s="5"/>
      <c r="S20" s="44">
        <v>4243901481</v>
      </c>
      <c r="T20" s="5"/>
      <c r="U20" s="44">
        <v>5068332077</v>
      </c>
      <c r="W20" s="56">
        <v>5641957901</v>
      </c>
      <c r="Y20" s="44">
        <v>6757299278</v>
      </c>
      <c r="AA20" s="42">
        <v>6501459960</v>
      </c>
      <c r="AC20" s="42">
        <v>8054002094</v>
      </c>
      <c r="AE20" s="42">
        <v>12276739518</v>
      </c>
    </row>
    <row r="21" spans="1:31" x14ac:dyDescent="0.2">
      <c r="B21" s="41" t="s">
        <v>6</v>
      </c>
      <c r="C21" s="41"/>
      <c r="D21" s="41"/>
      <c r="E21" s="42">
        <v>127871743.72433767</v>
      </c>
      <c r="F21" s="42"/>
      <c r="G21" s="42">
        <v>148877217.79896173</v>
      </c>
      <c r="H21" s="42"/>
      <c r="I21" s="42">
        <v>188119026.88407233</v>
      </c>
      <c r="J21" s="42"/>
      <c r="K21" s="42">
        <v>182733414.39052886</v>
      </c>
      <c r="L21" s="42"/>
      <c r="M21" s="42">
        <v>186444781.74547002</v>
      </c>
      <c r="N21" s="42"/>
      <c r="O21" s="42">
        <v>190605357.32667512</v>
      </c>
      <c r="P21" s="42"/>
      <c r="Q21" s="42">
        <v>182322136.32223144</v>
      </c>
      <c r="R21" s="42"/>
      <c r="S21" s="42">
        <v>155298588.87488836</v>
      </c>
      <c r="T21" s="5"/>
      <c r="U21" s="42">
        <v>168033660.12876874</v>
      </c>
      <c r="W21" s="55">
        <v>196745682.89603993</v>
      </c>
      <c r="Y21" s="55">
        <v>219926524.44744861</v>
      </c>
      <c r="AA21" s="55">
        <v>184410461.0999032</v>
      </c>
      <c r="AC21" s="42">
        <v>191701287.24738881</v>
      </c>
      <c r="AE21" s="42">
        <f>AE20/'[1]Tasa de cambio'!BN33</f>
        <v>281870263.18130761</v>
      </c>
    </row>
    <row r="22" spans="1:31" x14ac:dyDescent="0.2">
      <c r="B22" s="46" t="s">
        <v>7</v>
      </c>
      <c r="C22" s="46"/>
      <c r="E22" s="47">
        <v>3.8763107774206717E-3</v>
      </c>
      <c r="F22" s="47"/>
      <c r="G22" s="47">
        <v>4.328513776333775E-3</v>
      </c>
      <c r="H22" s="47"/>
      <c r="I22" s="47">
        <v>4.2986164248340879E-3</v>
      </c>
      <c r="J22" s="47"/>
      <c r="K22" s="47">
        <v>3.5071245168324301E-3</v>
      </c>
      <c r="L22" s="47"/>
      <c r="M22" s="47">
        <v>3.3478669850136094E-3</v>
      </c>
      <c r="N22" s="47"/>
      <c r="O22" s="47">
        <v>3.0497615640649573E-3</v>
      </c>
      <c r="P22" s="47"/>
      <c r="Q22" s="47">
        <v>2.9322755904541836E-3</v>
      </c>
      <c r="R22" s="47"/>
      <c r="S22" s="47">
        <v>2.6833880706142086E-3</v>
      </c>
      <c r="T22" s="47"/>
      <c r="U22" s="47">
        <v>2.9357702244750677E-3</v>
      </c>
      <c r="W22" s="57">
        <v>3.0629539558852639E-3</v>
      </c>
      <c r="Y22" s="57">
        <v>3.4089141400047485E-3</v>
      </c>
      <c r="AA22" s="57">
        <v>3.0117077777072035E-3</v>
      </c>
      <c r="AB22" s="57"/>
      <c r="AC22" s="57">
        <v>3.5791364228902893E-3</v>
      </c>
      <c r="AE22" s="57">
        <f>AE21/[1]PIB!BP39</f>
        <v>4.7518814999880643E-3</v>
      </c>
    </row>
    <row r="23" spans="1:31" s="53" customFormat="1" x14ac:dyDescent="0.2">
      <c r="A23" s="49"/>
      <c r="B23" s="50"/>
      <c r="C23" s="50"/>
      <c r="D23" s="51"/>
      <c r="E23" s="51"/>
      <c r="F23" s="51"/>
      <c r="G23" s="51"/>
      <c r="H23" s="51"/>
      <c r="I23" s="51"/>
      <c r="J23" s="52"/>
      <c r="K23" s="52"/>
      <c r="L23" s="52"/>
      <c r="M23" s="52"/>
      <c r="O23" s="52"/>
      <c r="Q23" s="52"/>
      <c r="S23" s="54"/>
      <c r="U23" s="54"/>
      <c r="W23" s="54"/>
      <c r="Y23" s="52"/>
      <c r="AA23" s="52"/>
      <c r="AC23" s="52"/>
      <c r="AE23" s="52"/>
    </row>
    <row r="24" spans="1:31" x14ac:dyDescent="0.2">
      <c r="B24" s="39" t="s">
        <v>9</v>
      </c>
      <c r="C24" s="58"/>
      <c r="D24" s="58"/>
      <c r="E24" s="39"/>
      <c r="F24" s="39"/>
      <c r="G24" s="39"/>
      <c r="H24" s="39"/>
      <c r="I24" s="39"/>
      <c r="J24" s="40"/>
      <c r="K24" s="40"/>
      <c r="L24" s="40"/>
      <c r="M24" s="40"/>
      <c r="N24" s="40"/>
      <c r="O24" s="40"/>
      <c r="P24" s="40"/>
      <c r="Q24" s="40"/>
      <c r="R24" s="40"/>
      <c r="S24" s="40"/>
      <c r="T24" s="40"/>
      <c r="U24" s="40"/>
      <c r="V24" s="40"/>
      <c r="W24" s="40"/>
      <c r="X24" s="40"/>
      <c r="Y24" s="40"/>
      <c r="Z24" s="40"/>
      <c r="AA24" s="40"/>
      <c r="AB24" s="40"/>
      <c r="AC24" s="40"/>
      <c r="AD24" s="40"/>
      <c r="AE24" s="40"/>
    </row>
    <row r="25" spans="1:31" x14ac:dyDescent="0.2">
      <c r="B25" s="41" t="s">
        <v>10</v>
      </c>
      <c r="C25" s="59" t="s">
        <v>11</v>
      </c>
      <c r="D25" s="41"/>
      <c r="E25" s="42">
        <v>122752.11275575607</v>
      </c>
      <c r="F25" s="42"/>
      <c r="G25" s="42">
        <v>145873.44141414802</v>
      </c>
      <c r="H25" s="42"/>
      <c r="I25" s="42">
        <v>154494.19876336047</v>
      </c>
      <c r="J25" s="42"/>
      <c r="K25" s="42">
        <v>154835.60007051585</v>
      </c>
      <c r="L25" s="42"/>
      <c r="M25" s="42">
        <v>150822.26299374714</v>
      </c>
      <c r="N25" s="42"/>
      <c r="O25" s="42">
        <v>137707.88580780942</v>
      </c>
      <c r="P25" s="42"/>
      <c r="Q25" s="42">
        <v>142732.69912573372</v>
      </c>
      <c r="R25" s="42"/>
      <c r="S25" s="42">
        <v>140653.59511264041</v>
      </c>
      <c r="T25" s="5"/>
      <c r="U25" s="42">
        <v>145509.20515114118</v>
      </c>
      <c r="W25" s="42">
        <v>139628.64250409711</v>
      </c>
      <c r="Y25" s="42">
        <v>139346.01313249368</v>
      </c>
      <c r="Z25" s="42"/>
      <c r="AA25" s="42">
        <v>139875.7092395385</v>
      </c>
      <c r="AB25" s="42"/>
      <c r="AC25" s="42">
        <v>140529.31305784258</v>
      </c>
      <c r="AD25" s="42"/>
      <c r="AE25" s="42">
        <f>AE35/[1]THogar_EH!BL26</f>
        <v>137471.67503498588</v>
      </c>
    </row>
    <row r="26" spans="1:31" x14ac:dyDescent="0.2">
      <c r="F26" s="31"/>
      <c r="J26" s="1"/>
      <c r="K26" s="4"/>
      <c r="L26" s="4"/>
      <c r="M26" s="4"/>
      <c r="N26" s="5"/>
      <c r="O26" s="4"/>
      <c r="P26" s="5"/>
      <c r="Q26" s="4"/>
      <c r="R26" s="5"/>
      <c r="S26" s="4"/>
      <c r="T26" s="5"/>
      <c r="U26" s="4"/>
      <c r="W26" s="4"/>
      <c r="Y26" s="4"/>
      <c r="AA26" s="42"/>
      <c r="AC26" s="4"/>
      <c r="AE26" s="4"/>
    </row>
    <row r="27" spans="1:31" x14ac:dyDescent="0.2">
      <c r="B27" s="39" t="s">
        <v>12</v>
      </c>
      <c r="C27" s="39"/>
      <c r="D27" s="39"/>
      <c r="E27" s="39"/>
      <c r="F27" s="39"/>
      <c r="G27" s="39"/>
      <c r="H27" s="39"/>
      <c r="I27" s="39"/>
      <c r="J27" s="40"/>
      <c r="K27" s="40"/>
      <c r="L27" s="40"/>
      <c r="M27" s="40"/>
      <c r="N27" s="40"/>
      <c r="O27" s="40"/>
      <c r="P27" s="40"/>
      <c r="Q27" s="40"/>
      <c r="R27" s="40"/>
      <c r="S27" s="40"/>
      <c r="T27" s="40"/>
      <c r="U27" s="40"/>
      <c r="V27" s="40"/>
      <c r="W27" s="40"/>
      <c r="X27" s="40"/>
      <c r="Y27" s="40"/>
      <c r="Z27" s="40"/>
      <c r="AA27" s="40"/>
      <c r="AB27" s="40"/>
      <c r="AC27" s="40"/>
      <c r="AD27" s="40"/>
      <c r="AE27" s="40"/>
    </row>
    <row r="28" spans="1:31" s="53" customFormat="1" x14ac:dyDescent="0.2">
      <c r="A28" s="49"/>
      <c r="B28" s="60" t="s">
        <v>13</v>
      </c>
      <c r="C28" s="61" t="s">
        <v>14</v>
      </c>
      <c r="D28" s="62"/>
      <c r="E28" s="55">
        <v>327913</v>
      </c>
      <c r="F28" s="63"/>
      <c r="G28" s="55">
        <v>389678</v>
      </c>
      <c r="H28" s="63"/>
      <c r="I28" s="55">
        <v>412707</v>
      </c>
      <c r="J28" s="49"/>
      <c r="K28" s="56">
        <v>413619</v>
      </c>
      <c r="L28" s="49"/>
      <c r="M28" s="56">
        <v>402898</v>
      </c>
      <c r="O28" s="56">
        <v>367865</v>
      </c>
      <c r="Q28" s="56">
        <v>381288</v>
      </c>
      <c r="S28" s="56">
        <v>375734</v>
      </c>
      <c r="U28" s="56">
        <v>388705</v>
      </c>
      <c r="W28" s="56">
        <v>372996</v>
      </c>
      <c r="Y28" s="55">
        <v>372241</v>
      </c>
      <c r="Z28" s="61"/>
      <c r="AA28" s="42">
        <v>373656</v>
      </c>
      <c r="AB28" s="61"/>
      <c r="AC28" s="42">
        <v>375402</v>
      </c>
      <c r="AD28" s="64"/>
      <c r="AE28" s="42">
        <v>367234</v>
      </c>
    </row>
    <row r="29" spans="1:31" s="53" customFormat="1" x14ac:dyDescent="0.2">
      <c r="A29" s="49"/>
      <c r="B29" s="65" t="s">
        <v>15</v>
      </c>
      <c r="C29" s="66"/>
      <c r="D29" s="67"/>
      <c r="E29" s="68">
        <v>9.8171049161118379E-2</v>
      </c>
      <c r="F29" s="68"/>
      <c r="G29" s="68">
        <v>0.1163330423599178</v>
      </c>
      <c r="H29" s="68"/>
      <c r="I29" s="68">
        <v>0.12285597338711478</v>
      </c>
      <c r="J29" s="68"/>
      <c r="K29" s="68">
        <v>0.12277444437914189</v>
      </c>
      <c r="L29" s="68"/>
      <c r="M29" s="68">
        <v>0.11923675078981052</v>
      </c>
      <c r="N29" s="68"/>
      <c r="O29" s="68">
        <v>0.10853258190210013</v>
      </c>
      <c r="P29" s="68"/>
      <c r="Q29" s="68">
        <v>0.11212915049717154</v>
      </c>
      <c r="R29" s="68"/>
      <c r="S29" s="68">
        <v>0.11012104598786228</v>
      </c>
      <c r="U29" s="68">
        <v>0.11351937967290368</v>
      </c>
      <c r="W29" s="68">
        <v>0.10853504919483879</v>
      </c>
      <c r="Y29" s="68">
        <v>0.10791830770724947</v>
      </c>
      <c r="Z29" s="68"/>
      <c r="AA29" s="68">
        <v>0.1079389693142223</v>
      </c>
      <c r="AB29" s="68"/>
      <c r="AC29" s="68">
        <v>0.10806884818336486</v>
      </c>
      <c r="AD29" s="68"/>
      <c r="AE29" s="68">
        <f>AE28/[1]Población!BM30</f>
        <v>0.10537104418144293</v>
      </c>
    </row>
    <row r="30" spans="1:31" s="53" customFormat="1" x14ac:dyDescent="0.2">
      <c r="A30" s="49"/>
      <c r="B30" s="60" t="s">
        <v>16</v>
      </c>
      <c r="C30" s="60"/>
      <c r="D30" s="62"/>
      <c r="E30" s="55">
        <v>330000</v>
      </c>
      <c r="F30" s="49"/>
      <c r="G30" s="55">
        <v>500000</v>
      </c>
      <c r="H30" s="49"/>
      <c r="I30" s="55" t="s">
        <v>5</v>
      </c>
      <c r="J30" s="49"/>
      <c r="K30" s="69" t="s">
        <v>5</v>
      </c>
      <c r="L30" s="49"/>
      <c r="M30" s="69" t="s">
        <v>5</v>
      </c>
      <c r="O30" s="69" t="s">
        <v>5</v>
      </c>
      <c r="Q30" s="69" t="s">
        <v>5</v>
      </c>
      <c r="S30" s="69" t="s">
        <v>5</v>
      </c>
      <c r="U30" s="69" t="s">
        <v>5</v>
      </c>
      <c r="W30" s="69" t="s">
        <v>5</v>
      </c>
      <c r="Y30" s="69" t="s">
        <v>5</v>
      </c>
      <c r="AA30" s="69" t="s">
        <v>5</v>
      </c>
      <c r="AC30" s="69" t="s">
        <v>5</v>
      </c>
      <c r="AE30" s="69" t="s">
        <v>5</v>
      </c>
    </row>
    <row r="31" spans="1:31" s="53" customFormat="1" x14ac:dyDescent="0.2">
      <c r="A31" s="49"/>
      <c r="B31" s="66" t="s">
        <v>15</v>
      </c>
      <c r="C31" s="66"/>
      <c r="D31" s="67"/>
      <c r="E31" s="68">
        <v>9.8795858118370009E-2</v>
      </c>
      <c r="F31" s="68"/>
      <c r="G31" s="68">
        <v>0.14926816802580309</v>
      </c>
      <c r="H31" s="51"/>
      <c r="I31" s="70" t="s">
        <v>5</v>
      </c>
      <c r="J31" s="71"/>
      <c r="K31" s="71" t="s">
        <v>5</v>
      </c>
      <c r="L31" s="52"/>
      <c r="M31" s="71" t="s">
        <v>5</v>
      </c>
      <c r="O31" s="71" t="s">
        <v>5</v>
      </c>
      <c r="Q31" s="71" t="s">
        <v>5</v>
      </c>
      <c r="S31" s="71" t="s">
        <v>5</v>
      </c>
      <c r="U31" s="71" t="s">
        <v>5</v>
      </c>
      <c r="W31" s="71" t="s">
        <v>5</v>
      </c>
      <c r="Y31" s="71" t="s">
        <v>5</v>
      </c>
      <c r="AA31" s="71" t="s">
        <v>5</v>
      </c>
      <c r="AC31" s="71" t="s">
        <v>5</v>
      </c>
      <c r="AE31" s="71" t="s">
        <v>5</v>
      </c>
    </row>
    <row r="32" spans="1:31" s="53" customFormat="1" x14ac:dyDescent="0.2">
      <c r="A32" s="49"/>
      <c r="B32" s="72"/>
      <c r="C32" s="66"/>
      <c r="D32" s="67"/>
      <c r="E32" s="68"/>
      <c r="F32" s="68"/>
      <c r="G32" s="68"/>
      <c r="H32" s="51"/>
      <c r="I32" s="70"/>
      <c r="J32" s="71"/>
      <c r="K32" s="71"/>
      <c r="L32" s="52"/>
      <c r="M32" s="71"/>
      <c r="O32" s="71"/>
      <c r="Q32" s="71"/>
      <c r="S32" s="71"/>
      <c r="U32" s="71"/>
      <c r="W32" s="71"/>
      <c r="Y32" s="71"/>
      <c r="AA32" s="71"/>
      <c r="AC32" s="71"/>
      <c r="AE32" s="71"/>
    </row>
    <row r="33" spans="1:31" s="53" customFormat="1" x14ac:dyDescent="0.2">
      <c r="A33" s="49"/>
      <c r="B33" s="72" t="s">
        <v>17</v>
      </c>
      <c r="C33" s="55"/>
      <c r="D33" s="55"/>
      <c r="E33" s="55">
        <v>327913</v>
      </c>
      <c r="F33" s="55"/>
      <c r="G33" s="55">
        <v>389680</v>
      </c>
      <c r="H33" s="55"/>
      <c r="I33" s="55">
        <v>412707</v>
      </c>
      <c r="J33" s="55"/>
      <c r="K33" s="55">
        <v>413619</v>
      </c>
      <c r="L33" s="55"/>
      <c r="M33" s="55">
        <v>402898</v>
      </c>
      <c r="N33" s="55"/>
      <c r="O33" s="55">
        <v>367839</v>
      </c>
      <c r="P33" s="55"/>
      <c r="Q33" s="55">
        <v>381265</v>
      </c>
      <c r="R33" s="55"/>
      <c r="S33" s="55">
        <v>375712</v>
      </c>
      <c r="T33" s="55"/>
      <c r="U33" s="55">
        <v>388683</v>
      </c>
      <c r="V33" s="55"/>
      <c r="W33" s="55">
        <v>372982</v>
      </c>
      <c r="X33" s="55"/>
      <c r="Y33" s="55">
        <v>372231</v>
      </c>
      <c r="AA33" s="42">
        <v>373639</v>
      </c>
      <c r="AC33" s="42" t="s">
        <v>5</v>
      </c>
      <c r="AE33" s="42" t="s">
        <v>5</v>
      </c>
    </row>
    <row r="34" spans="1:31" s="53" customFormat="1" x14ac:dyDescent="0.2">
      <c r="A34" s="49"/>
      <c r="B34" s="72"/>
      <c r="C34" s="66"/>
      <c r="D34" s="67"/>
      <c r="E34" s="68"/>
      <c r="F34" s="68"/>
      <c r="G34" s="68"/>
      <c r="H34" s="51"/>
      <c r="I34" s="70"/>
      <c r="J34" s="71"/>
      <c r="K34" s="71"/>
      <c r="L34" s="52"/>
      <c r="M34" s="71"/>
      <c r="O34" s="71"/>
      <c r="Q34" s="71"/>
      <c r="S34" s="71"/>
      <c r="U34" s="71"/>
      <c r="W34" s="71"/>
      <c r="Y34" s="71"/>
      <c r="AA34" s="42"/>
      <c r="AC34" s="42"/>
      <c r="AE34" s="42"/>
    </row>
    <row r="35" spans="1:31" s="49" customFormat="1" ht="24" x14ac:dyDescent="0.2">
      <c r="B35" s="73" t="s">
        <v>18</v>
      </c>
      <c r="C35" s="61" t="s">
        <v>19</v>
      </c>
      <c r="D35" s="74"/>
      <c r="E35" s="75">
        <v>564010.36</v>
      </c>
      <c r="F35" s="75"/>
      <c r="G35" s="75">
        <v>670246.16</v>
      </c>
      <c r="H35" s="75"/>
      <c r="I35" s="75">
        <v>709856.04</v>
      </c>
      <c r="J35" s="75"/>
      <c r="K35" s="75">
        <v>711424.67999999993</v>
      </c>
      <c r="L35" s="75"/>
      <c r="M35" s="75">
        <v>692984.55999999994</v>
      </c>
      <c r="N35" s="75"/>
      <c r="O35" s="75">
        <v>632727.80000000005</v>
      </c>
      <c r="P35" s="75"/>
      <c r="Q35" s="75">
        <v>655815.36</v>
      </c>
      <c r="R35" s="75"/>
      <c r="S35" s="75">
        <v>646262.48</v>
      </c>
      <c r="T35" s="75"/>
      <c r="U35" s="75">
        <v>668572.6</v>
      </c>
      <c r="V35" s="75"/>
      <c r="W35" s="75">
        <v>641553.12</v>
      </c>
      <c r="X35" s="75"/>
      <c r="Y35" s="75">
        <v>640254.52</v>
      </c>
      <c r="Z35" s="75"/>
      <c r="AA35" s="75">
        <v>642688.31999999995</v>
      </c>
      <c r="AB35" s="75"/>
      <c r="AC35" s="75">
        <v>645691.43999999994</v>
      </c>
      <c r="AD35" s="75"/>
      <c r="AE35" s="75">
        <f t="shared" ref="AE35" si="0">AE28*1.72</f>
        <v>631642.48</v>
      </c>
    </row>
    <row r="36" spans="1:31" s="31" customFormat="1" ht="12" x14ac:dyDescent="0.2">
      <c r="B36" s="76" t="s">
        <v>15</v>
      </c>
      <c r="D36" s="32"/>
      <c r="E36" s="57">
        <v>0.1688542045571236</v>
      </c>
      <c r="F36" s="57"/>
      <c r="G36" s="57">
        <v>0.20009283285905863</v>
      </c>
      <c r="H36" s="57"/>
      <c r="I36" s="57">
        <v>0.21131227422583743</v>
      </c>
      <c r="J36" s="57"/>
      <c r="K36" s="57">
        <v>0.21117204433212403</v>
      </c>
      <c r="L36" s="57"/>
      <c r="M36" s="57">
        <v>0.20508721135847408</v>
      </c>
      <c r="N36" s="57"/>
      <c r="O36" s="57">
        <v>0.18667604087161224</v>
      </c>
      <c r="P36" s="57"/>
      <c r="Q36" s="57">
        <v>0.19286213885513503</v>
      </c>
      <c r="R36" s="57"/>
      <c r="S36" s="57">
        <v>0.18940819909912313</v>
      </c>
      <c r="T36" s="57"/>
      <c r="U36" s="57">
        <v>0.19525333303739431</v>
      </c>
      <c r="V36" s="57"/>
      <c r="W36" s="57">
        <v>0.18668028461512273</v>
      </c>
      <c r="X36" s="57"/>
      <c r="Y36" s="57">
        <v>0.18561948925646909</v>
      </c>
      <c r="Z36" s="57"/>
      <c r="AA36" s="57">
        <v>0.18565502722046234</v>
      </c>
      <c r="AB36" s="57"/>
      <c r="AC36" s="57">
        <v>0.18587841887538753</v>
      </c>
      <c r="AD36" s="57"/>
      <c r="AE36" s="57">
        <f>AE35/[1]Población!BM30</f>
        <v>0.18123819599208182</v>
      </c>
    </row>
    <row r="37" spans="1:31" x14ac:dyDescent="0.2">
      <c r="A37" s="33"/>
      <c r="B37" s="77"/>
      <c r="C37" s="77"/>
      <c r="D37" s="77"/>
      <c r="E37" s="78"/>
      <c r="F37" s="79"/>
      <c r="G37" s="78"/>
      <c r="H37" s="79"/>
      <c r="I37" s="79"/>
      <c r="J37" s="80"/>
      <c r="K37" s="80"/>
      <c r="L37" s="80"/>
      <c r="M37" s="80"/>
      <c r="N37" s="5"/>
      <c r="O37" s="80"/>
      <c r="P37" s="5"/>
      <c r="Q37" s="80"/>
      <c r="R37" s="5"/>
      <c r="S37" s="80"/>
      <c r="T37" s="5"/>
      <c r="U37" s="80"/>
      <c r="W37" s="80"/>
      <c r="Y37" s="80"/>
      <c r="AA37" s="80"/>
      <c r="AC37" s="80"/>
      <c r="AE37" s="80"/>
    </row>
    <row r="38" spans="1:31" x14ac:dyDescent="0.2">
      <c r="B38" s="39" t="s">
        <v>20</v>
      </c>
      <c r="C38" s="39"/>
      <c r="D38" s="39"/>
      <c r="E38" s="39"/>
      <c r="F38" s="39"/>
      <c r="G38" s="39"/>
      <c r="H38" s="39"/>
      <c r="I38" s="39"/>
      <c r="J38" s="40"/>
      <c r="K38" s="40"/>
      <c r="L38" s="40"/>
      <c r="M38" s="40"/>
      <c r="N38" s="40"/>
      <c r="O38" s="40"/>
      <c r="P38" s="40"/>
      <c r="Q38" s="40"/>
      <c r="R38" s="40"/>
      <c r="S38" s="40"/>
      <c r="T38" s="40"/>
      <c r="U38" s="40"/>
      <c r="V38" s="40"/>
      <c r="W38" s="40"/>
      <c r="X38" s="40"/>
      <c r="Y38" s="40"/>
      <c r="Z38" s="40"/>
      <c r="AA38" s="40"/>
      <c r="AB38" s="40"/>
      <c r="AC38" s="40"/>
      <c r="AD38" s="40"/>
      <c r="AE38" s="40"/>
    </row>
    <row r="39" spans="1:31" x14ac:dyDescent="0.2">
      <c r="B39" s="81" t="s">
        <v>21</v>
      </c>
      <c r="C39" s="82" t="s">
        <v>22</v>
      </c>
      <c r="D39" s="83" t="s">
        <v>23</v>
      </c>
      <c r="E39" s="84">
        <v>700</v>
      </c>
      <c r="F39" s="85"/>
      <c r="G39" s="86">
        <v>764</v>
      </c>
      <c r="H39" s="85"/>
      <c r="I39" s="86">
        <v>809</v>
      </c>
      <c r="J39" s="85"/>
      <c r="K39" s="84">
        <v>886</v>
      </c>
      <c r="L39" s="85"/>
      <c r="M39" s="84">
        <v>939.87</v>
      </c>
      <c r="N39" s="87"/>
      <c r="O39" s="84">
        <v>1015.905483</v>
      </c>
      <c r="P39" s="88" t="s">
        <v>24</v>
      </c>
      <c r="Q39" s="84">
        <v>1096</v>
      </c>
      <c r="R39" s="89"/>
      <c r="S39" s="84">
        <v>1186.9100000000001</v>
      </c>
      <c r="T39" s="89"/>
      <c r="U39" s="84">
        <v>1290.0524789999999</v>
      </c>
      <c r="V39" s="88" t="s">
        <v>24</v>
      </c>
      <c r="W39" s="84">
        <v>1404.16</v>
      </c>
      <c r="X39" s="88"/>
      <c r="Y39" s="84">
        <v>1496.14</v>
      </c>
      <c r="Z39" s="61"/>
      <c r="AA39" s="90">
        <v>1615.23</v>
      </c>
      <c r="AB39" s="61"/>
      <c r="AC39" s="90">
        <v>1757.21</v>
      </c>
      <c r="AD39" s="64"/>
      <c r="AE39" s="90">
        <v>1922.56</v>
      </c>
    </row>
    <row r="40" spans="1:31" x14ac:dyDescent="0.2">
      <c r="A40" s="1"/>
      <c r="B40" s="91"/>
      <c r="C40" s="92" t="s">
        <v>25</v>
      </c>
      <c r="D40" s="93" t="s">
        <v>26</v>
      </c>
      <c r="E40" s="86">
        <v>1000</v>
      </c>
      <c r="F40" s="94"/>
      <c r="G40" s="95">
        <v>1091</v>
      </c>
      <c r="H40" s="94"/>
      <c r="I40" s="86">
        <v>1155.252</v>
      </c>
      <c r="J40" s="94"/>
      <c r="K40" s="96">
        <v>1236.51</v>
      </c>
      <c r="L40" s="97"/>
      <c r="M40" s="96">
        <v>1342.87</v>
      </c>
      <c r="N40" s="98"/>
      <c r="O40" s="96">
        <v>1451.5081829999999</v>
      </c>
      <c r="P40" s="88" t="s">
        <v>24</v>
      </c>
      <c r="Q40" s="96">
        <v>1566</v>
      </c>
      <c r="R40" s="89"/>
      <c r="S40" s="96">
        <v>1695.59</v>
      </c>
      <c r="T40" s="89"/>
      <c r="U40" s="84">
        <v>1842.9367709999999</v>
      </c>
      <c r="V40" s="88" t="s">
        <v>24</v>
      </c>
      <c r="W40" s="84">
        <v>2005.95</v>
      </c>
      <c r="X40" s="88"/>
      <c r="Y40" s="84">
        <v>2137.36</v>
      </c>
      <c r="Z40" s="61"/>
      <c r="AA40" s="90">
        <v>2307.48</v>
      </c>
      <c r="AB40" s="61"/>
      <c r="AC40" s="90">
        <v>2510.31</v>
      </c>
      <c r="AD40" s="61"/>
      <c r="AE40" s="90">
        <f>AE39+823.97</f>
        <v>2746.5299999999997</v>
      </c>
    </row>
    <row r="41" spans="1:31" s="53" customFormat="1" x14ac:dyDescent="0.2">
      <c r="A41" s="6"/>
      <c r="B41" s="99"/>
      <c r="C41" s="100"/>
      <c r="D41" s="101"/>
      <c r="E41" s="102"/>
      <c r="F41" s="103"/>
      <c r="G41" s="102"/>
      <c r="H41" s="103"/>
      <c r="I41" s="102"/>
      <c r="J41" s="103"/>
      <c r="K41" s="102"/>
      <c r="L41" s="104"/>
      <c r="M41" s="102"/>
      <c r="N41" s="105"/>
      <c r="O41" s="102"/>
      <c r="P41" s="106"/>
      <c r="Q41" s="102"/>
      <c r="R41" s="107"/>
      <c r="S41" s="102"/>
      <c r="T41" s="107"/>
      <c r="U41" s="104"/>
      <c r="V41" s="106"/>
      <c r="W41" s="104"/>
      <c r="X41" s="106"/>
      <c r="Y41" s="104"/>
      <c r="Z41" s="108"/>
      <c r="AA41" s="102"/>
      <c r="AB41" s="108"/>
      <c r="AC41" s="102"/>
      <c r="AD41" s="108"/>
      <c r="AE41" s="102"/>
    </row>
    <row r="42" spans="1:31" s="53" customFormat="1" x14ac:dyDescent="0.2">
      <c r="A42" s="6"/>
      <c r="B42" s="81" t="s">
        <v>27</v>
      </c>
      <c r="C42" s="109"/>
      <c r="D42" s="110" t="s">
        <v>23</v>
      </c>
      <c r="E42" s="102"/>
      <c r="F42" s="103"/>
      <c r="G42" s="102"/>
      <c r="H42" s="103"/>
      <c r="I42" s="102"/>
      <c r="J42" s="103"/>
      <c r="K42" s="102"/>
      <c r="L42" s="104"/>
      <c r="M42" s="102"/>
      <c r="N42" s="105"/>
      <c r="O42" s="102"/>
      <c r="P42" s="106"/>
      <c r="Q42" s="102"/>
      <c r="R42" s="107"/>
      <c r="S42" s="102"/>
      <c r="T42" s="107"/>
      <c r="U42" s="104"/>
      <c r="V42" s="106"/>
      <c r="W42" s="104"/>
      <c r="X42" s="106"/>
      <c r="Y42" s="104"/>
      <c r="Z42" s="108"/>
      <c r="AA42" s="102"/>
      <c r="AB42" s="108"/>
      <c r="AC42" s="90">
        <v>1757.21</v>
      </c>
      <c r="AD42" s="64" t="s">
        <v>28</v>
      </c>
      <c r="AE42" s="90" t="s">
        <v>5</v>
      </c>
    </row>
    <row r="43" spans="1:31" s="53" customFormat="1" x14ac:dyDescent="0.2">
      <c r="A43" s="6"/>
      <c r="B43" s="111"/>
      <c r="C43" s="109"/>
      <c r="D43" s="112" t="s">
        <v>26</v>
      </c>
      <c r="E43" s="102"/>
      <c r="F43" s="103"/>
      <c r="G43" s="102"/>
      <c r="H43" s="103"/>
      <c r="I43" s="102"/>
      <c r="J43" s="103"/>
      <c r="K43" s="102"/>
      <c r="L43" s="104"/>
      <c r="M43" s="102"/>
      <c r="N43" s="105"/>
      <c r="O43" s="102"/>
      <c r="P43" s="106"/>
      <c r="Q43" s="102"/>
      <c r="R43" s="107"/>
      <c r="S43" s="102"/>
      <c r="T43" s="107"/>
      <c r="U43" s="104"/>
      <c r="V43" s="106"/>
      <c r="W43" s="104"/>
      <c r="X43" s="106"/>
      <c r="Y43" s="104"/>
      <c r="Z43" s="108"/>
      <c r="AA43" s="102"/>
      <c r="AB43" s="108"/>
      <c r="AC43" s="90">
        <v>2510.31</v>
      </c>
      <c r="AD43" s="64" t="s">
        <v>28</v>
      </c>
      <c r="AE43" s="90" t="s">
        <v>5</v>
      </c>
    </row>
    <row r="44" spans="1:31" x14ac:dyDescent="0.2">
      <c r="A44" s="113"/>
      <c r="B44" s="114"/>
      <c r="C44" s="114"/>
      <c r="D44" s="114"/>
      <c r="E44" s="115"/>
      <c r="F44" s="116"/>
      <c r="G44" s="115"/>
      <c r="H44" s="116"/>
      <c r="I44" s="117"/>
      <c r="J44" s="118"/>
      <c r="K44" s="117"/>
      <c r="L44" s="119"/>
      <c r="M44" s="120"/>
      <c r="N44" s="113"/>
      <c r="O44" s="120"/>
      <c r="P44" s="5"/>
      <c r="Q44" s="117"/>
      <c r="R44" s="5"/>
      <c r="S44" s="120"/>
      <c r="T44" s="5"/>
      <c r="U44" s="120"/>
      <c r="W44" s="120"/>
      <c r="Y44" s="120"/>
      <c r="AA44" s="120"/>
      <c r="AC44" s="120"/>
      <c r="AE44" s="120"/>
    </row>
    <row r="45" spans="1:31" x14ac:dyDescent="0.2">
      <c r="A45" s="121"/>
      <c r="B45" s="122" t="s">
        <v>29</v>
      </c>
      <c r="C45" s="122"/>
      <c r="D45" s="122"/>
      <c r="E45" s="123">
        <v>700</v>
      </c>
      <c r="F45" s="123"/>
      <c r="G45" s="123">
        <v>764</v>
      </c>
      <c r="H45" s="123"/>
      <c r="I45" s="123">
        <v>809</v>
      </c>
      <c r="J45" s="123"/>
      <c r="K45" s="123">
        <v>886</v>
      </c>
      <c r="L45" s="123"/>
      <c r="M45" s="123">
        <v>939.87</v>
      </c>
      <c r="N45" s="123"/>
      <c r="O45" s="124">
        <v>1015.905483</v>
      </c>
      <c r="P45" s="123"/>
      <c r="Q45" s="123">
        <v>1096</v>
      </c>
      <c r="R45" s="123"/>
      <c r="S45" s="123">
        <v>1186.9100000000001</v>
      </c>
      <c r="T45" s="122"/>
      <c r="U45" s="123">
        <v>1290.0524789999999</v>
      </c>
      <c r="V45" s="122"/>
      <c r="W45" s="123">
        <v>1404.16</v>
      </c>
      <c r="X45" s="122"/>
      <c r="Y45" s="123">
        <v>1496.14</v>
      </c>
      <c r="Z45" s="123"/>
      <c r="AA45" s="123">
        <v>1615.23</v>
      </c>
      <c r="AB45" s="123"/>
      <c r="AC45" s="123">
        <v>3514.42</v>
      </c>
      <c r="AD45" s="125" t="s">
        <v>28</v>
      </c>
      <c r="AE45" s="123">
        <f>AE39</f>
        <v>1922.56</v>
      </c>
    </row>
    <row r="46" spans="1:31" x14ac:dyDescent="0.2">
      <c r="A46" s="121"/>
      <c r="B46" s="31" t="s">
        <v>30</v>
      </c>
      <c r="E46" s="126">
        <v>4374</v>
      </c>
      <c r="F46" s="127"/>
      <c r="G46" s="127">
        <v>4737</v>
      </c>
      <c r="H46" s="128"/>
      <c r="I46" s="129">
        <v>5015.8</v>
      </c>
      <c r="J46" s="129"/>
      <c r="K46" s="129">
        <v>5493.2</v>
      </c>
      <c r="L46" s="130"/>
      <c r="M46" s="43">
        <v>6579.09</v>
      </c>
      <c r="N46" s="31"/>
      <c r="O46" s="43">
        <v>7111.3383809999996</v>
      </c>
      <c r="P46" s="61" t="s">
        <v>24</v>
      </c>
      <c r="Q46" s="43">
        <v>7543</v>
      </c>
      <c r="R46" s="31"/>
      <c r="S46" s="43">
        <v>8165.58</v>
      </c>
      <c r="T46" s="31"/>
      <c r="U46" s="43">
        <v>8875.1689019999994</v>
      </c>
      <c r="V46" s="61" t="s">
        <v>24</v>
      </c>
      <c r="W46" s="43">
        <v>9829.1200000000008</v>
      </c>
      <c r="X46" s="61"/>
      <c r="Y46" s="43">
        <v>10472.980000000001</v>
      </c>
      <c r="Z46" s="43"/>
      <c r="AA46" s="43">
        <v>11306.61</v>
      </c>
      <c r="AB46" s="43"/>
      <c r="AC46" s="43">
        <v>24600.940000000002</v>
      </c>
      <c r="AD46" s="64" t="s">
        <v>28</v>
      </c>
      <c r="AE46" s="43">
        <f>AE45*7</f>
        <v>13457.92</v>
      </c>
    </row>
    <row r="47" spans="1:31" x14ac:dyDescent="0.2">
      <c r="A47" s="33"/>
      <c r="B47" s="79"/>
      <c r="C47" s="79"/>
      <c r="D47" s="79"/>
      <c r="E47" s="131"/>
      <c r="F47" s="132"/>
      <c r="G47" s="132"/>
      <c r="H47" s="79"/>
      <c r="I47" s="133"/>
      <c r="J47" s="134"/>
      <c r="K47" s="133"/>
      <c r="L47" s="134"/>
      <c r="M47" s="119"/>
      <c r="N47" s="113"/>
      <c r="O47" s="119"/>
      <c r="P47" s="119"/>
      <c r="Q47" s="119"/>
      <c r="R47" s="119"/>
      <c r="S47" s="119"/>
      <c r="T47" s="119"/>
      <c r="U47" s="119"/>
      <c r="V47" s="113"/>
      <c r="W47" s="119"/>
      <c r="X47" s="113"/>
      <c r="Y47" s="119"/>
      <c r="Z47" s="113"/>
      <c r="AA47" s="119"/>
      <c r="AB47" s="113"/>
      <c r="AC47" s="119"/>
      <c r="AD47" s="113"/>
      <c r="AE47" s="119"/>
    </row>
    <row r="48" spans="1:31" x14ac:dyDescent="0.2">
      <c r="B48" s="39" t="s">
        <v>31</v>
      </c>
      <c r="C48" s="39"/>
      <c r="D48" s="39"/>
      <c r="E48" s="135"/>
      <c r="F48" s="135"/>
      <c r="G48" s="135"/>
      <c r="H48" s="39"/>
      <c r="I48" s="39"/>
      <c r="J48" s="39"/>
      <c r="K48" s="39"/>
      <c r="L48" s="39"/>
      <c r="M48" s="39"/>
      <c r="N48" s="39"/>
      <c r="O48" s="39"/>
      <c r="P48" s="39"/>
      <c r="Q48" s="39"/>
      <c r="R48" s="39"/>
      <c r="S48" s="39"/>
      <c r="T48" s="39"/>
      <c r="U48" s="39"/>
      <c r="V48" s="39"/>
      <c r="W48" s="39"/>
      <c r="X48" s="39"/>
      <c r="Y48" s="39"/>
      <c r="Z48" s="39"/>
      <c r="AA48" s="39"/>
      <c r="AB48" s="39"/>
      <c r="AC48" s="39"/>
      <c r="AD48" s="39"/>
      <c r="AE48" s="39"/>
    </row>
    <row r="49" spans="1:31" x14ac:dyDescent="0.2">
      <c r="B49" s="81" t="s">
        <v>21</v>
      </c>
      <c r="C49" s="82" t="s">
        <v>22</v>
      </c>
      <c r="D49" s="83" t="s">
        <v>23</v>
      </c>
      <c r="E49" s="136">
        <v>33.413977703329969</v>
      </c>
      <c r="F49" s="136"/>
      <c r="G49" s="136">
        <v>33.85326853159976</v>
      </c>
      <c r="H49" s="136"/>
      <c r="I49" s="136">
        <v>40.330470567854519</v>
      </c>
      <c r="J49" s="136"/>
      <c r="K49" s="136">
        <v>45.872964851005705</v>
      </c>
      <c r="L49" s="136"/>
      <c r="M49" s="136">
        <v>46.274908514406903</v>
      </c>
      <c r="N49" s="136"/>
      <c r="O49" s="136">
        <v>49.600864661914251</v>
      </c>
      <c r="P49" s="61" t="s">
        <v>24</v>
      </c>
      <c r="Q49" s="136">
        <v>47.1478457069542</v>
      </c>
      <c r="R49" s="136"/>
      <c r="S49" s="136">
        <v>43.433017695326129</v>
      </c>
      <c r="T49" s="5"/>
      <c r="U49" s="136">
        <v>42.769936245549118</v>
      </c>
      <c r="V49" s="61" t="s">
        <v>24</v>
      </c>
      <c r="W49" s="136">
        <v>48.965700018133376</v>
      </c>
      <c r="X49" s="61"/>
      <c r="Y49" s="136">
        <v>48.694138996932814</v>
      </c>
      <c r="Z49" s="61"/>
      <c r="AA49" s="136">
        <v>45.815141662796101</v>
      </c>
      <c r="AB49" s="61"/>
      <c r="AC49" s="137">
        <v>41.825097017907986</v>
      </c>
      <c r="AD49" s="61"/>
      <c r="AE49" s="137">
        <f>AE39/'[1]Tasa de cambio'!BN33</f>
        <v>44.141401907836318</v>
      </c>
    </row>
    <row r="50" spans="1:31" x14ac:dyDescent="0.2">
      <c r="A50" s="1"/>
      <c r="B50" s="91"/>
      <c r="C50" s="138" t="s">
        <v>25</v>
      </c>
      <c r="D50" s="139" t="s">
        <v>26</v>
      </c>
      <c r="E50" s="140">
        <v>47.734253861899951</v>
      </c>
      <c r="F50" s="136"/>
      <c r="G50" s="136">
        <v>48.342821947611696</v>
      </c>
      <c r="H50" s="136"/>
      <c r="I50" s="136">
        <v>57.591911970896255</v>
      </c>
      <c r="J50" s="136"/>
      <c r="K50" s="136">
        <v>64.020744659048603</v>
      </c>
      <c r="L50" s="136"/>
      <c r="M50" s="136">
        <v>66.116788914149396</v>
      </c>
      <c r="N50" s="136"/>
      <c r="O50" s="136">
        <v>70.868857531940364</v>
      </c>
      <c r="P50" s="61" t="s">
        <v>24</v>
      </c>
      <c r="Q50" s="136">
        <v>67.366356183476526</v>
      </c>
      <c r="R50" s="136"/>
      <c r="S50" s="136">
        <v>62.04732496483981</v>
      </c>
      <c r="T50" s="5"/>
      <c r="U50" s="136">
        <v>61.100063356607187</v>
      </c>
      <c r="V50" s="61" t="s">
        <v>24</v>
      </c>
      <c r="W50" s="136">
        <v>69.951249110767037</v>
      </c>
      <c r="X50" s="61"/>
      <c r="Y50" s="136">
        <v>69.563613650115855</v>
      </c>
      <c r="Z50" s="61"/>
      <c r="AA50" s="136">
        <v>65.450445499445124</v>
      </c>
      <c r="AB50" s="61"/>
      <c r="AC50" s="137">
        <v>59.750376616923759</v>
      </c>
      <c r="AD50" s="61"/>
      <c r="AE50" s="137">
        <f>AE40/'[1]Tasa de cambio'!BN33</f>
        <v>63.059506377917813</v>
      </c>
    </row>
    <row r="51" spans="1:31" x14ac:dyDescent="0.2">
      <c r="A51" s="1"/>
      <c r="B51" s="141"/>
      <c r="C51" s="142"/>
      <c r="D51" s="142"/>
      <c r="E51" s="143"/>
      <c r="F51" s="143"/>
      <c r="G51" s="143"/>
      <c r="H51" s="143"/>
      <c r="I51" s="143"/>
      <c r="J51" s="143"/>
      <c r="K51" s="143"/>
      <c r="L51" s="143"/>
      <c r="M51" s="143"/>
      <c r="N51" s="143"/>
      <c r="O51" s="143"/>
      <c r="P51" s="5"/>
      <c r="Q51" s="143"/>
      <c r="R51" s="143"/>
      <c r="S51" s="143"/>
      <c r="T51" s="5"/>
      <c r="U51" s="143"/>
      <c r="W51" s="143"/>
      <c r="Y51" s="143"/>
      <c r="AA51" s="143"/>
      <c r="AC51" s="143"/>
      <c r="AE51" s="143"/>
    </row>
    <row r="52" spans="1:31" s="53" customFormat="1" x14ac:dyDescent="0.2">
      <c r="A52" s="6"/>
      <c r="B52" s="81" t="s">
        <v>27</v>
      </c>
      <c r="C52" s="109"/>
      <c r="D52" s="110" t="s">
        <v>23</v>
      </c>
      <c r="E52" s="102"/>
      <c r="F52" s="103"/>
      <c r="G52" s="102"/>
      <c r="H52" s="103"/>
      <c r="I52" s="102"/>
      <c r="J52" s="103"/>
      <c r="K52" s="102"/>
      <c r="L52" s="104"/>
      <c r="M52" s="102"/>
      <c r="N52" s="105"/>
      <c r="O52" s="102"/>
      <c r="P52" s="106"/>
      <c r="Q52" s="102"/>
      <c r="R52" s="107"/>
      <c r="S52" s="102"/>
      <c r="T52" s="107"/>
      <c r="U52" s="104"/>
      <c r="V52" s="106"/>
      <c r="W52" s="104"/>
      <c r="X52" s="106"/>
      <c r="Y52" s="104"/>
      <c r="Z52" s="108"/>
      <c r="AA52" s="104"/>
      <c r="AB52" s="108"/>
      <c r="AC52" s="144">
        <v>41.825097017907986</v>
      </c>
      <c r="AD52" s="64" t="s">
        <v>28</v>
      </c>
      <c r="AE52" s="145" t="s">
        <v>5</v>
      </c>
    </row>
    <row r="53" spans="1:31" s="53" customFormat="1" x14ac:dyDescent="0.2">
      <c r="A53" s="6"/>
      <c r="B53" s="111"/>
      <c r="C53" s="109"/>
      <c r="D53" s="112" t="s">
        <v>26</v>
      </c>
      <c r="E53" s="102"/>
      <c r="F53" s="103"/>
      <c r="G53" s="102"/>
      <c r="H53" s="103"/>
      <c r="I53" s="102"/>
      <c r="J53" s="103"/>
      <c r="K53" s="102"/>
      <c r="L53" s="104"/>
      <c r="M53" s="102"/>
      <c r="N53" s="105"/>
      <c r="O53" s="102"/>
      <c r="P53" s="106"/>
      <c r="Q53" s="102"/>
      <c r="R53" s="107"/>
      <c r="S53" s="102"/>
      <c r="T53" s="107"/>
      <c r="U53" s="104"/>
      <c r="V53" s="106"/>
      <c r="W53" s="104"/>
      <c r="X53" s="106"/>
      <c r="Y53" s="104"/>
      <c r="Z53" s="108"/>
      <c r="AA53" s="104"/>
      <c r="AB53" s="108"/>
      <c r="AC53" s="144">
        <v>59.750376616923759</v>
      </c>
      <c r="AD53" s="64" t="s">
        <v>28</v>
      </c>
      <c r="AE53" s="145" t="s">
        <v>5</v>
      </c>
    </row>
    <row r="54" spans="1:31" x14ac:dyDescent="0.2">
      <c r="A54" s="113"/>
      <c r="B54" s="114"/>
      <c r="C54" s="114"/>
      <c r="D54" s="114"/>
      <c r="E54" s="115"/>
      <c r="F54" s="116"/>
      <c r="G54" s="115"/>
      <c r="H54" s="116"/>
      <c r="I54" s="117"/>
      <c r="J54" s="118"/>
      <c r="K54" s="117"/>
      <c r="L54" s="119"/>
      <c r="M54" s="120"/>
      <c r="N54" s="113"/>
      <c r="O54" s="120"/>
      <c r="P54" s="5"/>
      <c r="Q54" s="117"/>
      <c r="R54" s="5"/>
      <c r="S54" s="120"/>
      <c r="T54" s="5"/>
      <c r="U54" s="120"/>
      <c r="W54" s="120"/>
      <c r="Y54" s="120"/>
      <c r="AA54" s="120"/>
      <c r="AC54" s="120"/>
      <c r="AE54" s="120"/>
    </row>
    <row r="55" spans="1:31" x14ac:dyDescent="0.2">
      <c r="A55" s="121"/>
      <c r="B55" s="122" t="s">
        <v>29</v>
      </c>
      <c r="C55" s="122"/>
      <c r="D55" s="122"/>
      <c r="E55" s="146">
        <v>33.413977703329969</v>
      </c>
      <c r="F55" s="146"/>
      <c r="G55" s="146">
        <v>33.85326853159976</v>
      </c>
      <c r="H55" s="146"/>
      <c r="I55" s="146">
        <v>40.330470567854519</v>
      </c>
      <c r="J55" s="146"/>
      <c r="K55" s="146">
        <v>45.872964851005705</v>
      </c>
      <c r="L55" s="146"/>
      <c r="M55" s="146">
        <v>46.274908514406903</v>
      </c>
      <c r="N55" s="146"/>
      <c r="O55" s="146">
        <v>49.600864661914251</v>
      </c>
      <c r="P55" s="123"/>
      <c r="Q55" s="146">
        <v>47.1478457069542</v>
      </c>
      <c r="R55" s="146"/>
      <c r="S55" s="146">
        <v>43.433017695326129</v>
      </c>
      <c r="T55" s="122"/>
      <c r="U55" s="146">
        <v>42.769936245549118</v>
      </c>
      <c r="V55" s="123"/>
      <c r="W55" s="146">
        <v>48.965700018133376</v>
      </c>
      <c r="X55" s="123"/>
      <c r="Y55" s="146">
        <v>48.694138996932814</v>
      </c>
      <c r="Z55" s="123"/>
      <c r="AA55" s="146">
        <v>45.815141662796101</v>
      </c>
      <c r="AB55" s="122"/>
      <c r="AC55" s="146">
        <v>83.650194035815971</v>
      </c>
      <c r="AD55" s="125" t="s">
        <v>28</v>
      </c>
      <c r="AE55" s="146">
        <f>AE45/'[1]Tasa de cambio'!BN33</f>
        <v>44.141401907836318</v>
      </c>
    </row>
    <row r="56" spans="1:31" x14ac:dyDescent="0.2">
      <c r="A56" s="121"/>
      <c r="B56" s="31" t="s">
        <v>30</v>
      </c>
      <c r="E56" s="147">
        <v>208.78962639195041</v>
      </c>
      <c r="F56" s="147"/>
      <c r="G56" s="147">
        <v>209.89912700809955</v>
      </c>
      <c r="H56" s="147"/>
      <c r="I56" s="147">
        <v>250.04891752069804</v>
      </c>
      <c r="J56" s="147"/>
      <c r="K56" s="147">
        <v>284.41238207623536</v>
      </c>
      <c r="L56" s="147"/>
      <c r="M56" s="147">
        <v>323.92435960084833</v>
      </c>
      <c r="N56" s="147"/>
      <c r="O56" s="147">
        <v>347.20605263339974</v>
      </c>
      <c r="P56" s="61" t="s">
        <v>24</v>
      </c>
      <c r="Q56" s="147">
        <v>324.48558409448498</v>
      </c>
      <c r="R56" s="147"/>
      <c r="S56" s="147">
        <v>298.80595886175121</v>
      </c>
      <c r="T56" s="31"/>
      <c r="U56" s="147">
        <v>294.24416005251533</v>
      </c>
      <c r="V56" s="61" t="s">
        <v>24</v>
      </c>
      <c r="W56" s="147">
        <v>342.75990012693364</v>
      </c>
      <c r="X56" s="61"/>
      <c r="Y56" s="147">
        <v>340.85897297852972</v>
      </c>
      <c r="Z56" s="61"/>
      <c r="AA56" s="147">
        <v>320.70599163957269</v>
      </c>
      <c r="AB56" s="61"/>
      <c r="AC56" s="147">
        <v>585.55135825071193</v>
      </c>
      <c r="AD56" s="64" t="s">
        <v>28</v>
      </c>
      <c r="AE56" s="147">
        <f>AE46/'[1]Tasa de cambio'!BN33</f>
        <v>308.98981335485422</v>
      </c>
    </row>
    <row r="57" spans="1:31" x14ac:dyDescent="0.2">
      <c r="A57" s="1"/>
      <c r="B57" s="148"/>
      <c r="C57" s="114"/>
      <c r="D57" s="114"/>
      <c r="E57" s="149"/>
      <c r="F57" s="118"/>
      <c r="G57" s="149"/>
      <c r="H57" s="118"/>
      <c r="I57" s="120"/>
      <c r="J57" s="118"/>
      <c r="K57" s="150"/>
      <c r="L57" s="119"/>
      <c r="M57" s="151"/>
      <c r="N57" s="152"/>
      <c r="O57" s="151"/>
      <c r="P57" s="5"/>
      <c r="Q57" s="151"/>
      <c r="R57" s="5"/>
      <c r="S57" s="151"/>
      <c r="T57" s="5"/>
      <c r="U57" s="151"/>
      <c r="W57" s="151"/>
      <c r="Y57" s="151"/>
      <c r="AA57" s="151"/>
      <c r="AC57" s="151"/>
      <c r="AE57" s="151"/>
    </row>
    <row r="58" spans="1:31" x14ac:dyDescent="0.2">
      <c r="B58" s="37"/>
      <c r="C58" s="37"/>
      <c r="D58" s="37"/>
      <c r="E58" s="37"/>
      <c r="F58" s="153"/>
      <c r="G58" s="37"/>
      <c r="H58" s="37"/>
      <c r="I58" s="37"/>
      <c r="J58" s="37"/>
      <c r="K58" s="37"/>
      <c r="L58" s="37"/>
      <c r="M58" s="37"/>
      <c r="N58" s="37"/>
      <c r="O58" s="154"/>
      <c r="P58" s="37"/>
      <c r="Q58" s="154"/>
      <c r="R58" s="154"/>
      <c r="S58" s="154"/>
      <c r="T58" s="154"/>
      <c r="U58" s="154"/>
      <c r="V58" s="154"/>
      <c r="W58" s="154"/>
      <c r="X58" s="154"/>
      <c r="Y58" s="154"/>
      <c r="Z58" s="154"/>
      <c r="AA58" s="154"/>
      <c r="AB58" s="154"/>
      <c r="AC58" s="154"/>
      <c r="AD58" s="154"/>
      <c r="AE58" s="154"/>
    </row>
    <row r="59" spans="1:31" ht="12.75" customHeight="1" x14ac:dyDescent="0.2">
      <c r="A59" s="30"/>
      <c r="B59" s="155" t="s">
        <v>32</v>
      </c>
      <c r="C59" s="155"/>
      <c r="D59" s="155"/>
      <c r="E59" s="155"/>
      <c r="F59" s="155"/>
      <c r="G59" s="155"/>
      <c r="H59" s="155"/>
      <c r="I59" s="155"/>
      <c r="J59" s="155"/>
      <c r="K59" s="155"/>
      <c r="L59" s="155"/>
      <c r="M59" s="155"/>
      <c r="N59" s="155"/>
      <c r="O59" s="156"/>
      <c r="P59" s="156"/>
      <c r="Q59" s="156"/>
      <c r="R59" s="156"/>
      <c r="S59" s="156"/>
      <c r="T59" s="157"/>
      <c r="U59" s="158"/>
      <c r="W59" s="158"/>
      <c r="Y59" s="158"/>
      <c r="AA59" s="158"/>
      <c r="AC59" s="158"/>
      <c r="AE59" s="158"/>
    </row>
    <row r="60" spans="1:31" ht="12.75" customHeight="1" x14ac:dyDescent="0.2">
      <c r="B60" s="159"/>
      <c r="C60" s="160"/>
      <c r="D60" s="160"/>
      <c r="E60" s="160"/>
      <c r="F60" s="160"/>
      <c r="G60" s="160"/>
      <c r="H60" s="160"/>
      <c r="I60" s="160"/>
      <c r="J60" s="160"/>
      <c r="K60" s="160"/>
      <c r="L60" s="160"/>
      <c r="M60" s="160"/>
      <c r="N60" s="160"/>
      <c r="O60" s="156"/>
      <c r="P60" s="156"/>
      <c r="Q60" s="156"/>
      <c r="R60" s="156"/>
      <c r="S60" s="156"/>
      <c r="T60" s="161"/>
      <c r="U60" s="158"/>
      <c r="W60" s="158"/>
      <c r="Y60" s="158"/>
      <c r="AA60" s="158"/>
      <c r="AC60" s="158"/>
      <c r="AE60" s="158"/>
    </row>
    <row r="61" spans="1:31" x14ac:dyDescent="0.2">
      <c r="B61" s="162" t="s">
        <v>33</v>
      </c>
      <c r="C61" s="163"/>
      <c r="D61" s="163"/>
      <c r="E61" s="163"/>
      <c r="F61" s="163"/>
      <c r="G61" s="163"/>
      <c r="H61" s="163"/>
      <c r="I61" s="163"/>
      <c r="J61" s="163"/>
      <c r="K61" s="163"/>
      <c r="L61" s="163"/>
      <c r="M61" s="163"/>
      <c r="N61" s="163"/>
      <c r="O61" s="164"/>
      <c r="P61" s="165"/>
      <c r="Q61" s="164"/>
      <c r="R61" s="165"/>
      <c r="S61" s="164"/>
      <c r="T61" s="165"/>
      <c r="U61" s="158"/>
      <c r="W61" s="158"/>
      <c r="Y61" s="158"/>
      <c r="AA61" s="158"/>
      <c r="AC61" s="158"/>
      <c r="AE61" s="158"/>
    </row>
    <row r="62" spans="1:31" s="53" customFormat="1" ht="26.25" customHeight="1" x14ac:dyDescent="0.2">
      <c r="A62" s="49"/>
      <c r="B62" s="166" t="s">
        <v>34</v>
      </c>
      <c r="C62" s="167"/>
      <c r="D62" s="167"/>
      <c r="E62" s="167"/>
      <c r="F62" s="167"/>
      <c r="G62" s="167"/>
      <c r="H62" s="167"/>
      <c r="I62" s="167"/>
      <c r="J62" s="167"/>
      <c r="K62" s="167"/>
      <c r="L62" s="167"/>
      <c r="M62" s="167"/>
      <c r="N62" s="167"/>
      <c r="O62" s="168"/>
      <c r="P62" s="168"/>
      <c r="Q62" s="168"/>
      <c r="R62" s="168"/>
      <c r="S62" s="169"/>
      <c r="T62" s="49"/>
      <c r="U62" s="49"/>
      <c r="W62" s="49"/>
      <c r="Y62" s="49"/>
      <c r="AA62" s="49"/>
      <c r="AC62" s="49"/>
      <c r="AE62" s="49"/>
    </row>
    <row r="63" spans="1:31" x14ac:dyDescent="0.2">
      <c r="B63" s="170" t="s">
        <v>35</v>
      </c>
      <c r="C63" s="171"/>
      <c r="D63" s="171"/>
      <c r="E63" s="171"/>
      <c r="F63" s="171"/>
      <c r="G63" s="171"/>
      <c r="H63" s="171"/>
      <c r="I63" s="171"/>
      <c r="J63" s="171"/>
      <c r="K63" s="171"/>
      <c r="L63" s="171"/>
      <c r="M63" s="171"/>
      <c r="N63" s="171"/>
      <c r="O63" s="164"/>
      <c r="P63" s="172"/>
      <c r="Q63" s="164"/>
      <c r="R63" s="172"/>
      <c r="S63" s="164"/>
      <c r="T63" s="172"/>
      <c r="U63" s="158"/>
      <c r="W63" s="158"/>
      <c r="Y63" s="158"/>
      <c r="AA63" s="158"/>
      <c r="AC63" s="158"/>
      <c r="AE63" s="158"/>
    </row>
    <row r="64" spans="1:31" x14ac:dyDescent="0.2">
      <c r="B64" s="173" t="s">
        <v>36</v>
      </c>
      <c r="C64" s="174"/>
      <c r="D64" s="174"/>
      <c r="E64" s="174"/>
      <c r="F64" s="174"/>
      <c r="G64" s="174"/>
      <c r="H64" s="174"/>
      <c r="I64" s="174"/>
      <c r="J64" s="174"/>
      <c r="K64" s="174"/>
      <c r="L64" s="174"/>
      <c r="M64" s="174"/>
      <c r="N64" s="174"/>
      <c r="O64" s="161"/>
      <c r="P64" s="175"/>
      <c r="Q64" s="161"/>
      <c r="R64" s="175"/>
      <c r="S64" s="161"/>
      <c r="T64" s="175"/>
      <c r="U64" s="158"/>
      <c r="W64" s="158"/>
      <c r="Y64" s="158"/>
      <c r="AA64" s="158"/>
      <c r="AC64" s="158"/>
      <c r="AE64" s="158"/>
    </row>
    <row r="65" spans="1:31" x14ac:dyDescent="0.2">
      <c r="B65" s="176" t="s">
        <v>37</v>
      </c>
      <c r="C65" s="177"/>
      <c r="D65" s="177"/>
      <c r="E65" s="177"/>
      <c r="F65" s="177"/>
      <c r="G65" s="177"/>
      <c r="H65" s="177"/>
      <c r="I65" s="177"/>
      <c r="J65" s="177"/>
      <c r="K65" s="177"/>
      <c r="L65" s="177"/>
      <c r="M65" s="177"/>
      <c r="N65" s="177"/>
      <c r="O65" s="161"/>
      <c r="P65" s="178"/>
      <c r="Q65" s="161"/>
      <c r="R65" s="178"/>
      <c r="S65" s="161"/>
      <c r="T65" s="175"/>
      <c r="U65" s="158"/>
      <c r="W65" s="158"/>
      <c r="Y65" s="158"/>
      <c r="AA65" s="158"/>
      <c r="AC65" s="158"/>
      <c r="AE65" s="158"/>
    </row>
    <row r="66" spans="1:31" x14ac:dyDescent="0.2">
      <c r="B66" s="179" t="s">
        <v>38</v>
      </c>
      <c r="C66" s="180"/>
      <c r="D66" s="180"/>
      <c r="E66" s="180"/>
      <c r="F66" s="180"/>
      <c r="G66" s="180"/>
      <c r="H66" s="180"/>
      <c r="I66" s="180"/>
      <c r="J66" s="180"/>
      <c r="K66" s="180"/>
      <c r="L66" s="180"/>
      <c r="M66" s="180"/>
      <c r="N66" s="180"/>
      <c r="O66" s="161"/>
      <c r="P66" s="178"/>
      <c r="Q66" s="161"/>
      <c r="R66" s="178"/>
      <c r="S66" s="161"/>
      <c r="T66" s="175"/>
      <c r="U66" s="158"/>
      <c r="W66" s="158"/>
      <c r="Y66" s="158"/>
      <c r="AA66" s="158"/>
      <c r="AC66" s="158"/>
      <c r="AE66" s="158"/>
    </row>
    <row r="67" spans="1:31" x14ac:dyDescent="0.2">
      <c r="B67" s="179" t="s">
        <v>39</v>
      </c>
      <c r="C67" s="180"/>
      <c r="D67" s="180"/>
      <c r="E67" s="180"/>
      <c r="F67" s="180"/>
      <c r="G67" s="180"/>
      <c r="H67" s="180"/>
      <c r="I67" s="180"/>
      <c r="J67" s="180"/>
      <c r="K67" s="180"/>
      <c r="L67" s="180"/>
      <c r="M67" s="180"/>
      <c r="N67" s="180"/>
      <c r="O67" s="161"/>
      <c r="P67" s="178"/>
      <c r="Q67" s="161"/>
      <c r="R67" s="178"/>
      <c r="S67" s="161"/>
      <c r="T67" s="175"/>
      <c r="U67" s="158"/>
      <c r="W67" s="158"/>
      <c r="Y67" s="158"/>
      <c r="AA67" s="158"/>
      <c r="AC67" s="158"/>
      <c r="AE67" s="158"/>
    </row>
    <row r="68" spans="1:31" ht="22.35" customHeight="1" x14ac:dyDescent="0.2">
      <c r="B68" s="166" t="s">
        <v>40</v>
      </c>
      <c r="C68" s="167"/>
      <c r="D68" s="167"/>
      <c r="E68" s="167"/>
      <c r="F68" s="167"/>
      <c r="G68" s="167"/>
      <c r="H68" s="167"/>
      <c r="I68" s="167"/>
      <c r="J68" s="167"/>
      <c r="K68" s="167"/>
      <c r="L68" s="167"/>
      <c r="M68" s="167"/>
      <c r="N68" s="167"/>
      <c r="O68" s="161"/>
      <c r="P68" s="178"/>
      <c r="Q68" s="161"/>
      <c r="R68" s="178"/>
      <c r="S68" s="161"/>
      <c r="T68" s="175"/>
      <c r="U68" s="158"/>
      <c r="W68" s="158"/>
      <c r="Y68" s="158"/>
      <c r="AA68" s="158"/>
      <c r="AC68" s="158"/>
      <c r="AE68" s="158"/>
    </row>
    <row r="69" spans="1:31" x14ac:dyDescent="0.2">
      <c r="B69" s="181"/>
      <c r="C69" s="182"/>
      <c r="D69" s="182"/>
      <c r="E69" s="182"/>
      <c r="F69" s="182"/>
      <c r="G69" s="182"/>
      <c r="H69" s="182"/>
      <c r="I69" s="182"/>
      <c r="J69" s="182"/>
      <c r="K69" s="182"/>
      <c r="L69" s="182"/>
      <c r="M69" s="182"/>
      <c r="N69" s="182"/>
      <c r="O69" s="161"/>
      <c r="P69" s="178"/>
      <c r="Q69" s="161"/>
      <c r="R69" s="178"/>
      <c r="S69" s="161"/>
      <c r="T69" s="175"/>
      <c r="U69" s="158"/>
      <c r="W69" s="158"/>
      <c r="Y69" s="158"/>
      <c r="AA69" s="158"/>
      <c r="AC69" s="158"/>
      <c r="AE69" s="158"/>
    </row>
    <row r="70" spans="1:31" ht="22.35" customHeight="1" x14ac:dyDescent="0.2">
      <c r="B70" s="181"/>
      <c r="C70" s="182"/>
      <c r="D70" s="182"/>
      <c r="E70" s="182"/>
      <c r="F70" s="182"/>
      <c r="G70" s="182"/>
      <c r="H70" s="182"/>
      <c r="I70" s="182"/>
      <c r="J70" s="182"/>
      <c r="K70" s="182"/>
      <c r="L70" s="182"/>
      <c r="M70" s="182"/>
      <c r="N70" s="182"/>
      <c r="O70" s="161"/>
      <c r="P70" s="178"/>
      <c r="Q70" s="161"/>
      <c r="R70" s="178"/>
      <c r="S70" s="161"/>
      <c r="T70" s="175"/>
      <c r="U70" s="158"/>
      <c r="W70" s="158"/>
      <c r="Y70" s="158"/>
      <c r="AA70" s="158"/>
      <c r="AC70" s="158"/>
      <c r="AE70" s="158"/>
    </row>
    <row r="71" spans="1:31" x14ac:dyDescent="0.2">
      <c r="B71" s="173"/>
      <c r="C71" s="174"/>
      <c r="D71" s="174"/>
      <c r="E71" s="174"/>
      <c r="F71" s="174"/>
      <c r="G71" s="174"/>
      <c r="H71" s="174"/>
      <c r="I71" s="174"/>
      <c r="J71" s="174"/>
      <c r="K71" s="174"/>
      <c r="L71" s="174"/>
      <c r="M71" s="174"/>
      <c r="N71" s="174"/>
      <c r="O71" s="161"/>
      <c r="P71" s="178"/>
      <c r="Q71" s="161"/>
      <c r="R71" s="178"/>
      <c r="S71" s="161"/>
      <c r="T71" s="175"/>
      <c r="U71" s="158"/>
      <c r="W71" s="158"/>
      <c r="Y71" s="158"/>
      <c r="AA71" s="158"/>
      <c r="AC71" s="158"/>
      <c r="AE71" s="158"/>
    </row>
    <row r="72" spans="1:31" ht="12.75" customHeight="1" x14ac:dyDescent="0.2">
      <c r="B72" s="173" t="s">
        <v>41</v>
      </c>
      <c r="C72" s="174"/>
      <c r="D72" s="174"/>
      <c r="E72" s="174"/>
      <c r="F72" s="174"/>
      <c r="G72" s="174"/>
      <c r="H72" s="174"/>
      <c r="I72" s="174"/>
      <c r="J72" s="174"/>
      <c r="K72" s="174"/>
      <c r="L72" s="174"/>
      <c r="M72" s="174"/>
      <c r="N72" s="174"/>
      <c r="O72" s="156"/>
      <c r="P72" s="156"/>
      <c r="Q72" s="156"/>
      <c r="R72" s="156"/>
      <c r="S72" s="156"/>
      <c r="T72" s="157"/>
      <c r="U72" s="158"/>
      <c r="W72" s="158"/>
      <c r="Y72" s="158"/>
      <c r="AA72" s="158"/>
      <c r="AC72" s="158"/>
      <c r="AE72" s="158"/>
    </row>
    <row r="73" spans="1:31" x14ac:dyDescent="0.2">
      <c r="B73" s="183"/>
      <c r="C73" s="184"/>
      <c r="D73" s="184"/>
      <c r="E73" s="184"/>
      <c r="F73" s="184"/>
      <c r="G73" s="184"/>
      <c r="H73" s="184"/>
      <c r="I73" s="184"/>
      <c r="J73" s="184"/>
      <c r="K73" s="184"/>
      <c r="L73" s="184"/>
      <c r="M73" s="184"/>
      <c r="N73" s="184"/>
      <c r="O73" s="156"/>
      <c r="P73" s="156"/>
      <c r="Q73" s="156"/>
      <c r="R73" s="156"/>
      <c r="S73" s="156"/>
      <c r="T73" s="161"/>
    </row>
    <row r="74" spans="1:31" x14ac:dyDescent="0.2">
      <c r="B74" s="170" t="s">
        <v>42</v>
      </c>
      <c r="C74" s="171"/>
      <c r="D74" s="171"/>
      <c r="E74" s="171"/>
      <c r="F74" s="171"/>
      <c r="G74" s="171"/>
      <c r="H74" s="171"/>
      <c r="I74" s="171"/>
      <c r="J74" s="171"/>
      <c r="K74" s="171"/>
      <c r="L74" s="171"/>
      <c r="M74" s="171"/>
      <c r="N74" s="171"/>
      <c r="O74" s="164"/>
      <c r="P74" s="165"/>
      <c r="Q74" s="164"/>
      <c r="R74" s="165"/>
      <c r="S74" s="164"/>
      <c r="T74" s="165"/>
    </row>
    <row r="75" spans="1:31" s="53" customFormat="1" ht="25.5" customHeight="1" x14ac:dyDescent="0.2">
      <c r="A75" s="49"/>
      <c r="B75" s="166" t="s">
        <v>43</v>
      </c>
      <c r="C75" s="167"/>
      <c r="D75" s="167"/>
      <c r="E75" s="167"/>
      <c r="F75" s="167"/>
      <c r="G75" s="167"/>
      <c r="H75" s="167"/>
      <c r="I75" s="167"/>
      <c r="J75" s="167"/>
      <c r="K75" s="167"/>
      <c r="L75" s="167"/>
      <c r="M75" s="167"/>
      <c r="N75" s="167"/>
      <c r="O75" s="168"/>
      <c r="P75" s="168"/>
      <c r="Q75" s="168"/>
      <c r="R75" s="168"/>
      <c r="S75" s="169"/>
      <c r="T75" s="49"/>
      <c r="U75" s="49"/>
      <c r="W75" s="49"/>
      <c r="Y75" s="49"/>
      <c r="AA75" s="49"/>
      <c r="AC75" s="49"/>
      <c r="AE75" s="49"/>
    </row>
    <row r="76" spans="1:31" s="53" customFormat="1" x14ac:dyDescent="0.2">
      <c r="A76" s="49"/>
      <c r="B76" s="185" t="s">
        <v>44</v>
      </c>
      <c r="C76" s="186"/>
      <c r="D76" s="186"/>
      <c r="E76" s="186"/>
      <c r="F76" s="186"/>
      <c r="G76" s="186"/>
      <c r="H76" s="186"/>
      <c r="I76" s="186"/>
      <c r="J76" s="186"/>
      <c r="K76" s="186"/>
      <c r="L76" s="186"/>
      <c r="M76" s="186"/>
      <c r="N76" s="186"/>
      <c r="O76" s="187"/>
      <c r="P76" s="188"/>
      <c r="Q76" s="187"/>
      <c r="R76" s="188"/>
      <c r="S76" s="187"/>
      <c r="T76" s="188"/>
      <c r="U76" s="49"/>
      <c r="W76" s="49"/>
      <c r="Y76" s="49"/>
      <c r="AA76" s="49"/>
      <c r="AC76" s="49"/>
      <c r="AE76" s="49"/>
    </row>
    <row r="77" spans="1:31" x14ac:dyDescent="0.2">
      <c r="A77" s="33"/>
      <c r="B77" s="173" t="s">
        <v>45</v>
      </c>
      <c r="C77" s="174"/>
      <c r="D77" s="174"/>
      <c r="E77" s="174"/>
      <c r="F77" s="174"/>
      <c r="G77" s="174"/>
      <c r="H77" s="174"/>
      <c r="I77" s="174"/>
      <c r="J77" s="174"/>
      <c r="K77" s="174"/>
      <c r="L77" s="174"/>
      <c r="M77" s="174"/>
      <c r="N77" s="174"/>
      <c r="O77" s="161"/>
      <c r="P77" s="175"/>
      <c r="Q77" s="161"/>
      <c r="R77" s="175"/>
      <c r="S77" s="161"/>
      <c r="T77" s="175"/>
    </row>
    <row r="78" spans="1:31" x14ac:dyDescent="0.2">
      <c r="A78" s="33"/>
      <c r="B78" s="176" t="s">
        <v>46</v>
      </c>
      <c r="C78" s="177"/>
      <c r="D78" s="177"/>
      <c r="E78" s="177"/>
      <c r="F78" s="177"/>
      <c r="G78" s="177"/>
      <c r="H78" s="177"/>
      <c r="I78" s="177"/>
      <c r="J78" s="177"/>
      <c r="K78" s="177"/>
      <c r="L78" s="177"/>
      <c r="M78" s="177"/>
      <c r="N78" s="177"/>
      <c r="O78" s="161"/>
      <c r="P78" s="175"/>
      <c r="Q78" s="161"/>
      <c r="R78" s="175"/>
      <c r="S78" s="161"/>
      <c r="T78" s="175"/>
    </row>
    <row r="79" spans="1:31" x14ac:dyDescent="0.2">
      <c r="A79" s="33"/>
      <c r="B79" s="179" t="s">
        <v>47</v>
      </c>
      <c r="C79" s="180"/>
      <c r="D79" s="180"/>
      <c r="E79" s="180"/>
      <c r="F79" s="180"/>
      <c r="G79" s="180"/>
      <c r="H79" s="180"/>
      <c r="I79" s="180"/>
      <c r="J79" s="180"/>
      <c r="K79" s="180"/>
      <c r="L79" s="180"/>
      <c r="M79" s="180"/>
      <c r="N79" s="180"/>
      <c r="O79" s="164"/>
      <c r="P79" s="165"/>
      <c r="Q79" s="164"/>
      <c r="R79" s="165"/>
      <c r="S79" s="164"/>
      <c r="T79" s="165"/>
    </row>
    <row r="80" spans="1:31" x14ac:dyDescent="0.2">
      <c r="A80" s="33"/>
      <c r="B80" s="179" t="s">
        <v>48</v>
      </c>
      <c r="C80" s="180"/>
      <c r="D80" s="180"/>
      <c r="E80" s="180"/>
      <c r="F80" s="180"/>
      <c r="G80" s="180"/>
      <c r="H80" s="180"/>
      <c r="I80" s="180"/>
      <c r="J80" s="180"/>
      <c r="K80" s="180"/>
      <c r="L80" s="180"/>
      <c r="M80" s="180"/>
      <c r="N80" s="180"/>
      <c r="O80" s="164"/>
      <c r="P80" s="165"/>
      <c r="Q80" s="164"/>
      <c r="R80" s="165"/>
      <c r="S80" s="164"/>
      <c r="T80" s="165"/>
    </row>
    <row r="81" spans="1:20" ht="25.35" customHeight="1" x14ac:dyDescent="0.2">
      <c r="A81" s="33"/>
      <c r="B81" s="173" t="s">
        <v>49</v>
      </c>
      <c r="C81" s="174"/>
      <c r="D81" s="174"/>
      <c r="E81" s="174"/>
      <c r="F81" s="174"/>
      <c r="G81" s="174"/>
      <c r="H81" s="174"/>
      <c r="I81" s="174"/>
      <c r="J81" s="174"/>
      <c r="K81" s="174"/>
      <c r="L81" s="174"/>
      <c r="M81" s="174"/>
      <c r="N81" s="174"/>
      <c r="O81" s="164"/>
      <c r="P81" s="165"/>
      <c r="Q81" s="164"/>
      <c r="R81" s="165"/>
      <c r="S81" s="164"/>
      <c r="T81" s="165"/>
    </row>
    <row r="82" spans="1:20" x14ac:dyDescent="0.2">
      <c r="A82" s="33"/>
      <c r="B82" s="181"/>
      <c r="C82" s="189"/>
      <c r="D82" s="189"/>
      <c r="E82" s="189"/>
      <c r="F82" s="189"/>
      <c r="G82" s="189"/>
      <c r="H82" s="189"/>
      <c r="I82" s="189"/>
      <c r="J82" s="189"/>
      <c r="K82" s="189"/>
      <c r="L82" s="189"/>
      <c r="M82" s="189"/>
      <c r="N82" s="189"/>
      <c r="O82" s="189"/>
      <c r="P82" s="190"/>
      <c r="Q82" s="189"/>
      <c r="R82" s="190"/>
      <c r="S82" s="189"/>
      <c r="T82" s="190"/>
    </row>
    <row r="83" spans="1:20" x14ac:dyDescent="0.2">
      <c r="A83" s="33"/>
      <c r="B83" s="191"/>
      <c r="C83" s="192"/>
      <c r="D83" s="192"/>
      <c r="E83" s="192"/>
      <c r="F83" s="192"/>
      <c r="G83" s="192"/>
      <c r="H83" s="192"/>
      <c r="I83" s="192"/>
      <c r="J83" s="192"/>
      <c r="K83" s="192"/>
      <c r="L83" s="192"/>
      <c r="M83" s="192"/>
      <c r="N83" s="192"/>
      <c r="O83" s="192"/>
      <c r="P83" s="193"/>
      <c r="Q83" s="192"/>
      <c r="R83" s="193"/>
      <c r="S83" s="192"/>
      <c r="T83" s="193"/>
    </row>
    <row r="84" spans="1:20" x14ac:dyDescent="0.2">
      <c r="A84" s="33"/>
      <c r="B84" s="194"/>
      <c r="C84" s="164"/>
      <c r="D84" s="164"/>
      <c r="E84" s="164"/>
      <c r="F84" s="164"/>
      <c r="G84" s="164"/>
      <c r="H84" s="164"/>
      <c r="I84" s="164"/>
      <c r="J84" s="164"/>
      <c r="K84" s="164"/>
      <c r="L84" s="164"/>
      <c r="M84" s="164"/>
      <c r="N84" s="164"/>
      <c r="O84" s="164"/>
      <c r="P84" s="165"/>
      <c r="Q84" s="164"/>
      <c r="R84" s="165"/>
      <c r="S84" s="164"/>
      <c r="T84" s="165"/>
    </row>
    <row r="85" spans="1:20" x14ac:dyDescent="0.2">
      <c r="A85" s="33"/>
      <c r="B85" s="195"/>
      <c r="C85" s="189"/>
      <c r="D85" s="189"/>
      <c r="E85" s="189"/>
      <c r="F85" s="189"/>
      <c r="G85" s="189"/>
      <c r="H85" s="189"/>
      <c r="I85" s="189"/>
      <c r="J85" s="189"/>
      <c r="K85" s="189"/>
      <c r="L85" s="189"/>
      <c r="M85" s="189"/>
      <c r="N85" s="189"/>
      <c r="O85" s="189"/>
      <c r="P85" s="190"/>
      <c r="Q85" s="189"/>
      <c r="R85" s="190"/>
      <c r="S85" s="189"/>
      <c r="T85" s="190"/>
    </row>
    <row r="86" spans="1:20" x14ac:dyDescent="0.2">
      <c r="A86" s="33"/>
      <c r="B86" s="191"/>
      <c r="C86" s="192"/>
      <c r="D86" s="192"/>
      <c r="E86" s="192"/>
      <c r="F86" s="192"/>
      <c r="G86" s="192"/>
      <c r="H86" s="192"/>
      <c r="I86" s="192"/>
      <c r="J86" s="192"/>
      <c r="K86" s="192"/>
      <c r="L86" s="192"/>
      <c r="M86" s="192"/>
      <c r="N86" s="192"/>
      <c r="O86" s="192"/>
      <c r="P86" s="193"/>
      <c r="Q86" s="192"/>
      <c r="R86" s="193"/>
      <c r="S86" s="192"/>
      <c r="T86" s="193"/>
    </row>
    <row r="87" spans="1:20" x14ac:dyDescent="0.2">
      <c r="A87" s="33"/>
      <c r="B87" s="194"/>
      <c r="C87" s="164"/>
      <c r="D87" s="164"/>
      <c r="E87" s="164"/>
      <c r="F87" s="164"/>
      <c r="G87" s="164"/>
      <c r="H87" s="164"/>
      <c r="I87" s="164"/>
      <c r="J87" s="164"/>
      <c r="K87" s="164"/>
      <c r="L87" s="164"/>
      <c r="M87" s="165"/>
    </row>
    <row r="88" spans="1:20" x14ac:dyDescent="0.2">
      <c r="A88" s="33"/>
      <c r="B88" s="33"/>
      <c r="C88" s="33"/>
      <c r="D88" s="33"/>
      <c r="E88" s="33"/>
      <c r="F88" s="196"/>
      <c r="G88" s="33"/>
      <c r="H88" s="33"/>
      <c r="I88" s="33"/>
      <c r="J88" s="33"/>
      <c r="K88" s="33"/>
      <c r="L88" s="33"/>
      <c r="M88" s="33"/>
    </row>
    <row r="89" spans="1:20" x14ac:dyDescent="0.2">
      <c r="A89" s="33"/>
      <c r="B89" s="33"/>
      <c r="C89" s="33"/>
      <c r="D89" s="33"/>
      <c r="E89" s="33"/>
      <c r="F89" s="196"/>
      <c r="G89" s="33"/>
      <c r="H89" s="33"/>
      <c r="I89" s="33"/>
      <c r="J89" s="33"/>
      <c r="K89" s="33"/>
      <c r="L89" s="33"/>
      <c r="M89" s="33"/>
    </row>
    <row r="90" spans="1:20" x14ac:dyDescent="0.2">
      <c r="A90" s="33"/>
      <c r="B90" s="33"/>
      <c r="C90" s="33"/>
      <c r="D90" s="33"/>
      <c r="E90" s="33"/>
      <c r="F90" s="196"/>
      <c r="G90" s="33"/>
      <c r="H90" s="33"/>
      <c r="I90" s="33"/>
      <c r="J90" s="33"/>
      <c r="K90" s="33"/>
      <c r="L90" s="33"/>
      <c r="M90" s="33"/>
    </row>
    <row r="91" spans="1:20" x14ac:dyDescent="0.2">
      <c r="A91" s="33"/>
      <c r="B91" s="33"/>
      <c r="C91" s="33"/>
      <c r="D91" s="33"/>
      <c r="E91" s="33"/>
      <c r="F91" s="196"/>
      <c r="G91" s="33"/>
      <c r="H91" s="33"/>
      <c r="I91" s="33"/>
      <c r="J91" s="33"/>
      <c r="K91" s="33"/>
      <c r="L91" s="33"/>
      <c r="M91" s="33"/>
    </row>
    <row r="92" spans="1:20" x14ac:dyDescent="0.2">
      <c r="A92" s="33"/>
      <c r="B92" s="33"/>
      <c r="C92" s="33"/>
      <c r="D92" s="33"/>
      <c r="E92" s="33"/>
      <c r="F92" s="196"/>
      <c r="G92" s="33"/>
      <c r="H92" s="33"/>
      <c r="I92" s="33"/>
      <c r="J92" s="33"/>
      <c r="K92" s="33"/>
      <c r="L92" s="33"/>
      <c r="M92" s="33"/>
    </row>
    <row r="93" spans="1:20" x14ac:dyDescent="0.2">
      <c r="A93" s="33"/>
      <c r="B93" s="33"/>
      <c r="C93" s="33"/>
      <c r="D93" s="33"/>
      <c r="E93" s="33"/>
      <c r="F93" s="196"/>
      <c r="G93" s="33"/>
      <c r="H93" s="33"/>
      <c r="I93" s="33"/>
      <c r="J93" s="33"/>
      <c r="K93" s="33"/>
      <c r="L93" s="33"/>
      <c r="M93" s="33"/>
    </row>
    <row r="94" spans="1:20" x14ac:dyDescent="0.2">
      <c r="A94" s="33"/>
      <c r="B94" s="33"/>
      <c r="C94" s="33"/>
      <c r="D94" s="33"/>
      <c r="E94" s="33"/>
      <c r="F94" s="196"/>
      <c r="G94" s="33"/>
      <c r="H94" s="33"/>
      <c r="I94" s="33"/>
      <c r="J94" s="33"/>
      <c r="K94" s="33"/>
      <c r="L94" s="33"/>
      <c r="M94" s="33"/>
    </row>
    <row r="95" spans="1:20" x14ac:dyDescent="0.2">
      <c r="A95" s="33"/>
      <c r="B95" s="33"/>
      <c r="C95" s="33"/>
      <c r="D95" s="33"/>
      <c r="E95" s="33"/>
      <c r="F95" s="196"/>
      <c r="G95" s="33"/>
      <c r="H95" s="33"/>
      <c r="I95" s="33"/>
      <c r="J95" s="33"/>
      <c r="K95" s="33"/>
      <c r="L95" s="33"/>
      <c r="M95" s="33"/>
    </row>
    <row r="96" spans="1:20" x14ac:dyDescent="0.2">
      <c r="A96" s="33"/>
      <c r="B96" s="33"/>
      <c r="C96" s="33"/>
      <c r="D96" s="33"/>
      <c r="E96" s="33"/>
      <c r="F96" s="196"/>
      <c r="G96" s="33"/>
      <c r="H96" s="33"/>
      <c r="I96" s="33"/>
      <c r="J96" s="33"/>
      <c r="K96" s="33"/>
      <c r="L96" s="33"/>
      <c r="M96" s="33"/>
    </row>
    <row r="97" spans="1:13" x14ac:dyDescent="0.2">
      <c r="A97" s="33"/>
      <c r="B97" s="33"/>
      <c r="C97" s="33"/>
      <c r="D97" s="33"/>
      <c r="E97" s="33"/>
      <c r="F97" s="196"/>
      <c r="G97" s="33"/>
      <c r="H97" s="33"/>
      <c r="I97" s="33"/>
      <c r="J97" s="33"/>
      <c r="K97" s="33"/>
      <c r="L97" s="33"/>
      <c r="M97" s="33"/>
    </row>
    <row r="98" spans="1:13" x14ac:dyDescent="0.2">
      <c r="A98" s="33"/>
      <c r="B98" s="33"/>
      <c r="C98" s="33"/>
      <c r="D98" s="33"/>
      <c r="E98" s="33"/>
      <c r="F98" s="196"/>
      <c r="G98" s="33"/>
      <c r="H98" s="33"/>
      <c r="I98" s="33"/>
      <c r="J98" s="33"/>
      <c r="K98" s="33"/>
      <c r="L98" s="33"/>
      <c r="M98" s="33"/>
    </row>
    <row r="99" spans="1:13" x14ac:dyDescent="0.2">
      <c r="A99" s="33"/>
      <c r="B99" s="33"/>
      <c r="C99" s="33"/>
      <c r="D99" s="33"/>
      <c r="E99" s="33"/>
      <c r="F99" s="196"/>
      <c r="G99" s="33"/>
      <c r="H99" s="33"/>
      <c r="I99" s="33"/>
      <c r="J99" s="33"/>
      <c r="K99" s="33"/>
      <c r="L99" s="33"/>
      <c r="M99" s="33"/>
    </row>
    <row r="100" spans="1:13" x14ac:dyDescent="0.2">
      <c r="A100" s="33"/>
      <c r="B100" s="33"/>
      <c r="C100" s="33"/>
      <c r="D100" s="33"/>
      <c r="E100" s="33"/>
      <c r="F100" s="196"/>
      <c r="G100" s="33"/>
      <c r="H100" s="33"/>
      <c r="I100" s="33"/>
      <c r="J100" s="33"/>
      <c r="K100" s="33"/>
      <c r="L100" s="33"/>
      <c r="M100" s="33"/>
    </row>
    <row r="101" spans="1:13" x14ac:dyDescent="0.2">
      <c r="A101" s="33"/>
      <c r="B101" s="33"/>
      <c r="C101" s="33"/>
      <c r="D101" s="33"/>
      <c r="E101" s="33"/>
      <c r="F101" s="196"/>
      <c r="G101" s="33"/>
      <c r="H101" s="33"/>
      <c r="I101" s="33"/>
      <c r="J101" s="33"/>
      <c r="K101" s="33"/>
      <c r="L101" s="33"/>
      <c r="M101" s="33"/>
    </row>
    <row r="102" spans="1:13" x14ac:dyDescent="0.2">
      <c r="A102" s="33"/>
      <c r="B102" s="33"/>
      <c r="C102" s="33"/>
      <c r="D102" s="33"/>
      <c r="E102" s="33"/>
      <c r="F102" s="196"/>
      <c r="G102" s="33"/>
      <c r="H102" s="33"/>
      <c r="I102" s="33"/>
      <c r="J102" s="33"/>
      <c r="K102" s="33"/>
      <c r="L102" s="33"/>
      <c r="M102" s="33"/>
    </row>
    <row r="103" spans="1:13" x14ac:dyDescent="0.2">
      <c r="A103" s="33"/>
      <c r="B103" s="33"/>
      <c r="C103" s="33"/>
      <c r="D103" s="33"/>
      <c r="E103" s="33"/>
      <c r="F103" s="196"/>
      <c r="G103" s="33"/>
      <c r="H103" s="33"/>
      <c r="I103" s="33"/>
      <c r="J103" s="33"/>
      <c r="K103" s="33"/>
      <c r="L103" s="33"/>
      <c r="M103" s="33"/>
    </row>
    <row r="104" spans="1:13" x14ac:dyDescent="0.2">
      <c r="A104" s="33"/>
      <c r="B104" s="33"/>
      <c r="C104" s="33"/>
      <c r="D104" s="33"/>
      <c r="E104" s="33"/>
      <c r="F104" s="196"/>
      <c r="G104" s="33"/>
      <c r="H104" s="33"/>
      <c r="I104" s="33"/>
      <c r="J104" s="33"/>
      <c r="K104" s="33"/>
      <c r="L104" s="33"/>
      <c r="M104" s="33"/>
    </row>
    <row r="105" spans="1:13" x14ac:dyDescent="0.2">
      <c r="A105" s="33"/>
      <c r="B105" s="33"/>
      <c r="C105" s="33"/>
      <c r="D105" s="33"/>
      <c r="E105" s="33"/>
      <c r="F105" s="196"/>
      <c r="G105" s="33"/>
      <c r="H105" s="33"/>
      <c r="I105" s="33"/>
      <c r="J105" s="33"/>
      <c r="K105" s="33"/>
      <c r="L105" s="33"/>
      <c r="M105" s="33"/>
    </row>
    <row r="106" spans="1:13" x14ac:dyDescent="0.2">
      <c r="A106" s="33"/>
      <c r="B106" s="33"/>
      <c r="C106" s="33"/>
      <c r="D106" s="33"/>
      <c r="E106" s="33"/>
      <c r="F106" s="196"/>
      <c r="G106" s="33"/>
      <c r="H106" s="33"/>
      <c r="I106" s="33"/>
      <c r="J106" s="33"/>
      <c r="K106" s="33"/>
      <c r="L106" s="33"/>
      <c r="M106" s="33"/>
    </row>
    <row r="107" spans="1:13" x14ac:dyDescent="0.2">
      <c r="A107" s="33"/>
      <c r="B107" s="33"/>
      <c r="C107" s="33"/>
      <c r="D107" s="33"/>
      <c r="E107" s="33"/>
      <c r="F107" s="196"/>
      <c r="G107" s="33"/>
      <c r="H107" s="33"/>
      <c r="I107" s="33"/>
      <c r="J107" s="33"/>
      <c r="K107" s="33"/>
      <c r="L107" s="33"/>
      <c r="M107" s="33"/>
    </row>
    <row r="108" spans="1:13" x14ac:dyDescent="0.2">
      <c r="A108" s="33"/>
      <c r="B108" s="33"/>
      <c r="C108" s="33"/>
      <c r="D108" s="33"/>
      <c r="E108" s="33"/>
      <c r="F108" s="196"/>
      <c r="G108" s="33"/>
      <c r="H108" s="33"/>
      <c r="I108" s="33"/>
      <c r="J108" s="33"/>
      <c r="K108" s="33"/>
      <c r="L108" s="33"/>
      <c r="M108" s="33"/>
    </row>
    <row r="109" spans="1:13" x14ac:dyDescent="0.2">
      <c r="A109" s="33"/>
      <c r="B109" s="33"/>
      <c r="C109" s="33"/>
      <c r="D109" s="33"/>
      <c r="E109" s="33"/>
      <c r="F109" s="196"/>
      <c r="G109" s="33"/>
      <c r="H109" s="33"/>
      <c r="I109" s="33"/>
      <c r="J109" s="33"/>
      <c r="K109" s="33"/>
      <c r="L109" s="33"/>
      <c r="M109" s="33"/>
    </row>
    <row r="110" spans="1:13" x14ac:dyDescent="0.2">
      <c r="A110" s="33"/>
      <c r="B110" s="33"/>
      <c r="C110" s="33"/>
      <c r="D110" s="33"/>
      <c r="E110" s="33"/>
      <c r="F110" s="196"/>
      <c r="G110" s="33"/>
      <c r="H110" s="33"/>
      <c r="I110" s="33"/>
      <c r="J110" s="33"/>
      <c r="K110" s="33"/>
      <c r="L110" s="33"/>
      <c r="M110" s="33"/>
    </row>
    <row r="111" spans="1:13" x14ac:dyDescent="0.2">
      <c r="A111" s="33"/>
      <c r="B111" s="33"/>
      <c r="C111" s="33"/>
      <c r="D111" s="33"/>
      <c r="E111" s="33"/>
      <c r="F111" s="196"/>
      <c r="G111" s="33"/>
      <c r="H111" s="33"/>
      <c r="I111" s="33"/>
      <c r="J111" s="33"/>
      <c r="K111" s="33"/>
      <c r="L111" s="33"/>
      <c r="M111" s="33"/>
    </row>
    <row r="112" spans="1:13" x14ac:dyDescent="0.2">
      <c r="A112" s="33"/>
      <c r="B112" s="33"/>
      <c r="C112" s="33"/>
      <c r="D112" s="33"/>
      <c r="E112" s="33"/>
      <c r="F112" s="196"/>
      <c r="G112" s="33"/>
      <c r="H112" s="33"/>
      <c r="I112" s="33"/>
      <c r="J112" s="33"/>
      <c r="K112" s="33"/>
      <c r="L112" s="33"/>
      <c r="M112" s="33"/>
    </row>
    <row r="113" spans="1:13" x14ac:dyDescent="0.2">
      <c r="A113" s="33"/>
      <c r="B113" s="33"/>
      <c r="C113" s="33"/>
      <c r="D113" s="33"/>
      <c r="E113" s="33"/>
      <c r="F113" s="196"/>
      <c r="G113" s="33"/>
      <c r="H113" s="33"/>
      <c r="I113" s="33"/>
      <c r="J113" s="33"/>
      <c r="K113" s="33"/>
      <c r="L113" s="33"/>
      <c r="M113" s="33"/>
    </row>
    <row r="114" spans="1:13" x14ac:dyDescent="0.2">
      <c r="A114" s="33"/>
      <c r="B114" s="33"/>
      <c r="C114" s="33"/>
      <c r="D114" s="33"/>
      <c r="E114" s="33"/>
      <c r="F114" s="196"/>
      <c r="G114" s="33"/>
      <c r="H114" s="33"/>
      <c r="I114" s="33"/>
      <c r="J114" s="33"/>
      <c r="K114" s="33"/>
      <c r="L114" s="33"/>
      <c r="M114" s="33"/>
    </row>
    <row r="115" spans="1:13" x14ac:dyDescent="0.2">
      <c r="A115" s="33"/>
      <c r="B115" s="33"/>
      <c r="C115" s="33"/>
      <c r="D115" s="33"/>
      <c r="E115" s="33"/>
      <c r="F115" s="196"/>
      <c r="G115" s="33"/>
      <c r="H115" s="33"/>
      <c r="I115" s="33"/>
      <c r="J115" s="33"/>
      <c r="K115" s="33"/>
      <c r="L115" s="33"/>
      <c r="M115" s="33"/>
    </row>
    <row r="116" spans="1:13" x14ac:dyDescent="0.2">
      <c r="A116" s="33"/>
      <c r="B116" s="33"/>
      <c r="C116" s="33"/>
      <c r="D116" s="33"/>
      <c r="E116" s="33"/>
      <c r="F116" s="196"/>
      <c r="G116" s="33"/>
      <c r="H116" s="33"/>
      <c r="I116" s="33"/>
      <c r="J116" s="33"/>
      <c r="K116" s="33"/>
      <c r="L116" s="33"/>
      <c r="M116" s="33"/>
    </row>
    <row r="117" spans="1:13" x14ac:dyDescent="0.2">
      <c r="A117" s="33"/>
      <c r="B117" s="33"/>
      <c r="C117" s="33"/>
      <c r="D117" s="33"/>
      <c r="E117" s="33"/>
      <c r="F117" s="196"/>
      <c r="G117" s="33"/>
      <c r="H117" s="33"/>
      <c r="I117" s="33"/>
      <c r="J117" s="33"/>
      <c r="K117" s="33"/>
      <c r="L117" s="33"/>
      <c r="M117" s="33"/>
    </row>
    <row r="118" spans="1:13" x14ac:dyDescent="0.2">
      <c r="A118" s="33"/>
      <c r="B118" s="33"/>
      <c r="C118" s="33"/>
      <c r="D118" s="33"/>
      <c r="E118" s="33"/>
      <c r="F118" s="196"/>
      <c r="G118" s="33"/>
      <c r="H118" s="33"/>
      <c r="I118" s="33"/>
      <c r="J118" s="33"/>
      <c r="K118" s="33"/>
      <c r="L118" s="33"/>
      <c r="M118" s="33"/>
    </row>
    <row r="119" spans="1:13" x14ac:dyDescent="0.2">
      <c r="A119" s="33"/>
      <c r="B119" s="33"/>
      <c r="C119" s="33"/>
      <c r="D119" s="33"/>
      <c r="E119" s="33"/>
      <c r="F119" s="196"/>
      <c r="G119" s="33"/>
      <c r="H119" s="33"/>
      <c r="I119" s="33"/>
      <c r="J119" s="33"/>
      <c r="K119" s="33"/>
      <c r="L119" s="33"/>
      <c r="M119" s="33"/>
    </row>
    <row r="120" spans="1:13" x14ac:dyDescent="0.2">
      <c r="A120" s="33"/>
      <c r="B120" s="33"/>
      <c r="C120" s="33"/>
      <c r="D120" s="33"/>
      <c r="E120" s="33"/>
      <c r="F120" s="196"/>
      <c r="G120" s="33"/>
      <c r="H120" s="33"/>
      <c r="I120" s="33"/>
      <c r="J120" s="33"/>
      <c r="K120" s="33"/>
      <c r="L120" s="33"/>
      <c r="M120" s="33"/>
    </row>
    <row r="121" spans="1:13" x14ac:dyDescent="0.2">
      <c r="A121" s="33"/>
      <c r="B121" s="33"/>
      <c r="C121" s="33"/>
      <c r="D121" s="33"/>
      <c r="E121" s="33"/>
      <c r="F121" s="196"/>
      <c r="G121" s="33"/>
      <c r="H121" s="33"/>
      <c r="I121" s="33"/>
      <c r="J121" s="33"/>
      <c r="K121" s="33"/>
      <c r="L121" s="33"/>
      <c r="M121" s="33"/>
    </row>
    <row r="122" spans="1:13" x14ac:dyDescent="0.2">
      <c r="A122" s="33"/>
      <c r="B122" s="33"/>
      <c r="C122" s="33"/>
      <c r="D122" s="33"/>
      <c r="E122" s="33"/>
      <c r="F122" s="196"/>
      <c r="G122" s="33"/>
      <c r="H122" s="33"/>
      <c r="I122" s="33"/>
      <c r="J122" s="33"/>
      <c r="K122" s="33"/>
      <c r="L122" s="33"/>
      <c r="M122" s="33"/>
    </row>
  </sheetData>
  <mergeCells count="33">
    <mergeCell ref="B79:N79"/>
    <mergeCell ref="B80:N80"/>
    <mergeCell ref="B81:N81"/>
    <mergeCell ref="B73:N73"/>
    <mergeCell ref="B74:N74"/>
    <mergeCell ref="B75:N75"/>
    <mergeCell ref="B76:N76"/>
    <mergeCell ref="B77:N77"/>
    <mergeCell ref="B78:N78"/>
    <mergeCell ref="B65:N65"/>
    <mergeCell ref="B66:N66"/>
    <mergeCell ref="B67:N67"/>
    <mergeCell ref="B68:N68"/>
    <mergeCell ref="B71:N71"/>
    <mergeCell ref="B72:N72"/>
    <mergeCell ref="B59:N59"/>
    <mergeCell ref="B60:N60"/>
    <mergeCell ref="B61:N61"/>
    <mergeCell ref="B62:N62"/>
    <mergeCell ref="B63:N63"/>
    <mergeCell ref="B64:N64"/>
    <mergeCell ref="B9:N9"/>
    <mergeCell ref="B10:N10"/>
    <mergeCell ref="B39:B40"/>
    <mergeCell ref="B42:B43"/>
    <mergeCell ref="B49:B50"/>
    <mergeCell ref="B52:B53"/>
    <mergeCell ref="B3:N3"/>
    <mergeCell ref="B4:N4"/>
    <mergeCell ref="B5:N5"/>
    <mergeCell ref="B6:N6"/>
    <mergeCell ref="B7:N7"/>
    <mergeCell ref="B8:N8"/>
  </mergeCells>
  <pageMargins left="0.75" right="0.75" top="1" bottom="1" header="0.5" footer="0.5"/>
  <pageSetup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AF_d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Nincen Figueroa</dc:creator>
  <cp:lastModifiedBy>Nincen Figueroa</cp:lastModifiedBy>
  <dcterms:created xsi:type="dcterms:W3CDTF">2023-04-10T16:38:09Z</dcterms:created>
  <dcterms:modified xsi:type="dcterms:W3CDTF">2023-04-10T16:41:01Z</dcterms:modified>
</cp:coreProperties>
</file>