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cen\Desktop\"/>
    </mc:Choice>
  </mc:AlternateContent>
  <xr:revisionPtr revIDLastSave="0" documentId="8_{E79E4287-5A4F-4C7A-8D1C-8764FA456C87}" xr6:coauthVersionLast="47" xr6:coauthVersionMax="47" xr10:uidLastSave="{00000000-0000-0000-0000-000000000000}"/>
  <bookViews>
    <workbookView xWindow="-120" yWindow="-120" windowWidth="38640" windowHeight="15840" xr2:uid="{64ADC460-E365-4104-A4C1-11E7EC0A7191}"/>
  </bookViews>
  <sheets>
    <sheet name="TUS_d" sheetId="1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9" i="1" l="1"/>
  <c r="AG48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AI42" i="1"/>
  <c r="AI52" i="1" s="1"/>
  <c r="AG42" i="1"/>
  <c r="AG52" i="1" s="1"/>
  <c r="AE42" i="1"/>
  <c r="AE52" i="1" s="1"/>
  <c r="AC42" i="1"/>
  <c r="AC52" i="1" s="1"/>
  <c r="AA42" i="1"/>
  <c r="AA52" i="1" s="1"/>
  <c r="Y42" i="1"/>
  <c r="Y52" i="1" s="1"/>
  <c r="W42" i="1"/>
  <c r="W52" i="1" s="1"/>
  <c r="U42" i="1"/>
  <c r="U52" i="1" s="1"/>
  <c r="S42" i="1"/>
  <c r="S52" i="1" s="1"/>
  <c r="Q42" i="1"/>
  <c r="Q52" i="1" s="1"/>
  <c r="O42" i="1"/>
  <c r="O52" i="1" s="1"/>
  <c r="M42" i="1"/>
  <c r="M52" i="1" s="1"/>
  <c r="K42" i="1"/>
  <c r="K52" i="1" s="1"/>
  <c r="I42" i="1"/>
  <c r="I52" i="1" s="1"/>
  <c r="AI41" i="1"/>
  <c r="AI51" i="1" s="1"/>
  <c r="AG41" i="1"/>
  <c r="AG51" i="1" s="1"/>
  <c r="AE41" i="1"/>
  <c r="AE51" i="1" s="1"/>
  <c r="AC41" i="1"/>
  <c r="AC51" i="1" s="1"/>
  <c r="AA41" i="1"/>
  <c r="AA51" i="1" s="1"/>
  <c r="Y41" i="1"/>
  <c r="Y51" i="1" s="1"/>
  <c r="W41" i="1"/>
  <c r="W51" i="1" s="1"/>
  <c r="U41" i="1"/>
  <c r="U51" i="1" s="1"/>
  <c r="S41" i="1"/>
  <c r="S51" i="1" s="1"/>
  <c r="Q41" i="1"/>
  <c r="Q51" i="1" s="1"/>
  <c r="O41" i="1"/>
  <c r="O51" i="1" s="1"/>
  <c r="M41" i="1"/>
  <c r="M51" i="1" s="1"/>
  <c r="K41" i="1"/>
  <c r="K51" i="1" s="1"/>
  <c r="I41" i="1"/>
  <c r="I51" i="1" s="1"/>
  <c r="M31" i="1"/>
  <c r="M32" i="1" s="1"/>
  <c r="K31" i="1"/>
  <c r="K32" i="1" s="1"/>
  <c r="AI30" i="1"/>
  <c r="AG30" i="1"/>
  <c r="AI29" i="1"/>
  <c r="AG29" i="1"/>
  <c r="AE29" i="1"/>
  <c r="AE30" i="1" s="1"/>
  <c r="AC29" i="1"/>
  <c r="AC30" i="1" s="1"/>
  <c r="AA29" i="1"/>
  <c r="AA30" i="1" s="1"/>
  <c r="Y29" i="1"/>
  <c r="Y30" i="1" s="1"/>
  <c r="W29" i="1"/>
  <c r="W30" i="1" s="1"/>
  <c r="U29" i="1"/>
  <c r="U30" i="1" s="1"/>
  <c r="S29" i="1"/>
  <c r="S30" i="1" s="1"/>
  <c r="Q29" i="1"/>
  <c r="Q30" i="1" s="1"/>
  <c r="O29" i="1"/>
  <c r="O30" i="1" s="1"/>
  <c r="M29" i="1"/>
  <c r="M30" i="1" s="1"/>
  <c r="K29" i="1"/>
  <c r="K30" i="1" s="1"/>
  <c r="I29" i="1"/>
  <c r="I30" i="1" s="1"/>
  <c r="G29" i="1"/>
  <c r="G30" i="1" s="1"/>
  <c r="E29" i="1"/>
  <c r="E30" i="1" s="1"/>
  <c r="AC21" i="1"/>
  <c r="AC22" i="1" s="1"/>
  <c r="AA21" i="1"/>
  <c r="AA22" i="1" s="1"/>
  <c r="Y21" i="1"/>
  <c r="Y22" i="1" s="1"/>
  <c r="W21" i="1"/>
  <c r="W22" i="1" s="1"/>
  <c r="U16" i="1"/>
  <c r="U17" i="1" s="1"/>
  <c r="S16" i="1"/>
  <c r="S17" i="1" s="1"/>
  <c r="Q16" i="1"/>
  <c r="Q17" i="1" s="1"/>
  <c r="O16" i="1"/>
  <c r="O17" i="1" s="1"/>
  <c r="M16" i="1"/>
  <c r="M17" i="1" s="1"/>
  <c r="K16" i="1"/>
  <c r="K17" i="1" s="1"/>
  <c r="I16" i="1"/>
  <c r="I17" i="1" s="1"/>
</calcChain>
</file>

<file path=xl/sharedStrings.xml><?xml version="1.0" encoding="utf-8"?>
<sst xmlns="http://schemas.openxmlformats.org/spreadsheetml/2006/main" count="211" uniqueCount="37">
  <si>
    <t>Tarjeta Uruguay Social (ex-Tarjeta Alimentaria/Food card)</t>
  </si>
  <si>
    <t>Cifras seleccionadas/Selected figures</t>
  </si>
  <si>
    <t>(2006-)</t>
  </si>
  <si>
    <t>Presupuesto / Budget</t>
  </si>
  <si>
    <t>UYU$</t>
  </si>
  <si>
    <t>…</t>
  </si>
  <si>
    <t>USD$</t>
  </si>
  <si>
    <t>%PIB / GDP</t>
  </si>
  <si>
    <t>Gasto / Expenditure</t>
  </si>
  <si>
    <t>Cobertura hogares / Coverage of households</t>
  </si>
  <si>
    <t>Efectiva / Effective</t>
  </si>
  <si>
    <t>Programada / Expected</t>
  </si>
  <si>
    <t>/a</t>
  </si>
  <si>
    <t>Cobertura personas / Coverage of persons</t>
  </si>
  <si>
    <t>Estimación del número de personas en hogares perceptores / Estimation of the number of people in recipient households</t>
  </si>
  <si>
    <t>/b</t>
  </si>
  <si>
    <t>% Población / Population</t>
  </si>
  <si>
    <t>Estimación del número programado de personas en hogares perceptores / Estimation of the expected number of people in recipient households</t>
  </si>
  <si>
    <t>Transferencias monetarias (UYU$) / Cash transfers (UYU$)</t>
  </si>
  <si>
    <t>Tarjeta alimentaria / Food card</t>
  </si>
  <si>
    <t>min</t>
  </si>
  <si>
    <t>max</t>
  </si>
  <si>
    <t>Duplicación de montos por la emergencia sanitaria (COVID/19) / Transfer dupplication due to the health emergency (COVID-19)</t>
  </si>
  <si>
    <t>/c</t>
  </si>
  <si>
    <t>Monto mínimo per cápita / Minimum amount per capita</t>
  </si>
  <si>
    <t>Monto máximo por familia / Maximum amount per household</t>
  </si>
  <si>
    <t>Transferencias monetarias (USD$) / Cash transfers (USD$)</t>
  </si>
  <si>
    <t>Fuentes:  De la Emergencia a la Equidad Social: Las políticas sociales del Gobierno Nacional (2005-2009) URUGUAY SOCIAL Consejo Nacional de Políticas Sociales Octubre 2009. Observatorio Social de Uruguay  (https://www.gub.uy/ministerio-desarrollo-social/observatorio)</t>
  </si>
  <si>
    <t>Sources: MIDES;  The Emergency Social Equity: The social policies of the Government (2005-2009) URUGUAY SOCIAL National Social Policy Council - October 2009.  Observatorio Social de Uruguay (https://www.gub.uy/ministerio-desarrollo-social/observatorio)</t>
  </si>
  <si>
    <t>Notas:</t>
  </si>
  <si>
    <t>/a partir de junio 2009 ingresan en esta modalidad los hogares que recibían la canasta de Riesgo Social del INDA</t>
  </si>
  <si>
    <t>/b Cobertura estimada como el producto de la cobertura de hogares y el tamaño medio de los hogares con perceptores del programa (calculado usando la Encuesta Continua de Hogares de Uruguay).</t>
  </si>
  <si>
    <t>/c. Como parte de las medidas para enfrentar los efectos de la pandemia por COVID-19 y del aislamiento social, el 20 de marzo de 2020, se anunció la duplicación del monto de la tarjeta Uruguay Social. La primera entrega se realizó en abril-mayo, la segunda en junio-julio y la tercera en agosto-septiembre.  Además, aquellos que accedieron al primer pago, también podían acceder al segundo y tercero.</t>
  </si>
  <si>
    <t>Notes:</t>
  </si>
  <si>
    <t>/a from June 2009 households that used to receive the Social Risk basket INDA, enter in this modality.</t>
  </si>
  <si>
    <t>/b Coverage estimated as the product of the household coverage and the average size of households with recipients (calculated using the Continuous Household Survey of Uruguay).</t>
  </si>
  <si>
    <t>/c. As part of the measures to face the effects of the COVID-19 pandemic and social isolation, on March 20, 2020, the doubling of the amount of the Uruguay Social card was announced. The first delivery took place in April-May, the second in June-July and the third in August-September. In addition, those who received the first payment were also able to receive the second and third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</si>
</sst>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_-;_-@_-"/>
    <numFmt numFmtId="167" formatCode="#,##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9"/>
      <name val="Calibri"/>
      <family val="2"/>
      <scheme val="minor"/>
    </font>
    <font>
      <sz val="9"/>
      <name val="Times New Roman"/>
      <family val="1"/>
    </font>
    <font>
      <u/>
      <sz val="8"/>
      <name val="Courier"/>
      <family val="3"/>
    </font>
    <font>
      <u/>
      <sz val="10"/>
      <name val="Courier"/>
    </font>
    <font>
      <u/>
      <sz val="8"/>
      <name val="Courier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rgb="FF99CCFF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8">
    <xf numFmtId="0" fontId="0" fillId="0" borderId="0" applyFill="0" applyBorder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Fill="0" applyBorder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14">
    <xf numFmtId="0" fontId="0" fillId="0" borderId="0" xfId="0"/>
    <xf numFmtId="0" fontId="3" fillId="0" borderId="1" xfId="3" applyFont="1" applyBorder="1"/>
    <xf numFmtId="0" fontId="3" fillId="0" borderId="1" xfId="3" applyFont="1" applyBorder="1" applyAlignment="1">
      <alignment horizontal="right"/>
    </xf>
    <xf numFmtId="0" fontId="3" fillId="2" borderId="1" xfId="3" applyFont="1" applyFill="1" applyBorder="1"/>
    <xf numFmtId="0" fontId="3" fillId="0" borderId="2" xfId="3" applyFont="1" applyBorder="1"/>
    <xf numFmtId="0" fontId="3" fillId="0" borderId="2" xfId="3" applyFont="1" applyBorder="1" applyAlignment="1">
      <alignment horizontal="right"/>
    </xf>
    <xf numFmtId="0" fontId="3" fillId="2" borderId="2" xfId="3" applyFont="1" applyFill="1" applyBorder="1"/>
    <xf numFmtId="0" fontId="3" fillId="0" borderId="3" xfId="3" applyFont="1" applyBorder="1"/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0" xfId="3" applyFont="1" applyBorder="1" applyAlignment="1">
      <alignment horizontal="center"/>
    </xf>
    <xf numFmtId="0" fontId="3" fillId="0" borderId="15" xfId="3" applyFont="1" applyFill="1" applyBorder="1"/>
    <xf numFmtId="0" fontId="3" fillId="3" borderId="0" xfId="3" applyFont="1" applyFill="1" applyBorder="1"/>
    <xf numFmtId="0" fontId="6" fillId="3" borderId="0" xfId="3" applyFont="1" applyFill="1" applyBorder="1" applyAlignment="1">
      <alignment horizontal="right"/>
    </xf>
    <xf numFmtId="0" fontId="6" fillId="3" borderId="0" xfId="3" applyFont="1" applyFill="1" applyBorder="1"/>
    <xf numFmtId="0" fontId="6" fillId="3" borderId="16" xfId="3" applyFont="1" applyFill="1" applyBorder="1"/>
    <xf numFmtId="0" fontId="7" fillId="4" borderId="3" xfId="3" applyFont="1" applyFill="1" applyBorder="1"/>
    <xf numFmtId="0" fontId="7" fillId="4" borderId="16" xfId="3" applyFont="1" applyFill="1" applyBorder="1"/>
    <xf numFmtId="0" fontId="7" fillId="4" borderId="16" xfId="3" applyFont="1" applyFill="1" applyBorder="1" applyAlignment="1">
      <alignment horizontal="right"/>
    </xf>
    <xf numFmtId="0" fontId="7" fillId="4" borderId="0" xfId="3" applyFont="1" applyFill="1" applyBorder="1"/>
    <xf numFmtId="0" fontId="7" fillId="4" borderId="0" xfId="3" applyFont="1" applyFill="1" applyBorder="1"/>
    <xf numFmtId="0" fontId="3" fillId="0" borderId="1" xfId="3" applyFont="1" applyBorder="1" applyAlignment="1">
      <alignment horizontal="left"/>
    </xf>
    <xf numFmtId="3" fontId="8" fillId="0" borderId="1" xfId="4" applyNumberFormat="1" applyFont="1" applyBorder="1" applyAlignment="1">
      <alignment horizontal="right"/>
    </xf>
    <xf numFmtId="3" fontId="8" fillId="0" borderId="1" xfId="4" applyNumberFormat="1" applyFont="1" applyBorder="1"/>
    <xf numFmtId="3" fontId="8" fillId="2" borderId="1" xfId="3" applyNumberFormat="1" applyFont="1" applyFill="1" applyBorder="1"/>
    <xf numFmtId="165" fontId="8" fillId="2" borderId="0" xfId="1" applyNumberFormat="1" applyFont="1" applyFill="1"/>
    <xf numFmtId="0" fontId="3" fillId="0" borderId="1" xfId="5" applyFont="1" applyBorder="1" applyAlignment="1">
      <alignment horizontal="left"/>
    </xf>
    <xf numFmtId="10" fontId="8" fillId="0" borderId="1" xfId="3" applyNumberFormat="1" applyFont="1" applyBorder="1"/>
    <xf numFmtId="0" fontId="3" fillId="5" borderId="1" xfId="3" applyFont="1" applyFill="1" applyBorder="1"/>
    <xf numFmtId="0" fontId="3" fillId="5" borderId="16" xfId="5" applyFont="1" applyFill="1" applyBorder="1" applyAlignment="1">
      <alignment horizontal="left"/>
    </xf>
    <xf numFmtId="0" fontId="3" fillId="5" borderId="16" xfId="3" applyFont="1" applyFill="1" applyBorder="1"/>
    <xf numFmtId="0" fontId="3" fillId="5" borderId="16" xfId="3" applyFont="1" applyFill="1" applyBorder="1" applyAlignment="1">
      <alignment horizontal="right"/>
    </xf>
    <xf numFmtId="0" fontId="3" fillId="5" borderId="17" xfId="3" applyFont="1" applyFill="1" applyBorder="1"/>
    <xf numFmtId="0" fontId="7" fillId="4" borderId="17" xfId="3" applyFont="1" applyFill="1" applyBorder="1"/>
    <xf numFmtId="0" fontId="7" fillId="4" borderId="17" xfId="3" applyFont="1" applyFill="1" applyBorder="1"/>
    <xf numFmtId="3" fontId="8" fillId="5" borderId="1" xfId="4" applyNumberFormat="1" applyFont="1" applyFill="1" applyBorder="1" applyAlignment="1">
      <alignment horizontal="right"/>
    </xf>
    <xf numFmtId="0" fontId="3" fillId="5" borderId="1" xfId="3" applyFont="1" applyFill="1" applyBorder="1" applyAlignment="1">
      <alignment vertical="center"/>
    </xf>
    <xf numFmtId="0" fontId="3" fillId="5" borderId="1" xfId="3" applyFont="1" applyFill="1" applyBorder="1" applyAlignment="1">
      <alignment horizontal="left" vertical="center"/>
    </xf>
    <xf numFmtId="3" fontId="8" fillId="5" borderId="1" xfId="4" applyNumberFormat="1" applyFont="1" applyFill="1" applyBorder="1" applyAlignment="1">
      <alignment horizontal="right" vertical="center"/>
    </xf>
    <xf numFmtId="0" fontId="3" fillId="5" borderId="16" xfId="3" applyFont="1" applyFill="1" applyBorder="1" applyAlignment="1">
      <alignment horizontal="left"/>
    </xf>
    <xf numFmtId="0" fontId="8" fillId="5" borderId="17" xfId="3" applyFont="1" applyFill="1" applyBorder="1"/>
    <xf numFmtId="10" fontId="8" fillId="5" borderId="17" xfId="3" applyNumberFormat="1" applyFont="1" applyFill="1" applyBorder="1"/>
    <xf numFmtId="10" fontId="8" fillId="5" borderId="0" xfId="6" applyNumberFormat="1" applyFont="1" applyFill="1"/>
    <xf numFmtId="3" fontId="8" fillId="5" borderId="1" xfId="3" applyNumberFormat="1" applyFont="1" applyFill="1" applyBorder="1" applyAlignment="1">
      <alignment vertical="center"/>
    </xf>
    <xf numFmtId="0" fontId="3" fillId="5" borderId="3" xfId="3" applyFont="1" applyFill="1" applyBorder="1"/>
    <xf numFmtId="0" fontId="3" fillId="2" borderId="3" xfId="3" applyFont="1" applyFill="1" applyBorder="1"/>
    <xf numFmtId="0" fontId="3" fillId="2" borderId="17" xfId="3" applyFont="1" applyFill="1" applyBorder="1" applyAlignment="1">
      <alignment horizontal="left"/>
    </xf>
    <xf numFmtId="0" fontId="3" fillId="2" borderId="16" xfId="3" applyFont="1" applyFill="1" applyBorder="1" applyAlignment="1">
      <alignment horizontal="left"/>
    </xf>
    <xf numFmtId="3" fontId="8" fillId="2" borderId="16" xfId="4" applyNumberFormat="1" applyFont="1" applyFill="1" applyBorder="1" applyAlignment="1">
      <alignment horizontal="right"/>
    </xf>
    <xf numFmtId="0" fontId="3" fillId="2" borderId="16" xfId="3" applyFont="1" applyFill="1" applyBorder="1"/>
    <xf numFmtId="0" fontId="3" fillId="2" borderId="17" xfId="3" applyFont="1" applyFill="1" applyBorder="1"/>
    <xf numFmtId="0" fontId="3" fillId="0" borderId="14" xfId="3" applyFont="1" applyBorder="1"/>
    <xf numFmtId="0" fontId="3" fillId="0" borderId="18" xfId="3" applyFont="1" applyBorder="1"/>
    <xf numFmtId="0" fontId="8" fillId="2" borderId="16" xfId="3" applyFont="1" applyFill="1" applyBorder="1"/>
    <xf numFmtId="0" fontId="8" fillId="2" borderId="16" xfId="3" applyFont="1" applyFill="1" applyBorder="1" applyAlignment="1">
      <alignment horizontal="right"/>
    </xf>
    <xf numFmtId="0" fontId="7" fillId="2" borderId="0" xfId="3" applyFont="1" applyFill="1" applyBorder="1"/>
    <xf numFmtId="0" fontId="7" fillId="2" borderId="16" xfId="3" applyFont="1" applyFill="1" applyBorder="1"/>
    <xf numFmtId="3" fontId="8" fillId="2" borderId="16" xfId="3" applyNumberFormat="1" applyFont="1" applyFill="1" applyBorder="1"/>
    <xf numFmtId="3" fontId="7" fillId="2" borderId="17" xfId="3" applyNumberFormat="1" applyFont="1" applyFill="1" applyBorder="1"/>
    <xf numFmtId="3" fontId="8" fillId="2" borderId="17" xfId="3" applyNumberFormat="1" applyFont="1" applyFill="1" applyBorder="1"/>
    <xf numFmtId="3" fontId="8" fillId="2" borderId="0" xfId="3" applyNumberFormat="1" applyFont="1" applyFill="1" applyBorder="1"/>
    <xf numFmtId="0" fontId="8" fillId="0" borderId="0" xfId="3" applyFont="1"/>
    <xf numFmtId="165" fontId="8" fillId="2" borderId="0" xfId="1" applyNumberFormat="1" applyFont="1" applyFill="1" applyAlignment="1">
      <alignment horizontal="right"/>
    </xf>
    <xf numFmtId="166" fontId="8" fillId="0" borderId="0" xfId="7" applyFont="1"/>
    <xf numFmtId="166" fontId="8" fillId="2" borderId="0" xfId="7" applyFont="1" applyFill="1" applyAlignment="1">
      <alignment horizontal="right"/>
    </xf>
    <xf numFmtId="0" fontId="8" fillId="0" borderId="1" xfId="3" applyFont="1" applyBorder="1" applyAlignment="1">
      <alignment horizontal="left"/>
    </xf>
    <xf numFmtId="0" fontId="8" fillId="2" borderId="1" xfId="3" applyFont="1" applyFill="1" applyBorder="1" applyAlignment="1">
      <alignment horizontal="right"/>
    </xf>
    <xf numFmtId="167" fontId="8" fillId="0" borderId="1" xfId="4" applyNumberFormat="1" applyFont="1" applyBorder="1"/>
    <xf numFmtId="3" fontId="8" fillId="2" borderId="0" xfId="3" applyNumberFormat="1" applyFont="1" applyFill="1" applyBorder="1" applyAlignment="1">
      <alignment horizontal="right"/>
    </xf>
    <xf numFmtId="3" fontId="8" fillId="2" borderId="1" xfId="4" applyNumberFormat="1" applyFont="1" applyFill="1" applyBorder="1"/>
    <xf numFmtId="3" fontId="3" fillId="2" borderId="1" xfId="3" applyNumberFormat="1" applyFont="1" applyFill="1" applyBorder="1"/>
    <xf numFmtId="3" fontId="8" fillId="2" borderId="0" xfId="3" applyNumberFormat="1" applyFont="1" applyFill="1"/>
    <xf numFmtId="0" fontId="3" fillId="0" borderId="14" xfId="3" applyFont="1" applyBorder="1" applyAlignment="1">
      <alignment horizontal="left"/>
    </xf>
    <xf numFmtId="0" fontId="8" fillId="0" borderId="14" xfId="3" applyFont="1" applyBorder="1" applyAlignment="1">
      <alignment horizontal="left"/>
    </xf>
    <xf numFmtId="167" fontId="8" fillId="0" borderId="2" xfId="4" applyNumberFormat="1" applyFont="1" applyBorder="1"/>
    <xf numFmtId="3" fontId="8" fillId="0" borderId="2" xfId="4" applyNumberFormat="1" applyFont="1" applyBorder="1"/>
    <xf numFmtId="3" fontId="8" fillId="2" borderId="2" xfId="4" applyNumberFormat="1" applyFont="1" applyFill="1" applyBorder="1"/>
    <xf numFmtId="3" fontId="3" fillId="2" borderId="2" xfId="3" applyNumberFormat="1" applyFont="1" applyFill="1" applyBorder="1"/>
    <xf numFmtId="0" fontId="3" fillId="5" borderId="2" xfId="3" applyFont="1" applyFill="1" applyBorder="1"/>
    <xf numFmtId="167" fontId="8" fillId="5" borderId="19" xfId="4" applyNumberFormat="1" applyFont="1" applyFill="1" applyBorder="1"/>
    <xf numFmtId="3" fontId="8" fillId="5" borderId="19" xfId="4" applyNumberFormat="1" applyFont="1" applyFill="1" applyBorder="1"/>
    <xf numFmtId="3" fontId="3" fillId="5" borderId="19" xfId="3" applyNumberFormat="1" applyFont="1" applyFill="1" applyBorder="1"/>
    <xf numFmtId="0" fontId="8" fillId="2" borderId="14" xfId="3" applyFont="1" applyFill="1" applyBorder="1" applyAlignment="1">
      <alignment horizontal="right"/>
    </xf>
    <xf numFmtId="3" fontId="8" fillId="0" borderId="14" xfId="4" applyNumberFormat="1" applyFont="1" applyBorder="1" applyAlignment="1">
      <alignment horizontal="right"/>
    </xf>
    <xf numFmtId="167" fontId="8" fillId="0" borderId="19" xfId="4" applyNumberFormat="1" applyFont="1" applyBorder="1"/>
    <xf numFmtId="3" fontId="8" fillId="0" borderId="19" xfId="4" applyNumberFormat="1" applyFont="1" applyBorder="1"/>
    <xf numFmtId="3" fontId="8" fillId="2" borderId="19" xfId="4" applyNumberFormat="1" applyFont="1" applyFill="1" applyBorder="1"/>
    <xf numFmtId="3" fontId="3" fillId="2" borderId="19" xfId="3" applyNumberFormat="1" applyFont="1" applyFill="1" applyBorder="1"/>
    <xf numFmtId="0" fontId="9" fillId="0" borderId="0" xfId="0" applyFont="1" applyBorder="1" applyAlignment="1">
      <alignment horizontal="center"/>
    </xf>
    <xf numFmtId="0" fontId="3" fillId="0" borderId="20" xfId="3" applyFont="1" applyBorder="1"/>
    <xf numFmtId="0" fontId="3" fillId="0" borderId="20" xfId="3" applyFont="1" applyBorder="1" applyAlignment="1">
      <alignment horizontal="right"/>
    </xf>
    <xf numFmtId="3" fontId="8" fillId="0" borderId="20" xfId="3" applyNumberFormat="1" applyFont="1" applyBorder="1"/>
    <xf numFmtId="0" fontId="3" fillId="0" borderId="0" xfId="3" applyFont="1" applyBorder="1"/>
    <xf numFmtId="0" fontId="3" fillId="2" borderId="0" xfId="3" applyFont="1" applyFill="1" applyBorder="1" applyAlignment="1">
      <alignment horizontal="left"/>
    </xf>
    <xf numFmtId="0" fontId="8" fillId="2" borderId="0" xfId="3" applyFont="1" applyFill="1" applyBorder="1" applyAlignment="1">
      <alignment horizontal="right"/>
    </xf>
    <xf numFmtId="4" fontId="8" fillId="2" borderId="0" xfId="4" applyNumberFormat="1" applyFont="1" applyFill="1" applyAlignment="1">
      <alignment horizontal="right"/>
    </xf>
    <xf numFmtId="3" fontId="8" fillId="0" borderId="1" xfId="3" applyNumberFormat="1" applyFont="1" applyBorder="1"/>
    <xf numFmtId="3" fontId="8" fillId="0" borderId="0" xfId="3" applyNumberFormat="1" applyFont="1" applyBorder="1"/>
    <xf numFmtId="0" fontId="3" fillId="2" borderId="0" xfId="3" applyFont="1" applyFill="1" applyBorder="1"/>
    <xf numFmtId="0" fontId="3" fillId="2" borderId="0" xfId="3" applyFont="1" applyFill="1" applyBorder="1" applyAlignment="1">
      <alignment horizontal="right"/>
    </xf>
    <xf numFmtId="167" fontId="8" fillId="2" borderId="0" xfId="4" applyNumberFormat="1" applyFont="1" applyFill="1"/>
    <xf numFmtId="167" fontId="8" fillId="2" borderId="18" xfId="4" applyNumberFormat="1" applyFont="1" applyFill="1" applyBorder="1"/>
    <xf numFmtId="0" fontId="3" fillId="2" borderId="18" xfId="3" applyFont="1" applyFill="1" applyBorder="1" applyAlignment="1">
      <alignment horizontal="right"/>
    </xf>
    <xf numFmtId="0" fontId="3" fillId="2" borderId="18" xfId="3" applyFont="1" applyFill="1" applyBorder="1"/>
    <xf numFmtId="167" fontId="8" fillId="5" borderId="1" xfId="4" applyNumberFormat="1" applyFont="1" applyFill="1" applyBorder="1"/>
    <xf numFmtId="167" fontId="8" fillId="5" borderId="0" xfId="4" applyNumberFormat="1" applyFont="1" applyFill="1"/>
    <xf numFmtId="167" fontId="8" fillId="5" borderId="2" xfId="4" applyNumberFormat="1" applyFont="1" applyFill="1" applyBorder="1"/>
    <xf numFmtId="0" fontId="3" fillId="5" borderId="19" xfId="3" applyFont="1" applyFill="1" applyBorder="1" applyAlignment="1">
      <alignment horizontal="right"/>
    </xf>
    <xf numFmtId="3" fontId="8" fillId="5" borderId="14" xfId="4" applyNumberFormat="1" applyFont="1" applyFill="1" applyBorder="1" applyAlignment="1">
      <alignment horizontal="right"/>
    </xf>
    <xf numFmtId="0" fontId="3" fillId="0" borderId="19" xfId="3" applyFont="1" applyBorder="1" applyAlignment="1">
      <alignment horizontal="right"/>
    </xf>
    <xf numFmtId="167" fontId="8" fillId="5" borderId="22" xfId="4" applyNumberFormat="1" applyFont="1" applyFill="1" applyBorder="1"/>
    <xf numFmtId="167" fontId="8" fillId="0" borderId="20" xfId="3" applyNumberFormat="1" applyFont="1" applyBorder="1"/>
    <xf numFmtId="167" fontId="8" fillId="5" borderId="20" xfId="3" applyNumberFormat="1" applyFont="1" applyFill="1" applyBorder="1"/>
    <xf numFmtId="167" fontId="8" fillId="0" borderId="0" xfId="4" applyNumberFormat="1" applyFont="1"/>
    <xf numFmtId="0" fontId="3" fillId="5" borderId="0" xfId="3" applyFont="1" applyFill="1" applyBorder="1"/>
    <xf numFmtId="0" fontId="3" fillId="5" borderId="0" xfId="3" applyFont="1" applyFill="1" applyBorder="1" applyAlignment="1">
      <alignment horizontal="left"/>
    </xf>
    <xf numFmtId="0" fontId="3" fillId="5" borderId="0" xfId="3" applyFont="1" applyFill="1" applyBorder="1" applyAlignment="1">
      <alignment horizontal="right"/>
    </xf>
    <xf numFmtId="4" fontId="8" fillId="5" borderId="0" xfId="4" applyNumberFormat="1" applyFont="1" applyFill="1" applyAlignment="1">
      <alignment horizontal="right"/>
    </xf>
    <xf numFmtId="4" fontId="8" fillId="5" borderId="0" xfId="4" applyNumberFormat="1" applyFont="1" applyFill="1"/>
    <xf numFmtId="0" fontId="6" fillId="3" borderId="0" xfId="3" applyFont="1" applyFill="1" applyBorder="1"/>
    <xf numFmtId="0" fontId="6" fillId="3" borderId="18" xfId="3" applyFont="1" applyFill="1" applyBorder="1"/>
    <xf numFmtId="0" fontId="8" fillId="5" borderId="0" xfId="3" applyFont="1" applyFill="1" applyBorder="1" applyAlignment="1">
      <alignment horizontal="left" vertical="top" wrapText="1"/>
    </xf>
    <xf numFmtId="0" fontId="8" fillId="5" borderId="9" xfId="3" applyFont="1" applyFill="1" applyBorder="1" applyAlignment="1">
      <alignment horizontal="left"/>
    </xf>
    <xf numFmtId="0" fontId="8" fillId="5" borderId="1" xfId="3" applyFont="1" applyFill="1" applyBorder="1" applyAlignment="1">
      <alignment horizontal="left" vertical="top" wrapText="1"/>
    </xf>
    <xf numFmtId="0" fontId="8" fillId="5" borderId="3" xfId="3" applyFont="1" applyFill="1" applyBorder="1" applyAlignment="1">
      <alignment horizontal="left" vertical="top" wrapText="1"/>
    </xf>
    <xf numFmtId="0" fontId="8" fillId="5" borderId="16" xfId="3" applyFont="1" applyFill="1" applyBorder="1" applyAlignment="1">
      <alignment horizontal="left" vertical="top" wrapText="1"/>
    </xf>
    <xf numFmtId="0" fontId="8" fillId="5" borderId="9" xfId="3" applyFont="1" applyFill="1" applyBorder="1" applyAlignment="1">
      <alignment horizontal="left" vertical="top" wrapText="1"/>
    </xf>
    <xf numFmtId="0" fontId="8" fillId="5" borderId="3" xfId="3" applyFont="1" applyFill="1" applyBorder="1" applyAlignment="1">
      <alignment horizontal="left"/>
    </xf>
    <xf numFmtId="0" fontId="8" fillId="5" borderId="1" xfId="3" applyFont="1" applyFill="1" applyBorder="1" applyAlignment="1">
      <alignment horizontal="left"/>
    </xf>
    <xf numFmtId="0" fontId="8" fillId="5" borderId="16" xfId="3" applyFont="1" applyFill="1" applyBorder="1" applyAlignment="1">
      <alignment horizontal="left" vertical="top" wrapText="1"/>
    </xf>
    <xf numFmtId="0" fontId="8" fillId="5" borderId="3" xfId="3" applyFont="1" applyFill="1" applyBorder="1" applyAlignment="1">
      <alignment horizontal="left" vertical="top"/>
    </xf>
    <xf numFmtId="0" fontId="8" fillId="5" borderId="16" xfId="3" applyFont="1" applyFill="1" applyBorder="1" applyAlignment="1">
      <alignment horizontal="left" vertical="top"/>
    </xf>
    <xf numFmtId="0" fontId="8" fillId="5" borderId="16" xfId="3" applyFont="1" applyFill="1" applyBorder="1"/>
    <xf numFmtId="0" fontId="8" fillId="0" borderId="3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9" xfId="3" applyFont="1" applyBorder="1" applyAlignment="1">
      <alignment horizontal="left" vertical="top" wrapText="1"/>
    </xf>
    <xf numFmtId="165" fontId="10" fillId="0" borderId="0" xfId="1" applyNumberFormat="1" applyFont="1" applyAlignment="1">
      <alignment horizontal="right" vertical="top" wrapText="1"/>
    </xf>
    <xf numFmtId="0" fontId="8" fillId="5" borderId="0" xfId="3" applyFont="1" applyFill="1" applyBorder="1" applyAlignment="1">
      <alignment horizontal="left" vertical="top" wrapText="1"/>
    </xf>
    <xf numFmtId="0" fontId="8" fillId="5" borderId="9" xfId="3" applyFont="1" applyFill="1" applyBorder="1" applyAlignment="1">
      <alignment vertical="top" wrapText="1"/>
    </xf>
    <xf numFmtId="0" fontId="8" fillId="5" borderId="17" xfId="3" applyFont="1" applyFill="1" applyBorder="1" applyAlignment="1">
      <alignment vertical="top" wrapText="1"/>
    </xf>
    <xf numFmtId="0" fontId="8" fillId="5" borderId="21" xfId="3" applyFont="1" applyFill="1" applyBorder="1" applyAlignment="1">
      <alignment vertical="top" wrapText="1"/>
    </xf>
    <xf numFmtId="0" fontId="3" fillId="5" borderId="1" xfId="3" applyFont="1" applyFill="1" applyBorder="1" applyAlignment="1">
      <alignment horizontal="right"/>
    </xf>
    <xf numFmtId="0" fontId="8" fillId="2" borderId="16" xfId="3" applyFont="1" applyFill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9" xfId="3" applyFont="1" applyBorder="1" applyAlignment="1">
      <alignment horizontal="left" vertical="top" wrapText="1"/>
    </xf>
    <xf numFmtId="167" fontId="8" fillId="2" borderId="1" xfId="4" applyNumberFormat="1" applyFont="1" applyFill="1" applyBorder="1"/>
    <xf numFmtId="0" fontId="8" fillId="2" borderId="16" xfId="3" applyFont="1" applyFill="1" applyBorder="1" applyAlignment="1">
      <alignment horizontal="left"/>
    </xf>
    <xf numFmtId="0" fontId="8" fillId="2" borderId="9" xfId="3" applyFont="1" applyFill="1" applyBorder="1" applyAlignment="1">
      <alignment horizontal="left"/>
    </xf>
    <xf numFmtId="0" fontId="8" fillId="0" borderId="3" xfId="3" applyFont="1" applyBorder="1" applyAlignment="1">
      <alignment horizontal="left"/>
    </xf>
    <xf numFmtId="0" fontId="8" fillId="0" borderId="16" xfId="3" applyFont="1" applyBorder="1" applyAlignment="1">
      <alignment horizontal="left"/>
    </xf>
    <xf numFmtId="0" fontId="8" fillId="0" borderId="15" xfId="3" applyFont="1" applyBorder="1" applyAlignment="1">
      <alignment horizontal="left" wrapText="1"/>
    </xf>
    <xf numFmtId="0" fontId="8" fillId="0" borderId="17" xfId="3" applyFont="1" applyBorder="1" applyAlignment="1">
      <alignment horizontal="left" wrapText="1"/>
    </xf>
    <xf numFmtId="0" fontId="8" fillId="0" borderId="23" xfId="3" applyFont="1" applyBorder="1" applyAlignment="1">
      <alignment horizontal="left" wrapText="1"/>
    </xf>
    <xf numFmtId="0" fontId="8" fillId="0" borderId="18" xfId="3" applyFont="1" applyBorder="1" applyAlignment="1">
      <alignment horizontal="left" wrapText="1"/>
    </xf>
    <xf numFmtId="0" fontId="8" fillId="0" borderId="9" xfId="3" applyFont="1" applyBorder="1" applyAlignment="1">
      <alignment horizontal="left"/>
    </xf>
    <xf numFmtId="0" fontId="2" fillId="2" borderId="0" xfId="3" applyFont="1" applyFill="1"/>
    <xf numFmtId="0" fontId="2" fillId="0" borderId="8" xfId="3" applyFont="1" applyBorder="1" applyAlignment="1">
      <alignment horizontal="center"/>
    </xf>
    <xf numFmtId="0" fontId="2" fillId="0" borderId="9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11" fillId="0" borderId="8" xfId="2" applyFont="1" applyBorder="1" applyAlignment="1" applyProtection="1">
      <alignment horizontal="center"/>
    </xf>
    <xf numFmtId="0" fontId="11" fillId="0" borderId="9" xfId="2" applyFont="1" applyBorder="1" applyAlignment="1" applyProtection="1">
      <alignment horizontal="center"/>
    </xf>
    <xf numFmtId="0" fontId="11" fillId="0" borderId="1" xfId="2" applyFont="1" applyBorder="1" applyAlignment="1" applyProtection="1">
      <alignment horizontal="center"/>
    </xf>
    <xf numFmtId="0" fontId="11" fillId="0" borderId="10" xfId="2" applyFont="1" applyBorder="1" applyAlignment="1" applyProtection="1">
      <alignment horizontal="center"/>
    </xf>
    <xf numFmtId="0" fontId="8" fillId="0" borderId="11" xfId="3" applyFont="1" applyBorder="1" applyAlignment="1">
      <alignment horizontal="center"/>
    </xf>
    <xf numFmtId="0" fontId="8" fillId="0" borderId="12" xfId="3" applyFont="1" applyBorder="1" applyAlignment="1">
      <alignment horizontal="center"/>
    </xf>
    <xf numFmtId="0" fontId="8" fillId="0" borderId="13" xfId="3" applyFont="1" applyBorder="1" applyAlignment="1">
      <alignment horizontal="center"/>
    </xf>
    <xf numFmtId="0" fontId="2" fillId="0" borderId="14" xfId="3" applyFont="1" applyBorder="1"/>
    <xf numFmtId="0" fontId="2" fillId="0" borderId="14" xfId="3" applyFont="1" applyBorder="1" applyAlignment="1">
      <alignment horizontal="right"/>
    </xf>
    <xf numFmtId="0" fontId="2" fillId="2" borderId="14" xfId="3" applyFont="1" applyFill="1" applyBorder="1"/>
    <xf numFmtId="0" fontId="2" fillId="3" borderId="16" xfId="3" applyFont="1" applyFill="1" applyBorder="1"/>
    <xf numFmtId="0" fontId="2" fillId="0" borderId="0" xfId="3" applyFont="1"/>
    <xf numFmtId="0" fontId="2" fillId="5" borderId="0" xfId="3" applyFont="1" applyFill="1"/>
    <xf numFmtId="0" fontId="2" fillId="0" borderId="17" xfId="3" applyFont="1" applyBorder="1"/>
    <xf numFmtId="3" fontId="11" fillId="0" borderId="1" xfId="2" applyNumberFormat="1" applyFont="1" applyBorder="1" applyAlignment="1" applyProtection="1">
      <alignment horizontal="right"/>
    </xf>
    <xf numFmtId="0" fontId="2" fillId="2" borderId="0" xfId="3" applyFont="1" applyFill="1" applyAlignment="1">
      <alignment horizontal="right"/>
    </xf>
    <xf numFmtId="0" fontId="12" fillId="2" borderId="1" xfId="3" applyFont="1" applyFill="1" applyBorder="1"/>
    <xf numFmtId="0" fontId="2" fillId="5" borderId="1" xfId="3" applyFont="1" applyFill="1" applyBorder="1" applyAlignment="1">
      <alignment vertical="center" wrapText="1"/>
    </xf>
    <xf numFmtId="0" fontId="11" fillId="5" borderId="1" xfId="2" applyFont="1" applyFill="1" applyBorder="1" applyAlignment="1" applyProtection="1">
      <alignment vertical="center"/>
    </xf>
    <xf numFmtId="0" fontId="2" fillId="5" borderId="0" xfId="3" applyFont="1" applyFill="1" applyAlignment="1">
      <alignment vertical="center"/>
    </xf>
    <xf numFmtId="0" fontId="2" fillId="2" borderId="0" xfId="3" applyFont="1" applyFill="1" applyAlignment="1">
      <alignment horizontal="right" vertical="center"/>
    </xf>
    <xf numFmtId="3" fontId="8" fillId="0" borderId="1" xfId="4" applyNumberFormat="1" applyFont="1" applyBorder="1" applyAlignment="1">
      <alignment horizontal="right" vertical="center"/>
    </xf>
    <xf numFmtId="0" fontId="2" fillId="5" borderId="9" xfId="3" applyFont="1" applyFill="1" applyBorder="1"/>
    <xf numFmtId="0" fontId="2" fillId="5" borderId="16" xfId="3" applyFont="1" applyFill="1" applyBorder="1"/>
    <xf numFmtId="0" fontId="2" fillId="2" borderId="0" xfId="3" applyFont="1" applyFill="1" applyBorder="1"/>
    <xf numFmtId="3" fontId="2" fillId="2" borderId="17" xfId="3" applyNumberFormat="1" applyFont="1" applyFill="1" applyBorder="1"/>
    <xf numFmtId="0" fontId="11" fillId="2" borderId="0" xfId="2" applyFont="1" applyFill="1" applyAlignment="1" applyProtection="1">
      <alignment vertical="top"/>
    </xf>
    <xf numFmtId="0" fontId="3" fillId="5" borderId="2" xfId="3" applyFont="1" applyFill="1" applyBorder="1" applyAlignment="1">
      <alignment horizontal="left" vertical="top" wrapText="1"/>
    </xf>
    <xf numFmtId="0" fontId="3" fillId="5" borderId="2" xfId="3" applyFont="1" applyFill="1" applyBorder="1" applyAlignment="1">
      <alignment horizontal="left"/>
    </xf>
    <xf numFmtId="0" fontId="8" fillId="5" borderId="1" xfId="3" applyFont="1" applyFill="1" applyBorder="1" applyAlignment="1">
      <alignment horizontal="right" vertical="center"/>
    </xf>
    <xf numFmtId="0" fontId="11" fillId="5" borderId="0" xfId="2" applyFont="1" applyFill="1" applyAlignment="1" applyProtection="1">
      <alignment vertical="top"/>
    </xf>
    <xf numFmtId="0" fontId="3" fillId="5" borderId="14" xfId="3" applyFont="1" applyFill="1" applyBorder="1" applyAlignment="1">
      <alignment horizontal="left" vertical="top" wrapText="1"/>
    </xf>
    <xf numFmtId="0" fontId="8" fillId="5" borderId="1" xfId="3" applyFont="1" applyFill="1" applyBorder="1" applyAlignment="1">
      <alignment horizontal="right"/>
    </xf>
    <xf numFmtId="167" fontId="13" fillId="0" borderId="20" xfId="3" applyNumberFormat="1" applyFont="1" applyBorder="1"/>
    <xf numFmtId="4" fontId="11" fillId="2" borderId="0" xfId="2" applyNumberFormat="1" applyFont="1" applyFill="1" applyBorder="1" applyAlignment="1" applyProtection="1"/>
    <xf numFmtId="0" fontId="2" fillId="2" borderId="18" xfId="3" applyFont="1" applyFill="1" applyBorder="1"/>
    <xf numFmtId="43" fontId="8" fillId="5" borderId="1" xfId="4" applyNumberFormat="1" applyFont="1" applyFill="1" applyBorder="1"/>
    <xf numFmtId="167" fontId="8" fillId="5" borderId="15" xfId="4" applyNumberFormat="1" applyFont="1" applyFill="1" applyBorder="1"/>
    <xf numFmtId="167" fontId="8" fillId="5" borderId="21" xfId="4" applyNumberFormat="1" applyFont="1" applyFill="1" applyBorder="1"/>
    <xf numFmtId="43" fontId="8" fillId="5" borderId="19" xfId="4" applyNumberFormat="1" applyFont="1" applyFill="1" applyBorder="1"/>
    <xf numFmtId="0" fontId="2" fillId="0" borderId="0" xfId="3" applyFont="1" applyBorder="1"/>
    <xf numFmtId="0" fontId="2" fillId="0" borderId="18" xfId="3" applyFont="1" applyBorder="1"/>
    <xf numFmtId="0" fontId="2" fillId="5" borderId="23" xfId="3" applyFont="1" applyFill="1" applyBorder="1" applyAlignment="1">
      <alignment horizontal="left" vertical="top" wrapText="1"/>
    </xf>
    <xf numFmtId="0" fontId="2" fillId="5" borderId="18" xfId="3" applyFont="1" applyFill="1" applyBorder="1" applyAlignment="1">
      <alignment horizontal="left" vertical="top" wrapText="1"/>
    </xf>
    <xf numFmtId="0" fontId="2" fillId="5" borderId="24" xfId="3" applyFont="1" applyFill="1" applyBorder="1" applyAlignment="1">
      <alignment horizontal="left" vertical="top" wrapText="1"/>
    </xf>
    <xf numFmtId="0" fontId="14" fillId="5" borderId="3" xfId="3" applyFont="1" applyFill="1" applyBorder="1" applyAlignment="1">
      <alignment horizontal="center" vertical="top" wrapText="1"/>
    </xf>
    <xf numFmtId="0" fontId="14" fillId="5" borderId="16" xfId="3" applyFont="1" applyFill="1" applyBorder="1" applyAlignment="1">
      <alignment horizontal="center" vertical="top" wrapText="1"/>
    </xf>
    <xf numFmtId="0" fontId="8" fillId="5" borderId="3" xfId="3" applyFont="1" applyFill="1" applyBorder="1" applyAlignment="1">
      <alignment horizontal="left" vertical="center" wrapText="1"/>
    </xf>
    <xf numFmtId="0" fontId="8" fillId="5" borderId="16" xfId="3" applyFont="1" applyFill="1" applyBorder="1" applyAlignment="1">
      <alignment horizontal="left" vertical="center" wrapText="1"/>
    </xf>
  </cellXfs>
  <cellStyles count="8">
    <cellStyle name="Hipervínculo" xfId="2" builtinId="8"/>
    <cellStyle name="Millares" xfId="1" builtinId="3"/>
    <cellStyle name="Millares [0] 3" xfId="7" xr:uid="{1914A241-7D29-4098-944C-0DAE8E342983}"/>
    <cellStyle name="Normal" xfId="0" builtinId="0"/>
    <cellStyle name="Normal 2 2" xfId="3" xr:uid="{BD8A2EA9-F62E-4EC9-A25A-53CB1804E321}"/>
    <cellStyle name="Normal 7 18 3" xfId="5" xr:uid="{09ED6A85-7F9B-41C7-854A-14C53EA21D8A}"/>
    <cellStyle name="Normal_Base_conversion" xfId="4" xr:uid="{3612C1FD-9C5A-46B4-B1CD-6B5D50A2E549}"/>
    <cellStyle name="Percent 2" xfId="6" xr:uid="{5F3ED3B9-22B6-4B78-B162-E7668025B5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nincen_figueroa_un_org/Documents/Escritorio/VERSIONES%20&#218;LTIMAS%20BASES/PTC_Maestra.xlsx" TargetMode="External"/><Relationship Id="rId1" Type="http://schemas.openxmlformats.org/officeDocument/2006/relationships/externalLinkPath" Target="https://unitednations-my.sharepoint.com/personal/nincen_figueroa_un_org/Documents/Escritorio/VERSIONES%20&#218;LTIMAS%20BASES/PTC_Mae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ncipal"/>
      <sheetName val="Glosario"/>
      <sheetName val="Acerca de la base de datos"/>
      <sheetName val="Programas por país"/>
      <sheetName val="Cambios recientes"/>
      <sheetName val="Argentina"/>
      <sheetName val="AUH_e"/>
      <sheetName val="AUH_i "/>
      <sheetName val="AUH_d"/>
      <sheetName val="FIS_e"/>
      <sheetName val="FIS_i"/>
      <sheetName val="FIS_d"/>
      <sheetName val="PJJHD_e"/>
      <sheetName val="PJJHD_i"/>
      <sheetName val="PJJHD_d"/>
      <sheetName val="PCP_e"/>
      <sheetName val="PCP_i"/>
      <sheetName val="PCP_d"/>
      <sheetName val="Belize"/>
      <sheetName val="BOOST_e"/>
      <sheetName val="BOOST_i"/>
      <sheetName val="BOOST_d"/>
      <sheetName val="Bolivia"/>
      <sheetName val="BJP_e"/>
      <sheetName val="BJP_i"/>
      <sheetName val="BJP_d"/>
      <sheetName val="BJA_e"/>
      <sheetName val="BJA_i"/>
      <sheetName val="BJA_d"/>
      <sheetName val="Brasil"/>
      <sheetName val="PBA_e"/>
      <sheetName val="PBA_i"/>
      <sheetName val="PBA_d"/>
      <sheetName val="BE_e"/>
      <sheetName val="BE_i"/>
      <sheetName val="BE_d"/>
      <sheetName val="PBF_e"/>
      <sheetName val="PBF_i"/>
      <sheetName val="PBF_d"/>
      <sheetName val="CA_e"/>
      <sheetName val="CA_i"/>
      <sheetName val="CA_d"/>
      <sheetName val="PBV_e"/>
      <sheetName val="PBV_i"/>
      <sheetName val="PBV_d"/>
      <sheetName val="PETI_e"/>
      <sheetName val="PETI_i"/>
      <sheetName val="PETI_d"/>
      <sheetName val="PAB_e"/>
      <sheetName val="PAB_i"/>
      <sheetName val="PAB_d"/>
      <sheetName val="Chile"/>
      <sheetName val="CS_e"/>
      <sheetName val="CS_i"/>
      <sheetName val="CS_d"/>
      <sheetName val="CS_d (desag)"/>
      <sheetName val="SSOO_e"/>
      <sheetName val="SSOO_i"/>
      <sheetName val="SSOO_d"/>
      <sheetName val="SUF_e"/>
      <sheetName val="SUF_i"/>
      <sheetName val="SUF_d"/>
      <sheetName val="Colombia"/>
      <sheetName val="FA_e"/>
      <sheetName val="FA_i"/>
      <sheetName val="FA_d"/>
      <sheetName val="RU_e"/>
      <sheetName val="RU_i"/>
      <sheetName val="RU_d"/>
      <sheetName val="SAE_e"/>
      <sheetName val="SAE_i"/>
      <sheetName val="SAE_d"/>
      <sheetName val="Costa Rica"/>
      <sheetName val="AVC_e"/>
      <sheetName val="AVC_i"/>
      <sheetName val="AVC_d"/>
      <sheetName val="CRE_e"/>
      <sheetName val="CRE_i"/>
      <sheetName val="CRE_d"/>
      <sheetName val="SPF_e"/>
      <sheetName val="SPF_i"/>
      <sheetName val="SPF_d"/>
      <sheetName val="Ecuador"/>
      <sheetName val="BDH_e"/>
      <sheetName val="BDH_i"/>
      <sheetName val="BDH_d"/>
      <sheetName val="BS_e"/>
      <sheetName val="BS_i"/>
      <sheetName val="BS_d"/>
      <sheetName val="DC_e"/>
      <sheetName val="DC_i"/>
      <sheetName val="DC_d"/>
      <sheetName val="El Salvador"/>
      <sheetName val="PACSES_e"/>
      <sheetName val="PACSES_i"/>
      <sheetName val="PACSES_d (2)"/>
      <sheetName val="PACSES_d"/>
      <sheetName val="PFS_e"/>
      <sheetName val="PFS_i"/>
      <sheetName val="PFS_d"/>
      <sheetName val="Guatemala"/>
      <sheetName val="MFP_e"/>
      <sheetName val="MFP_i"/>
      <sheetName val="MFP_d"/>
      <sheetName val="MBS_e"/>
      <sheetName val="MBS_i"/>
      <sheetName val="MBS_d"/>
      <sheetName val="PDNA_e"/>
      <sheetName val="PDNA_i"/>
      <sheetName val="PNDA_d"/>
      <sheetName val="VIDA_e"/>
      <sheetName val="VIDA_i"/>
      <sheetName val="VIDA_d"/>
      <sheetName val="PBS_e"/>
      <sheetName val="PBS_i"/>
      <sheetName val="PBS_d"/>
      <sheetName val="Haití"/>
      <sheetName val="TMC_e"/>
      <sheetName val="TMC_i"/>
      <sheetName val="TMC_d"/>
      <sheetName val="Honduras"/>
      <sheetName val="PRAF_e"/>
      <sheetName val="PRAF_i"/>
      <sheetName val="PRAF_d"/>
      <sheetName val="PRAFII_e"/>
      <sheetName val="PRAFII_i"/>
      <sheetName val="PRAFII_d"/>
      <sheetName val="PRAFIII_e"/>
      <sheetName val="PRAFIII_i"/>
      <sheetName val="PRAFIII_d"/>
      <sheetName val="BVM_e"/>
      <sheetName val="BVM_i"/>
      <sheetName val="BVM_d"/>
      <sheetName val="Jamaica"/>
      <sheetName val="PATH_e"/>
      <sheetName val="PATH_i"/>
      <sheetName val="PATH_d"/>
      <sheetName val="México"/>
      <sheetName val="OPR_e"/>
      <sheetName val="OPR_i"/>
      <sheetName val="OPR_d"/>
      <sheetName val="PRO_e"/>
      <sheetName val="PRO_i"/>
      <sheetName val="PRO_d"/>
      <sheetName val="PRS_e"/>
      <sheetName val="PRS_i"/>
      <sheetName val="PRS_d"/>
      <sheetName val="BBBJ_e"/>
      <sheetName val="BBBJ_i"/>
      <sheetName val="BBBJ_d"/>
      <sheetName val="Nicaragua"/>
      <sheetName val="RPS_e"/>
      <sheetName val="RPS_i"/>
      <sheetName val="RPS_d"/>
      <sheetName val="SAC_e"/>
      <sheetName val="SAC_i"/>
      <sheetName val="SAC_d"/>
      <sheetName val="Panamá"/>
      <sheetName val="RO_e"/>
      <sheetName val="RO_i"/>
      <sheetName val="RO_d"/>
      <sheetName val="BFCA_e"/>
      <sheetName val="BFCA_i"/>
      <sheetName val="BFCA_d"/>
      <sheetName val="PASE-U_e"/>
      <sheetName val="PASE-U_i "/>
      <sheetName val="PASE-U_d"/>
      <sheetName val="Paraguay"/>
      <sheetName val="TKO_e"/>
      <sheetName val="TKO_i"/>
      <sheetName val="TKO_d"/>
      <sheetName val="ABR_e"/>
      <sheetName val="ABR_i"/>
      <sheetName val="ABR_d"/>
      <sheetName val="Perú"/>
      <sheetName val="JUN_e"/>
      <sheetName val="JUN_i"/>
      <sheetName val="JUN_d"/>
      <sheetName val="República Dominicana"/>
      <sheetName val="SOL_e"/>
      <sheetName val="SOL_i"/>
      <sheetName val="SOL_d"/>
      <sheetName val="SUP_e"/>
      <sheetName val="SUP_i"/>
      <sheetName val="SUP_d"/>
      <sheetName val="IES_e"/>
      <sheetName val="IES_i"/>
      <sheetName val="IES_d"/>
      <sheetName val="Trinidad y Tobago"/>
      <sheetName val="FSP_e"/>
      <sheetName val="FSP_i"/>
      <sheetName val="FSP_d"/>
      <sheetName val="Uruguay"/>
      <sheetName val="AF_e"/>
      <sheetName val="AF_i"/>
      <sheetName val="AF_d"/>
      <sheetName val="TUS_e"/>
      <sheetName val="TUS_i"/>
      <sheetName val="TUS_d"/>
      <sheetName val="PANES_e"/>
      <sheetName val="PANES_i"/>
      <sheetName val="PANES_d"/>
      <sheetName val="Población"/>
      <sheetName val="PIB"/>
      <sheetName val="Tasa de cambio"/>
      <sheetName val="THogar"/>
      <sheetName val="THogar_E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30">
          <cell r="AI30">
            <v>3325401</v>
          </cell>
          <cell r="AK30">
            <v>3331749</v>
          </cell>
          <cell r="AM30">
            <v>3340221</v>
          </cell>
          <cell r="AO30">
            <v>3349676</v>
          </cell>
          <cell r="AQ30">
            <v>3359275</v>
          </cell>
          <cell r="AS30">
            <v>3368934</v>
          </cell>
          <cell r="AU30">
            <v>3378975</v>
          </cell>
          <cell r="AW30">
            <v>3389443</v>
          </cell>
          <cell r="AY30">
            <v>3400436</v>
          </cell>
          <cell r="BA30">
            <v>3412009</v>
          </cell>
          <cell r="BC30">
            <v>3424129</v>
          </cell>
          <cell r="BE30">
            <v>3436641</v>
          </cell>
          <cell r="BG30">
            <v>3449285</v>
          </cell>
          <cell r="BI30">
            <v>3461734</v>
          </cell>
          <cell r="BK30">
            <v>3473730</v>
          </cell>
          <cell r="BM30">
            <v>3485151</v>
          </cell>
        </row>
      </sheetData>
      <sheetData sheetId="203">
        <row r="39">
          <cell r="AP39">
            <v>32988000979.999996</v>
          </cell>
          <cell r="AR39">
            <v>34394534820</v>
          </cell>
          <cell r="AT39">
            <v>43762692060</v>
          </cell>
          <cell r="AV39">
            <v>52103486350</v>
          </cell>
          <cell r="AX39">
            <v>55690618110</v>
          </cell>
          <cell r="AZ39">
            <v>62498445640</v>
          </cell>
          <cell r="BB39">
            <v>62177694660</v>
          </cell>
          <cell r="BD39">
            <v>57874069940</v>
          </cell>
          <cell r="BF39">
            <v>57236652490</v>
          </cell>
          <cell r="BH39">
            <v>64233966860</v>
          </cell>
          <cell r="BJ39">
            <v>64515125760</v>
          </cell>
        </row>
      </sheetData>
      <sheetData sheetId="204">
        <row r="33">
          <cell r="AN33">
            <v>20.9493166666667</v>
          </cell>
          <cell r="AP33">
            <v>22.567983333333299</v>
          </cell>
          <cell r="AR33">
            <v>20.059275</v>
          </cell>
          <cell r="AT33">
            <v>19.314208333333301</v>
          </cell>
          <cell r="AV33">
            <v>20.310575</v>
          </cell>
          <cell r="AX33">
            <v>20.481608333333298</v>
          </cell>
          <cell r="AZ33">
            <v>23.246024999999999</v>
          </cell>
          <cell r="BB33">
            <v>27.327366666666698</v>
          </cell>
          <cell r="BD33">
            <v>30.162600000000001</v>
          </cell>
          <cell r="BF33">
            <v>28.676400000000001</v>
          </cell>
          <cell r="BH33">
            <v>30.725258333333301</v>
          </cell>
          <cell r="BJ33">
            <v>35.255375000000001</v>
          </cell>
          <cell r="BL33">
            <v>42.013291666666703</v>
          </cell>
          <cell r="BN33">
            <v>43.554575</v>
          </cell>
        </row>
      </sheetData>
      <sheetData sheetId="205"/>
      <sheetData sheetId="206">
        <row r="27">
          <cell r="AH27">
            <v>5.07</v>
          </cell>
          <cell r="AJ27">
            <v>5.07</v>
          </cell>
          <cell r="AL27">
            <v>5.07</v>
          </cell>
          <cell r="AN27">
            <v>5.07</v>
          </cell>
          <cell r="AP27">
            <v>5.07</v>
          </cell>
          <cell r="AR27">
            <v>5.07</v>
          </cell>
          <cell r="AT27">
            <v>5.1033333333333335</v>
          </cell>
          <cell r="AV27">
            <v>5.1366666666666667</v>
          </cell>
          <cell r="AX27">
            <v>5.17</v>
          </cell>
          <cell r="AZ27">
            <v>5.17</v>
          </cell>
          <cell r="BB27">
            <v>5.17</v>
          </cell>
          <cell r="BD27">
            <v>5.17</v>
          </cell>
          <cell r="BF27">
            <v>5.17</v>
          </cell>
          <cell r="BH27">
            <v>5.17</v>
          </cell>
          <cell r="BJ27">
            <v>5.17</v>
          </cell>
          <cell r="BL27">
            <v>5.17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FE4B-0180-42D4-B7CA-9611D3B7D3CD}">
  <sheetPr>
    <tabColor theme="7" tint="0.79998168889431442"/>
  </sheetPr>
  <dimension ref="A2:AJ79"/>
  <sheetViews>
    <sheetView tabSelected="1" workbookViewId="0">
      <selection activeCell="V12" sqref="V12"/>
    </sheetView>
  </sheetViews>
  <sheetFormatPr baseColWidth="10" defaultColWidth="9.140625" defaultRowHeight="12.75" x14ac:dyDescent="0.2"/>
  <cols>
    <col min="1" max="1" width="3.42578125" style="1" customWidth="1"/>
    <col min="2" max="2" width="53.42578125" style="1" customWidth="1"/>
    <col min="3" max="3" width="3.42578125" style="1" customWidth="1"/>
    <col min="4" max="4" width="4.42578125" style="1" customWidth="1"/>
    <col min="5" max="5" width="14.42578125" style="2" customWidth="1"/>
    <col min="6" max="6" width="3.42578125" style="2" customWidth="1"/>
    <col min="7" max="7" width="14.42578125" style="1" customWidth="1"/>
    <col min="8" max="8" width="3.42578125" style="1" customWidth="1"/>
    <col min="9" max="9" width="14.42578125" style="1" customWidth="1"/>
    <col min="10" max="10" width="3.42578125" style="1" customWidth="1"/>
    <col min="11" max="11" width="14.42578125" style="1" customWidth="1"/>
    <col min="12" max="12" width="3.42578125" style="1" customWidth="1"/>
    <col min="13" max="13" width="14.42578125" style="1" customWidth="1"/>
    <col min="14" max="14" width="3.42578125" style="3" customWidth="1"/>
    <col min="15" max="15" width="14.42578125" style="3" customWidth="1"/>
    <col min="16" max="16" width="3.42578125" style="3" customWidth="1"/>
    <col min="17" max="17" width="14.42578125" style="160" customWidth="1"/>
    <col min="18" max="18" width="3.42578125" style="160" customWidth="1"/>
    <col min="19" max="19" width="14.42578125" style="160" customWidth="1"/>
    <col min="20" max="20" width="3.42578125" style="160" customWidth="1"/>
    <col min="21" max="21" width="14.42578125" style="160" customWidth="1"/>
    <col min="22" max="22" width="3.42578125" style="160" customWidth="1"/>
    <col min="23" max="23" width="14.42578125" style="160" customWidth="1"/>
    <col min="24" max="24" width="3.42578125" style="160" customWidth="1"/>
    <col min="25" max="25" width="14.42578125" style="160" customWidth="1"/>
    <col min="26" max="26" width="3.42578125" style="160" customWidth="1"/>
    <col min="27" max="27" width="14.42578125" style="160" customWidth="1"/>
    <col min="28" max="28" width="3.42578125" style="160" customWidth="1"/>
    <col min="29" max="29" width="14.42578125" style="160" customWidth="1"/>
    <col min="30" max="30" width="3.42578125" style="160" customWidth="1"/>
    <col min="31" max="31" width="14.42578125" style="160" customWidth="1"/>
    <col min="32" max="32" width="3.42578125" style="160" customWidth="1"/>
    <col min="33" max="33" width="14.42578125" style="160" customWidth="1"/>
    <col min="34" max="34" width="3.42578125" style="160" customWidth="1"/>
    <col min="35" max="35" width="14.42578125" style="160" customWidth="1"/>
    <col min="36" max="36" width="3.42578125" style="160" customWidth="1"/>
    <col min="37" max="16384" width="9.140625" style="160"/>
  </cols>
  <sheetData>
    <row r="2" spans="1:36" x14ac:dyDescent="0.2">
      <c r="B2" s="4"/>
      <c r="C2" s="4"/>
      <c r="D2" s="4"/>
      <c r="E2" s="5"/>
      <c r="F2" s="5"/>
      <c r="G2" s="4"/>
      <c r="H2" s="4"/>
      <c r="I2" s="4"/>
      <c r="J2" s="4"/>
      <c r="K2" s="4"/>
      <c r="L2" s="4"/>
      <c r="M2" s="4"/>
      <c r="N2" s="6"/>
      <c r="O2" s="6"/>
      <c r="P2" s="6"/>
    </row>
    <row r="3" spans="1:36" x14ac:dyDescent="0.2">
      <c r="A3" s="7"/>
      <c r="B3" s="8"/>
      <c r="C3" s="9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36" ht="18" x14ac:dyDescent="0.35">
      <c r="A4" s="7"/>
      <c r="B4" s="12" t="s">
        <v>0</v>
      </c>
      <c r="C4" s="13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36" x14ac:dyDescent="0.2">
      <c r="A5" s="7"/>
      <c r="B5" s="161" t="s">
        <v>1</v>
      </c>
      <c r="C5" s="162"/>
      <c r="D5" s="162"/>
      <c r="E5" s="162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4"/>
    </row>
    <row r="6" spans="1:36" x14ac:dyDescent="0.2">
      <c r="A6" s="7"/>
      <c r="B6" s="161" t="s">
        <v>2</v>
      </c>
      <c r="C6" s="162"/>
      <c r="D6" s="162"/>
      <c r="E6" s="162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1:36" x14ac:dyDescent="0.2">
      <c r="A7" s="7"/>
      <c r="B7" s="165"/>
      <c r="C7" s="166"/>
      <c r="D7" s="166"/>
      <c r="E7" s="166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8"/>
    </row>
    <row r="8" spans="1:36" x14ac:dyDescent="0.2">
      <c r="A8" s="7"/>
      <c r="B8" s="165"/>
      <c r="C8" s="166"/>
      <c r="D8" s="166"/>
      <c r="E8" s="166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8"/>
    </row>
    <row r="9" spans="1:36" x14ac:dyDescent="0.2">
      <c r="A9" s="7"/>
      <c r="B9" s="169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1"/>
    </row>
    <row r="10" spans="1:36" x14ac:dyDescent="0.2">
      <c r="A10" s="7"/>
      <c r="B10" s="172"/>
      <c r="C10" s="172"/>
      <c r="D10" s="172"/>
      <c r="E10" s="173"/>
      <c r="F10" s="173"/>
      <c r="G10" s="172"/>
      <c r="H10" s="172"/>
      <c r="I10" s="172"/>
      <c r="J10" s="172"/>
      <c r="K10" s="172"/>
      <c r="L10" s="172"/>
      <c r="M10" s="172"/>
      <c r="N10" s="174"/>
      <c r="O10" s="174"/>
      <c r="P10" s="174"/>
    </row>
    <row r="11" spans="1:36" x14ac:dyDescent="0.2">
      <c r="A11" s="7"/>
      <c r="B11" s="4"/>
      <c r="C11" s="4"/>
      <c r="D11" s="4"/>
      <c r="E11" s="5"/>
      <c r="F11" s="5"/>
      <c r="G11" s="4"/>
      <c r="H11" s="4"/>
      <c r="I11" s="4"/>
      <c r="J11" s="4"/>
      <c r="K11" s="4"/>
      <c r="L11" s="4"/>
      <c r="M11" s="4"/>
      <c r="N11" s="6"/>
      <c r="O11" s="6"/>
      <c r="P11" s="6"/>
    </row>
    <row r="12" spans="1:36" x14ac:dyDescent="0.2">
      <c r="A12" s="7"/>
    </row>
    <row r="13" spans="1:36" x14ac:dyDescent="0.2">
      <c r="A13" s="16"/>
      <c r="B13" s="17"/>
      <c r="C13" s="17"/>
      <c r="D13" s="17"/>
      <c r="E13" s="18">
        <v>2006</v>
      </c>
      <c r="F13" s="19"/>
      <c r="G13" s="19">
        <v>2007</v>
      </c>
      <c r="H13" s="19"/>
      <c r="I13" s="19">
        <v>2008</v>
      </c>
      <c r="J13" s="20"/>
      <c r="K13" s="20">
        <v>2009</v>
      </c>
      <c r="L13" s="20"/>
      <c r="M13" s="20">
        <v>2010</v>
      </c>
      <c r="N13" s="20"/>
      <c r="O13" s="20">
        <v>2011</v>
      </c>
      <c r="P13" s="20"/>
      <c r="Q13" s="20">
        <v>2012</v>
      </c>
      <c r="R13" s="20"/>
      <c r="S13" s="20">
        <v>2013</v>
      </c>
      <c r="T13" s="20"/>
      <c r="U13" s="20">
        <v>2014</v>
      </c>
      <c r="V13" s="175"/>
      <c r="W13" s="20">
        <v>2015</v>
      </c>
      <c r="X13" s="175"/>
      <c r="Y13" s="20">
        <v>2016</v>
      </c>
      <c r="Z13" s="175"/>
      <c r="AA13" s="20">
        <v>2017</v>
      </c>
      <c r="AB13" s="175"/>
      <c r="AC13" s="20">
        <v>2018</v>
      </c>
      <c r="AD13" s="20"/>
      <c r="AE13" s="20">
        <v>2019</v>
      </c>
      <c r="AF13" s="20"/>
      <c r="AG13" s="20">
        <v>2020</v>
      </c>
      <c r="AH13" s="20"/>
      <c r="AI13" s="20">
        <v>2021</v>
      </c>
      <c r="AJ13" s="20"/>
    </row>
    <row r="14" spans="1:36" x14ac:dyDescent="0.2">
      <c r="A14" s="7"/>
      <c r="B14" s="21" t="s">
        <v>3</v>
      </c>
      <c r="C14" s="22"/>
      <c r="D14" s="22"/>
      <c r="E14" s="23"/>
      <c r="F14" s="22"/>
      <c r="G14" s="22"/>
      <c r="H14" s="22"/>
      <c r="I14" s="22"/>
      <c r="J14" s="24"/>
      <c r="K14" s="176"/>
      <c r="L14" s="176"/>
      <c r="M14" s="176"/>
      <c r="N14" s="176"/>
      <c r="O14" s="176"/>
      <c r="P14" s="176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spans="1:36" x14ac:dyDescent="0.2">
      <c r="B15" s="26" t="s">
        <v>4</v>
      </c>
      <c r="C15" s="26"/>
      <c r="D15" s="26"/>
      <c r="E15" s="27" t="s">
        <v>5</v>
      </c>
      <c r="F15" s="28"/>
      <c r="G15" s="27" t="s">
        <v>5</v>
      </c>
      <c r="I15" s="27">
        <v>498500000</v>
      </c>
      <c r="K15" s="29">
        <v>692500000</v>
      </c>
      <c r="L15" s="3"/>
      <c r="M15" s="27">
        <v>914585935</v>
      </c>
      <c r="N15" s="160"/>
      <c r="O15" s="27">
        <v>1035815924</v>
      </c>
      <c r="P15" s="160"/>
      <c r="Q15" s="30">
        <v>1139684309</v>
      </c>
      <c r="S15" s="30">
        <v>1342575856</v>
      </c>
      <c r="U15" s="30">
        <v>1534999983</v>
      </c>
      <c r="W15" s="27" t="s">
        <v>5</v>
      </c>
      <c r="Y15" s="27" t="s">
        <v>5</v>
      </c>
      <c r="AA15" s="27" t="s">
        <v>5</v>
      </c>
      <c r="AB15" s="27"/>
      <c r="AC15" s="27" t="s">
        <v>5</v>
      </c>
      <c r="AD15" s="27"/>
      <c r="AE15" s="27" t="s">
        <v>5</v>
      </c>
      <c r="AF15" s="27"/>
      <c r="AG15" s="27" t="s">
        <v>5</v>
      </c>
      <c r="AH15" s="27"/>
      <c r="AI15" s="27" t="s">
        <v>5</v>
      </c>
      <c r="AJ15" s="27"/>
    </row>
    <row r="16" spans="1:36" x14ac:dyDescent="0.2">
      <c r="B16" s="26" t="s">
        <v>6</v>
      </c>
      <c r="C16" s="26"/>
      <c r="D16" s="26"/>
      <c r="E16" s="27" t="s">
        <v>5</v>
      </c>
      <c r="F16" s="1"/>
      <c r="G16" s="27" t="s">
        <v>5</v>
      </c>
      <c r="I16" s="28">
        <f>I15/'[1]Tasa de cambio'!AN33</f>
        <v>23795525.550157126</v>
      </c>
      <c r="K16" s="28">
        <f>K15/'[1]Tasa de cambio'!AP33</f>
        <v>30685063.426875435</v>
      </c>
      <c r="L16" s="3"/>
      <c r="M16" s="28">
        <f>M15/'[1]Tasa de cambio'!AR33</f>
        <v>45594167.037442781</v>
      </c>
      <c r="N16" s="160"/>
      <c r="O16" s="28">
        <f>O15/'[1]Tasa de cambio'!AT33</f>
        <v>53629737.55503837</v>
      </c>
      <c r="P16" s="160"/>
      <c r="Q16" s="28">
        <f>Q15/'[1]Tasa de cambio'!AV33</f>
        <v>56112852.984221272</v>
      </c>
      <c r="S16" s="28">
        <f>S15/'[1]Tasa de cambio'!AX33</f>
        <v>65550313.92798347</v>
      </c>
      <c r="U16" s="28">
        <f>U15/'[1]Tasa de cambio'!AZ33</f>
        <v>66032794.122866169</v>
      </c>
      <c r="W16" s="27" t="s">
        <v>5</v>
      </c>
      <c r="X16" s="27"/>
      <c r="Y16" s="27" t="s">
        <v>5</v>
      </c>
      <c r="AA16" s="27" t="s">
        <v>5</v>
      </c>
      <c r="AB16" s="27"/>
      <c r="AC16" s="27" t="s">
        <v>5</v>
      </c>
      <c r="AD16" s="27"/>
      <c r="AE16" s="27" t="s">
        <v>5</v>
      </c>
      <c r="AF16" s="27"/>
      <c r="AG16" s="27" t="s">
        <v>5</v>
      </c>
      <c r="AH16" s="27"/>
      <c r="AI16" s="27" t="s">
        <v>5</v>
      </c>
      <c r="AJ16" s="27"/>
    </row>
    <row r="17" spans="1:36" x14ac:dyDescent="0.2">
      <c r="B17" s="31" t="s">
        <v>7</v>
      </c>
      <c r="C17" s="31"/>
      <c r="E17" s="27" t="s">
        <v>5</v>
      </c>
      <c r="F17" s="1"/>
      <c r="G17" s="27" t="s">
        <v>5</v>
      </c>
      <c r="I17" s="32">
        <f>I16/[1]PIB!AP39</f>
        <v>7.2133881542515727E-4</v>
      </c>
      <c r="J17" s="4"/>
      <c r="K17" s="32">
        <f>K16/[1]PIB!AR39</f>
        <v>8.9214939488096946E-4</v>
      </c>
      <c r="L17" s="6"/>
      <c r="M17" s="32">
        <f>M16/[1]PIB!AT39</f>
        <v>1.041850144294866E-3</v>
      </c>
      <c r="N17" s="160"/>
      <c r="O17" s="32">
        <f>O16/[1]PIB!AV39</f>
        <v>1.0292926886847058E-3</v>
      </c>
      <c r="P17" s="160"/>
      <c r="Q17" s="32">
        <f>Q16/[1]PIB!AX39</f>
        <v>1.007581795436123E-3</v>
      </c>
      <c r="S17" s="32">
        <f>S16/[1]PIB!AZ39</f>
        <v>1.0488311070256477E-3</v>
      </c>
      <c r="U17" s="32">
        <f>U16/[1]PIB!BB39</f>
        <v>1.0620013251367169E-3</v>
      </c>
      <c r="W17" s="27" t="s">
        <v>5</v>
      </c>
      <c r="Y17" s="27" t="s">
        <v>5</v>
      </c>
      <c r="AA17" s="27" t="s">
        <v>5</v>
      </c>
      <c r="AB17" s="27"/>
      <c r="AC17" s="27" t="s">
        <v>5</v>
      </c>
      <c r="AD17" s="27"/>
      <c r="AE17" s="27" t="s">
        <v>5</v>
      </c>
      <c r="AF17" s="27"/>
      <c r="AG17" s="27" t="s">
        <v>5</v>
      </c>
      <c r="AH17" s="27"/>
      <c r="AI17" s="27" t="s">
        <v>5</v>
      </c>
      <c r="AJ17" s="27"/>
    </row>
    <row r="18" spans="1:36" s="177" customFormat="1" x14ac:dyDescent="0.2">
      <c r="A18" s="33"/>
      <c r="B18" s="34"/>
      <c r="C18" s="34"/>
      <c r="D18" s="35"/>
      <c r="E18" s="36"/>
      <c r="F18" s="35"/>
      <c r="G18" s="35"/>
      <c r="H18" s="35"/>
      <c r="I18" s="35"/>
      <c r="J18" s="37"/>
      <c r="K18" s="37"/>
      <c r="L18" s="37"/>
      <c r="M18" s="37"/>
      <c r="AA18" s="27"/>
      <c r="AB18" s="27"/>
      <c r="AC18" s="27"/>
    </row>
    <row r="19" spans="1:36" x14ac:dyDescent="0.2">
      <c r="B19" s="22" t="s">
        <v>8</v>
      </c>
      <c r="C19" s="22"/>
      <c r="D19" s="22"/>
      <c r="E19" s="23"/>
      <c r="F19" s="22"/>
      <c r="G19" s="22"/>
      <c r="H19" s="22"/>
      <c r="I19" s="22"/>
      <c r="J19" s="38"/>
      <c r="K19" s="178"/>
      <c r="L19" s="178"/>
      <c r="M19" s="178"/>
      <c r="N19" s="178"/>
      <c r="O19" s="178"/>
      <c r="P19" s="17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6" x14ac:dyDescent="0.2">
      <c r="B20" s="26" t="s">
        <v>4</v>
      </c>
      <c r="C20" s="26"/>
      <c r="D20" s="26"/>
      <c r="E20" s="27" t="s">
        <v>5</v>
      </c>
      <c r="F20" s="1"/>
      <c r="G20" s="27" t="s">
        <v>5</v>
      </c>
      <c r="I20" s="27" t="s">
        <v>5</v>
      </c>
      <c r="K20" s="27" t="s">
        <v>5</v>
      </c>
      <c r="L20" s="3"/>
      <c r="M20" s="27" t="s">
        <v>5</v>
      </c>
      <c r="N20" s="160"/>
      <c r="O20" s="27" t="s">
        <v>5</v>
      </c>
      <c r="P20" s="160"/>
      <c r="Q20" s="27" t="s">
        <v>5</v>
      </c>
      <c r="S20" s="27" t="s">
        <v>5</v>
      </c>
      <c r="U20" s="27" t="s">
        <v>5</v>
      </c>
      <c r="W20" s="27">
        <v>1750473622</v>
      </c>
      <c r="Y20" s="40">
        <v>2205737779</v>
      </c>
      <c r="Z20" s="177"/>
      <c r="AA20" s="40">
        <v>2480797000</v>
      </c>
      <c r="AC20" s="27">
        <v>2658000000</v>
      </c>
      <c r="AE20" s="27" t="s">
        <v>5</v>
      </c>
      <c r="AG20" s="27" t="s">
        <v>5</v>
      </c>
      <c r="AI20" s="27" t="s">
        <v>5</v>
      </c>
    </row>
    <row r="21" spans="1:36" x14ac:dyDescent="0.2">
      <c r="B21" s="26" t="s">
        <v>6</v>
      </c>
      <c r="C21" s="26"/>
      <c r="D21" s="26"/>
      <c r="E21" s="27" t="s">
        <v>5</v>
      </c>
      <c r="F21" s="1"/>
      <c r="G21" s="27" t="s">
        <v>5</v>
      </c>
      <c r="I21" s="27" t="s">
        <v>5</v>
      </c>
      <c r="K21" s="27" t="s">
        <v>5</v>
      </c>
      <c r="L21" s="3"/>
      <c r="M21" s="27" t="s">
        <v>5</v>
      </c>
      <c r="N21" s="160"/>
      <c r="O21" s="27" t="s">
        <v>5</v>
      </c>
      <c r="P21" s="160"/>
      <c r="Q21" s="27" t="s">
        <v>5</v>
      </c>
      <c r="S21" s="27" t="s">
        <v>5</v>
      </c>
      <c r="U21" s="27" t="s">
        <v>5</v>
      </c>
      <c r="W21" s="28">
        <f>W20/'[1]Tasa de cambio'!BB33</f>
        <v>64055700.768826291</v>
      </c>
      <c r="Y21" s="28">
        <f>Y20/'[1]Tasa de cambio'!BD33</f>
        <v>73128237.585619271</v>
      </c>
      <c r="AA21" s="28">
        <f>AA20/'[1]Tasa de cambio'!BF33</f>
        <v>86510057.050396845</v>
      </c>
      <c r="AC21" s="28">
        <f>AC20/'[1]Tasa de cambio'!BH33</f>
        <v>86508629.843361869</v>
      </c>
      <c r="AE21" s="27" t="s">
        <v>5</v>
      </c>
      <c r="AG21" s="27" t="s">
        <v>5</v>
      </c>
      <c r="AI21" s="27" t="s">
        <v>5</v>
      </c>
    </row>
    <row r="22" spans="1:36" x14ac:dyDescent="0.2">
      <c r="B22" s="31" t="s">
        <v>7</v>
      </c>
      <c r="C22" s="31"/>
      <c r="E22" s="27" t="s">
        <v>5</v>
      </c>
      <c r="F22" s="1"/>
      <c r="G22" s="27" t="s">
        <v>5</v>
      </c>
      <c r="I22" s="27" t="s">
        <v>5</v>
      </c>
      <c r="J22" s="4"/>
      <c r="K22" s="27" t="s">
        <v>5</v>
      </c>
      <c r="L22" s="6"/>
      <c r="M22" s="27" t="s">
        <v>5</v>
      </c>
      <c r="N22" s="160"/>
      <c r="O22" s="27" t="s">
        <v>5</v>
      </c>
      <c r="P22" s="160"/>
      <c r="Q22" s="27" t="s">
        <v>5</v>
      </c>
      <c r="S22" s="27" t="s">
        <v>5</v>
      </c>
      <c r="U22" s="27" t="s">
        <v>5</v>
      </c>
      <c r="W22" s="32">
        <f>W21/[1]PIB!BD39</f>
        <v>1.1068117524002546E-3</v>
      </c>
      <c r="X22" s="32"/>
      <c r="Y22" s="32">
        <f>Y21/[1]PIB!BF39</f>
        <v>1.277647004223312E-3</v>
      </c>
      <c r="Z22" s="32"/>
      <c r="AA22" s="32">
        <f>AA21/[1]PIB!BH39</f>
        <v>1.3467961155030064E-3</v>
      </c>
      <c r="AB22" s="32"/>
      <c r="AC22" s="32">
        <f>AC21/[1]PIB!BJ39</f>
        <v>1.3409046146043175E-3</v>
      </c>
      <c r="AE22" s="27" t="s">
        <v>5</v>
      </c>
      <c r="AG22" s="27" t="s">
        <v>5</v>
      </c>
      <c r="AI22" s="27" t="s">
        <v>5</v>
      </c>
    </row>
    <row r="23" spans="1:36" s="177" customFormat="1" x14ac:dyDescent="0.2">
      <c r="A23" s="33"/>
      <c r="B23" s="34"/>
      <c r="C23" s="34"/>
      <c r="D23" s="35"/>
      <c r="E23" s="36"/>
      <c r="F23" s="35"/>
      <c r="G23" s="35"/>
      <c r="H23" s="35"/>
      <c r="I23" s="35"/>
      <c r="J23" s="37"/>
      <c r="K23" s="37"/>
      <c r="L23" s="37"/>
      <c r="M23" s="37"/>
      <c r="AD23" s="160"/>
      <c r="AE23" s="160"/>
      <c r="AF23" s="160"/>
      <c r="AG23" s="160"/>
      <c r="AH23" s="160"/>
      <c r="AI23" s="160"/>
      <c r="AJ23" s="160"/>
    </row>
    <row r="24" spans="1:36" x14ac:dyDescent="0.2">
      <c r="B24" s="22" t="s">
        <v>9</v>
      </c>
      <c r="C24" s="22"/>
      <c r="D24" s="22"/>
      <c r="E24" s="23"/>
      <c r="F24" s="22"/>
      <c r="G24" s="22"/>
      <c r="H24" s="22"/>
      <c r="I24" s="22"/>
      <c r="J24" s="38"/>
      <c r="K24" s="178"/>
      <c r="L24" s="178"/>
      <c r="M24" s="178"/>
      <c r="N24" s="178"/>
      <c r="O24" s="178"/>
      <c r="P24" s="178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6" x14ac:dyDescent="0.2">
      <c r="B25" s="26" t="s">
        <v>10</v>
      </c>
      <c r="C25" s="26"/>
      <c r="D25" s="26"/>
      <c r="E25" s="27">
        <v>63522</v>
      </c>
      <c r="F25" s="179"/>
      <c r="G25" s="27">
        <v>53111</v>
      </c>
      <c r="H25" s="179"/>
      <c r="I25" s="27">
        <v>55568</v>
      </c>
      <c r="J25" s="179"/>
      <c r="K25" s="29">
        <v>87392</v>
      </c>
      <c r="L25" s="3"/>
      <c r="M25" s="29">
        <v>83401</v>
      </c>
      <c r="N25" s="160"/>
      <c r="O25" s="27">
        <v>77038</v>
      </c>
      <c r="P25" s="160"/>
      <c r="Q25" s="30">
        <v>72778</v>
      </c>
      <c r="S25" s="30">
        <v>62736</v>
      </c>
      <c r="U25" s="30">
        <v>64504</v>
      </c>
      <c r="W25" s="30">
        <v>69162</v>
      </c>
      <c r="Y25" s="30">
        <v>73081</v>
      </c>
      <c r="AA25" s="30">
        <v>77122</v>
      </c>
      <c r="AC25" s="30">
        <v>80774</v>
      </c>
      <c r="AD25" s="180"/>
      <c r="AE25" s="27">
        <v>86425</v>
      </c>
      <c r="AF25" s="180"/>
      <c r="AG25" s="27">
        <v>87955</v>
      </c>
      <c r="AH25" s="180"/>
      <c r="AI25" s="27">
        <v>87553</v>
      </c>
      <c r="AJ25" s="180"/>
    </row>
    <row r="26" spans="1:36" x14ac:dyDescent="0.2">
      <c r="B26" s="26" t="s">
        <v>11</v>
      </c>
      <c r="C26" s="26"/>
      <c r="D26" s="26"/>
      <c r="E26" s="27" t="s">
        <v>5</v>
      </c>
      <c r="F26" s="1"/>
      <c r="G26" s="27" t="s">
        <v>5</v>
      </c>
      <c r="I26" s="27" t="s">
        <v>5</v>
      </c>
      <c r="K26" s="29">
        <v>87135</v>
      </c>
      <c r="L26" s="181" t="s">
        <v>12</v>
      </c>
      <c r="M26" s="29">
        <v>88000</v>
      </c>
      <c r="N26" s="160"/>
      <c r="O26" s="27" t="s">
        <v>5</v>
      </c>
      <c r="P26" s="160"/>
      <c r="Q26" s="180" t="s">
        <v>5</v>
      </c>
      <c r="R26" s="180"/>
      <c r="S26" s="180" t="s">
        <v>5</v>
      </c>
      <c r="U26" s="180" t="s">
        <v>5</v>
      </c>
      <c r="W26" s="180" t="s">
        <v>5</v>
      </c>
      <c r="Y26" s="180" t="s">
        <v>5</v>
      </c>
      <c r="AA26" s="180" t="s">
        <v>5</v>
      </c>
      <c r="AC26" s="180" t="s">
        <v>5</v>
      </c>
      <c r="AD26" s="180"/>
      <c r="AE26" s="27" t="s">
        <v>5</v>
      </c>
      <c r="AF26" s="180"/>
      <c r="AG26" s="27" t="s">
        <v>5</v>
      </c>
      <c r="AH26" s="180"/>
      <c r="AI26" s="27" t="s">
        <v>5</v>
      </c>
      <c r="AJ26" s="180"/>
    </row>
    <row r="27" spans="1:36" x14ac:dyDescent="0.2">
      <c r="F27" s="1"/>
      <c r="J27" s="4"/>
      <c r="K27" s="6"/>
      <c r="L27" s="6"/>
      <c r="M27" s="6"/>
      <c r="N27" s="160"/>
      <c r="O27" s="160"/>
      <c r="P27" s="160"/>
    </row>
    <row r="28" spans="1:36" x14ac:dyDescent="0.2">
      <c r="B28" s="22" t="s">
        <v>13</v>
      </c>
      <c r="C28" s="22"/>
      <c r="D28" s="22"/>
      <c r="E28" s="23"/>
      <c r="F28" s="22"/>
      <c r="G28" s="22"/>
      <c r="H28" s="22"/>
      <c r="I28" s="22"/>
      <c r="J28" s="38"/>
      <c r="K28" s="178"/>
      <c r="L28" s="178"/>
      <c r="M28" s="178"/>
      <c r="N28" s="178"/>
      <c r="O28" s="178"/>
      <c r="P28" s="17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1:36" s="184" customFormat="1" ht="28.5" customHeight="1" x14ac:dyDescent="0.2">
      <c r="A29" s="41"/>
      <c r="B29" s="182" t="s">
        <v>14</v>
      </c>
      <c r="C29" s="183" t="s">
        <v>15</v>
      </c>
      <c r="D29" s="42"/>
      <c r="E29" s="43">
        <f>E25*[1]THogar_EH!AH27</f>
        <v>322056.54000000004</v>
      </c>
      <c r="F29" s="41"/>
      <c r="G29" s="43">
        <f>G25*[1]THogar_EH!AJ27</f>
        <v>269272.77</v>
      </c>
      <c r="H29" s="41"/>
      <c r="I29" s="43">
        <f>I25*[1]THogar_EH!AL27</f>
        <v>281729.76</v>
      </c>
      <c r="J29" s="41"/>
      <c r="K29" s="43">
        <f>K25*[1]THogar_EH!AN27</f>
        <v>443077.44</v>
      </c>
      <c r="L29" s="43"/>
      <c r="M29" s="43">
        <f>M25*[1]THogar_EH!AP27</f>
        <v>422843.07</v>
      </c>
      <c r="N29" s="43"/>
      <c r="O29" s="43">
        <f>O25*[1]THogar_EH!AR27</f>
        <v>390582.66000000003</v>
      </c>
      <c r="P29" s="43"/>
      <c r="Q29" s="43">
        <f>Q25*[1]THogar_EH!AT27</f>
        <v>371410.39333333337</v>
      </c>
      <c r="R29" s="43"/>
      <c r="S29" s="43">
        <f>S25*[1]THogar_EH!AV27</f>
        <v>322253.92</v>
      </c>
      <c r="T29" s="43"/>
      <c r="U29" s="43">
        <f>U25*[1]THogar_EH!AX27</f>
        <v>333485.68</v>
      </c>
      <c r="V29" s="43"/>
      <c r="W29" s="43">
        <f>W25*[1]THogar_EH!AZ27</f>
        <v>357567.54</v>
      </c>
      <c r="Y29" s="43">
        <f>Y25*[1]THogar_EH!BB27</f>
        <v>377828.77</v>
      </c>
      <c r="AA29" s="43">
        <f>AA25*[1]THogar_EH!BD27</f>
        <v>398720.74</v>
      </c>
      <c r="AC29" s="43">
        <f>AC25*[1]THogar_EH!BF27</f>
        <v>417601.58</v>
      </c>
      <c r="AD29" s="185"/>
      <c r="AE29" s="43">
        <f>AE25*[1]THogar_EH!BH27</f>
        <v>446817.25</v>
      </c>
      <c r="AF29" s="185"/>
      <c r="AG29" s="43">
        <f>AG25*[1]THogar_EH!BJ27</f>
        <v>454727.35</v>
      </c>
      <c r="AH29" s="185"/>
      <c r="AI29" s="43">
        <f>AI25*[1]THogar_EH!BL27</f>
        <v>452649.01</v>
      </c>
      <c r="AJ29" s="185"/>
    </row>
    <row r="30" spans="1:36" s="177" customFormat="1" x14ac:dyDescent="0.2">
      <c r="A30" s="33"/>
      <c r="B30" s="187" t="s">
        <v>16</v>
      </c>
      <c r="C30" s="188"/>
      <c r="D30" s="44"/>
      <c r="E30" s="46">
        <f>E29/[1]Población!AI30</f>
        <v>9.6847429828763515E-2</v>
      </c>
      <c r="F30" s="35"/>
      <c r="G30" s="46">
        <f>G29/[1]Población!AK30</f>
        <v>8.0820244862383095E-2</v>
      </c>
      <c r="H30" s="35"/>
      <c r="I30" s="46">
        <f>I29/[1]Población!AM30</f>
        <v>8.434464665661344E-2</v>
      </c>
      <c r="J30" s="37"/>
      <c r="K30" s="46">
        <f>K29/[1]Población!AO30</f>
        <v>0.13227471552472539</v>
      </c>
      <c r="L30" s="45"/>
      <c r="M30" s="46">
        <f>M29/[1]Población!AQ30</f>
        <v>0.12587331194975107</v>
      </c>
      <c r="O30" s="46">
        <f>O29/[1]Población!AS30</f>
        <v>0.11593657222136143</v>
      </c>
      <c r="Q30" s="46">
        <f>Q29/[1]Población!AU30</f>
        <v>0.10991806489640597</v>
      </c>
      <c r="S30" s="46">
        <f>S29/[1]Población!AW30</f>
        <v>9.5075774987217657E-2</v>
      </c>
      <c r="T30" s="47"/>
      <c r="U30" s="46">
        <f>U29/[1]Población!AY30</f>
        <v>9.8071447308521617E-2</v>
      </c>
      <c r="V30" s="47"/>
      <c r="W30" s="46">
        <f>W29/[1]Población!BA30</f>
        <v>0.10479677515504794</v>
      </c>
      <c r="Y30" s="46">
        <f>Y29/[1]Población!BC30</f>
        <v>0.11034303030055236</v>
      </c>
      <c r="AA30" s="46">
        <f>AA29/[1]Población!BE30</f>
        <v>0.11602048046333614</v>
      </c>
      <c r="AC30" s="46">
        <f>AC29/[1]Población!BG30</f>
        <v>0.12106902734914628</v>
      </c>
      <c r="AD30" s="180"/>
      <c r="AE30" s="46">
        <f>AE29/[1]Población!BI30</f>
        <v>0.1290732476845419</v>
      </c>
      <c r="AF30" s="185"/>
      <c r="AG30" s="46">
        <f>AG29/[1]Población!BK30</f>
        <v>0.13090463277226497</v>
      </c>
      <c r="AH30" s="180"/>
      <c r="AI30" s="46">
        <f>AI29/[1]Población!BM30</f>
        <v>0.12987931082469598</v>
      </c>
      <c r="AJ30" s="180"/>
    </row>
    <row r="31" spans="1:36" s="184" customFormat="1" ht="38.25" x14ac:dyDescent="0.2">
      <c r="A31" s="41"/>
      <c r="B31" s="182" t="s">
        <v>17</v>
      </c>
      <c r="C31" s="183" t="s">
        <v>15</v>
      </c>
      <c r="D31" s="42"/>
      <c r="E31" s="43" t="s">
        <v>5</v>
      </c>
      <c r="F31" s="41"/>
      <c r="G31" s="43" t="s">
        <v>5</v>
      </c>
      <c r="H31" s="41"/>
      <c r="I31" s="43" t="s">
        <v>5</v>
      </c>
      <c r="J31" s="41"/>
      <c r="K31" s="48">
        <f>K26*[1]THogar_EH!AN27</f>
        <v>441774.45</v>
      </c>
      <c r="L31" s="48"/>
      <c r="M31" s="48">
        <f>M26*[1]THogar_EH!AP27</f>
        <v>446160</v>
      </c>
      <c r="O31" s="43" t="s">
        <v>5</v>
      </c>
      <c r="P31" s="43"/>
      <c r="Q31" s="43" t="s">
        <v>5</v>
      </c>
      <c r="R31" s="43"/>
      <c r="S31" s="43" t="s">
        <v>5</v>
      </c>
      <c r="U31" s="185" t="s">
        <v>5</v>
      </c>
      <c r="W31" s="185" t="s">
        <v>5</v>
      </c>
      <c r="Y31" s="185" t="s">
        <v>5</v>
      </c>
      <c r="AA31" s="185" t="s">
        <v>5</v>
      </c>
      <c r="AC31" s="185" t="s">
        <v>5</v>
      </c>
      <c r="AD31" s="185"/>
      <c r="AE31" s="186" t="s">
        <v>5</v>
      </c>
      <c r="AF31" s="185"/>
      <c r="AG31" s="186" t="s">
        <v>5</v>
      </c>
      <c r="AH31" s="185"/>
      <c r="AI31" s="186" t="s">
        <v>5</v>
      </c>
      <c r="AJ31" s="185"/>
    </row>
    <row r="32" spans="1:36" s="177" customFormat="1" x14ac:dyDescent="0.2">
      <c r="A32" s="49"/>
      <c r="B32" s="188" t="s">
        <v>16</v>
      </c>
      <c r="C32" s="188"/>
      <c r="D32" s="44"/>
      <c r="E32" s="180" t="s">
        <v>5</v>
      </c>
      <c r="F32" s="35"/>
      <c r="G32" s="180" t="s">
        <v>5</v>
      </c>
      <c r="H32" s="35"/>
      <c r="I32" s="180" t="s">
        <v>5</v>
      </c>
      <c r="J32" s="37"/>
      <c r="K32" s="46">
        <f>K31/[1]Población!AO30</f>
        <v>0.1318857256642135</v>
      </c>
      <c r="L32" s="46"/>
      <c r="M32" s="46">
        <f>M31/[1]Población!AQ30</f>
        <v>0.13281437214875233</v>
      </c>
      <c r="O32" s="40" t="s">
        <v>5</v>
      </c>
      <c r="P32" s="40"/>
      <c r="Q32" s="40" t="s">
        <v>5</v>
      </c>
      <c r="R32" s="40"/>
      <c r="S32" s="40" t="s">
        <v>5</v>
      </c>
      <c r="U32" s="180" t="s">
        <v>5</v>
      </c>
      <c r="W32" s="180" t="s">
        <v>5</v>
      </c>
      <c r="Y32" s="180" t="s">
        <v>5</v>
      </c>
      <c r="AA32" s="180" t="s">
        <v>5</v>
      </c>
      <c r="AC32" s="180" t="s">
        <v>5</v>
      </c>
      <c r="AD32" s="180"/>
      <c r="AE32" s="186" t="s">
        <v>5</v>
      </c>
      <c r="AF32" s="185"/>
      <c r="AG32" s="186" t="s">
        <v>5</v>
      </c>
      <c r="AH32" s="180"/>
      <c r="AI32" s="186" t="s">
        <v>5</v>
      </c>
      <c r="AJ32" s="180"/>
    </row>
    <row r="33" spans="1:36" x14ac:dyDescent="0.2">
      <c r="A33" s="50"/>
      <c r="B33" s="51"/>
      <c r="C33" s="51"/>
      <c r="D33" s="52"/>
      <c r="E33" s="53"/>
      <c r="F33" s="54"/>
      <c r="G33" s="53"/>
      <c r="H33" s="54"/>
      <c r="I33" s="54"/>
      <c r="J33" s="55"/>
      <c r="K33" s="55"/>
      <c r="L33" s="55"/>
      <c r="M33" s="55"/>
      <c r="N33" s="160"/>
      <c r="O33" s="189"/>
      <c r="P33" s="160"/>
    </row>
    <row r="34" spans="1:36" x14ac:dyDescent="0.2">
      <c r="A34" s="7"/>
      <c r="B34" s="22" t="s">
        <v>18</v>
      </c>
      <c r="C34" s="22"/>
      <c r="D34" s="22"/>
      <c r="E34" s="2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x14ac:dyDescent="0.2">
      <c r="A35" s="3"/>
      <c r="B35" s="56" t="s">
        <v>19</v>
      </c>
      <c r="C35" s="57"/>
      <c r="D35" s="58" t="s">
        <v>20</v>
      </c>
      <c r="E35" s="59" t="s">
        <v>5</v>
      </c>
      <c r="F35" s="60"/>
      <c r="G35" s="27" t="s">
        <v>5</v>
      </c>
      <c r="H35" s="61"/>
      <c r="I35" s="62">
        <v>435</v>
      </c>
      <c r="J35" s="63"/>
      <c r="K35" s="64">
        <v>479</v>
      </c>
      <c r="L35" s="190"/>
      <c r="M35" s="27">
        <v>523</v>
      </c>
      <c r="N35" s="190"/>
      <c r="O35" s="65">
        <v>523</v>
      </c>
      <c r="P35" s="189"/>
      <c r="Q35" s="65">
        <v>626</v>
      </c>
      <c r="S35" s="66">
        <v>684</v>
      </c>
      <c r="U35" s="66">
        <v>736</v>
      </c>
      <c r="W35" s="66">
        <v>808</v>
      </c>
      <c r="Y35" s="66">
        <v>887</v>
      </c>
      <c r="AA35" s="66">
        <v>955</v>
      </c>
      <c r="AC35" s="66">
        <v>992</v>
      </c>
      <c r="AD35" s="67"/>
      <c r="AE35" s="68">
        <v>1061</v>
      </c>
      <c r="AF35" s="69"/>
      <c r="AG35" s="68">
        <v>1201</v>
      </c>
      <c r="AH35" s="67"/>
      <c r="AI35" s="68">
        <v>1327</v>
      </c>
      <c r="AJ35" s="67"/>
    </row>
    <row r="36" spans="1:36" x14ac:dyDescent="0.2">
      <c r="B36" s="26"/>
      <c r="C36" s="26"/>
      <c r="D36" s="70" t="s">
        <v>21</v>
      </c>
      <c r="E36" s="71" t="s">
        <v>5</v>
      </c>
      <c r="F36" s="191"/>
      <c r="G36" s="27" t="s">
        <v>5</v>
      </c>
      <c r="H36" s="72"/>
      <c r="I36" s="73">
        <v>1170</v>
      </c>
      <c r="J36" s="28"/>
      <c r="K36" s="73">
        <v>1287</v>
      </c>
      <c r="L36" s="74"/>
      <c r="M36" s="27">
        <v>1406</v>
      </c>
      <c r="N36" s="75"/>
      <c r="O36" s="76">
        <v>1406</v>
      </c>
      <c r="P36" s="160"/>
      <c r="Q36" s="76">
        <v>3364</v>
      </c>
      <c r="S36" s="67">
        <v>3678</v>
      </c>
      <c r="U36" s="67">
        <v>3678</v>
      </c>
      <c r="W36" s="67">
        <v>4344</v>
      </c>
      <c r="Y36" s="67">
        <v>4766</v>
      </c>
      <c r="AA36" s="67">
        <v>5134</v>
      </c>
      <c r="AC36" s="67">
        <v>5334</v>
      </c>
      <c r="AD36" s="67"/>
      <c r="AE36" s="67">
        <v>5706</v>
      </c>
      <c r="AF36" s="67"/>
      <c r="AG36" s="67">
        <v>6460</v>
      </c>
      <c r="AH36" s="67"/>
      <c r="AI36" s="67">
        <v>7138</v>
      </c>
      <c r="AJ36" s="67"/>
    </row>
    <row r="37" spans="1:36" x14ac:dyDescent="0.2">
      <c r="A37" s="4"/>
      <c r="B37" s="77"/>
      <c r="C37" s="77"/>
      <c r="D37" s="78"/>
      <c r="E37" s="71"/>
      <c r="F37" s="191"/>
      <c r="G37" s="27"/>
      <c r="H37" s="79"/>
      <c r="I37" s="73"/>
      <c r="J37" s="80"/>
      <c r="K37" s="73"/>
      <c r="L37" s="81"/>
      <c r="M37" s="82"/>
      <c r="N37" s="82"/>
      <c r="O37" s="76"/>
      <c r="P37" s="160"/>
      <c r="Q37" s="76"/>
    </row>
    <row r="38" spans="1:36" x14ac:dyDescent="0.2">
      <c r="A38" s="83"/>
      <c r="B38" s="192" t="s">
        <v>22</v>
      </c>
      <c r="C38" s="193"/>
      <c r="D38" s="194" t="s">
        <v>20</v>
      </c>
      <c r="E38" s="180" t="s">
        <v>5</v>
      </c>
      <c r="F38" s="195"/>
      <c r="G38" s="180" t="s">
        <v>5</v>
      </c>
      <c r="H38" s="84"/>
      <c r="I38" s="180" t="s">
        <v>5</v>
      </c>
      <c r="J38" s="85"/>
      <c r="K38" s="180" t="s">
        <v>5</v>
      </c>
      <c r="L38" s="85"/>
      <c r="M38" s="180" t="s">
        <v>5</v>
      </c>
      <c r="N38" s="86"/>
      <c r="O38" s="180" t="s">
        <v>5</v>
      </c>
      <c r="P38" s="177"/>
      <c r="Q38" s="180" t="s">
        <v>5</v>
      </c>
      <c r="R38" s="177"/>
      <c r="S38" s="180" t="s">
        <v>5</v>
      </c>
      <c r="T38" s="177"/>
      <c r="U38" s="180" t="s">
        <v>5</v>
      </c>
      <c r="V38" s="177"/>
      <c r="W38" s="180" t="s">
        <v>5</v>
      </c>
      <c r="X38" s="177"/>
      <c r="Y38" s="180" t="s">
        <v>5</v>
      </c>
      <c r="Z38" s="177"/>
      <c r="AA38" s="180" t="s">
        <v>5</v>
      </c>
      <c r="AB38" s="177"/>
      <c r="AC38" s="180" t="s">
        <v>5</v>
      </c>
      <c r="AD38" s="177"/>
      <c r="AE38" s="180" t="s">
        <v>5</v>
      </c>
      <c r="AF38" s="177"/>
      <c r="AG38" s="68">
        <v>1201</v>
      </c>
      <c r="AH38" s="181" t="s">
        <v>23</v>
      </c>
      <c r="AI38" s="180" t="s">
        <v>5</v>
      </c>
    </row>
    <row r="39" spans="1:36" x14ac:dyDescent="0.2">
      <c r="A39" s="83"/>
      <c r="B39" s="196"/>
      <c r="C39" s="193"/>
      <c r="D39" s="197" t="s">
        <v>21</v>
      </c>
      <c r="E39" s="180" t="s">
        <v>5</v>
      </c>
      <c r="F39" s="195"/>
      <c r="G39" s="180" t="s">
        <v>5</v>
      </c>
      <c r="H39" s="84"/>
      <c r="I39" s="180" t="s">
        <v>5</v>
      </c>
      <c r="J39" s="85"/>
      <c r="K39" s="180" t="s">
        <v>5</v>
      </c>
      <c r="L39" s="85"/>
      <c r="M39" s="180" t="s">
        <v>5</v>
      </c>
      <c r="N39" s="86"/>
      <c r="O39" s="180" t="s">
        <v>5</v>
      </c>
      <c r="P39" s="177"/>
      <c r="Q39" s="180" t="s">
        <v>5</v>
      </c>
      <c r="R39" s="177"/>
      <c r="S39" s="180" t="s">
        <v>5</v>
      </c>
      <c r="T39" s="177"/>
      <c r="U39" s="180" t="s">
        <v>5</v>
      </c>
      <c r="V39" s="177"/>
      <c r="W39" s="180" t="s">
        <v>5</v>
      </c>
      <c r="X39" s="177"/>
      <c r="Y39" s="180" t="s">
        <v>5</v>
      </c>
      <c r="Z39" s="177"/>
      <c r="AA39" s="180" t="s">
        <v>5</v>
      </c>
      <c r="AB39" s="177"/>
      <c r="AC39" s="180" t="s">
        <v>5</v>
      </c>
      <c r="AD39" s="177"/>
      <c r="AE39" s="180" t="s">
        <v>5</v>
      </c>
      <c r="AF39" s="177"/>
      <c r="AG39" s="67">
        <v>6460</v>
      </c>
      <c r="AH39" s="181" t="s">
        <v>23</v>
      </c>
      <c r="AI39" s="180" t="s">
        <v>5</v>
      </c>
    </row>
    <row r="40" spans="1:36" x14ac:dyDescent="0.2">
      <c r="A40" s="4"/>
      <c r="B40" s="77"/>
      <c r="C40" s="77"/>
      <c r="D40" s="78"/>
      <c r="E40" s="87"/>
      <c r="F40" s="191"/>
      <c r="G40" s="88"/>
      <c r="H40" s="89"/>
      <c r="I40" s="73"/>
      <c r="J40" s="90"/>
      <c r="K40" s="73"/>
      <c r="L40" s="91"/>
      <c r="M40" s="92"/>
      <c r="N40" s="92"/>
      <c r="O40" s="76"/>
      <c r="P40" s="160"/>
      <c r="Q40" s="76"/>
    </row>
    <row r="41" spans="1:36" x14ac:dyDescent="0.2">
      <c r="A41" s="93"/>
      <c r="B41" s="94" t="s">
        <v>24</v>
      </c>
      <c r="C41" s="94"/>
      <c r="D41" s="94"/>
      <c r="E41" s="95" t="s">
        <v>5</v>
      </c>
      <c r="F41" s="94"/>
      <c r="G41" s="95" t="s">
        <v>5</v>
      </c>
      <c r="H41" s="94"/>
      <c r="I41" s="96">
        <f>+I35</f>
        <v>435</v>
      </c>
      <c r="J41" s="96"/>
      <c r="K41" s="96">
        <f t="shared" ref="K41:S42" si="0">+K35</f>
        <v>479</v>
      </c>
      <c r="L41" s="96"/>
      <c r="M41" s="96">
        <f t="shared" si="0"/>
        <v>523</v>
      </c>
      <c r="N41" s="96"/>
      <c r="O41" s="96">
        <f t="shared" si="0"/>
        <v>523</v>
      </c>
      <c r="P41" s="96"/>
      <c r="Q41" s="96">
        <f t="shared" si="0"/>
        <v>626</v>
      </c>
      <c r="R41" s="96"/>
      <c r="S41" s="96">
        <f t="shared" si="0"/>
        <v>684</v>
      </c>
      <c r="T41" s="96"/>
      <c r="U41" s="96">
        <f>+U35</f>
        <v>736</v>
      </c>
      <c r="V41" s="94"/>
      <c r="W41" s="96">
        <f>+W35</f>
        <v>808</v>
      </c>
      <c r="X41" s="94"/>
      <c r="Y41" s="96">
        <f>+Y35</f>
        <v>887</v>
      </c>
      <c r="Z41" s="94"/>
      <c r="AA41" s="96">
        <f>+AA35</f>
        <v>955</v>
      </c>
      <c r="AB41" s="94"/>
      <c r="AC41" s="96">
        <f>+AC35</f>
        <v>992</v>
      </c>
      <c r="AD41" s="96"/>
      <c r="AE41" s="96">
        <f>+AE35</f>
        <v>1061</v>
      </c>
      <c r="AF41" s="96"/>
      <c r="AG41" s="96">
        <f>+AG35+AG38</f>
        <v>2402</v>
      </c>
      <c r="AH41" s="198" t="s">
        <v>23</v>
      </c>
      <c r="AI41" s="96">
        <f t="shared" ref="AI41:AI42" si="1">+AI35</f>
        <v>1327</v>
      </c>
      <c r="AJ41" s="96"/>
    </row>
    <row r="42" spans="1:36" x14ac:dyDescent="0.2">
      <c r="A42" s="93"/>
      <c r="B42" s="1" t="s">
        <v>25</v>
      </c>
      <c r="C42" s="97"/>
      <c r="D42" s="98"/>
      <c r="E42" s="99" t="s">
        <v>5</v>
      </c>
      <c r="F42" s="199"/>
      <c r="G42" s="27" t="s">
        <v>5</v>
      </c>
      <c r="H42" s="100"/>
      <c r="I42" s="101">
        <f>+I36</f>
        <v>1170</v>
      </c>
      <c r="J42" s="101"/>
      <c r="K42" s="101">
        <f t="shared" si="0"/>
        <v>1287</v>
      </c>
      <c r="L42" s="101"/>
      <c r="M42" s="101">
        <f t="shared" si="0"/>
        <v>1406</v>
      </c>
      <c r="N42" s="101"/>
      <c r="O42" s="101">
        <f t="shared" si="0"/>
        <v>1406</v>
      </c>
      <c r="P42" s="101"/>
      <c r="Q42" s="101">
        <f t="shared" si="0"/>
        <v>3364</v>
      </c>
      <c r="R42" s="101"/>
      <c r="S42" s="101">
        <f t="shared" si="0"/>
        <v>3678</v>
      </c>
      <c r="T42" s="101"/>
      <c r="U42" s="101">
        <f>+U36</f>
        <v>3678</v>
      </c>
      <c r="W42" s="101">
        <f>+W36</f>
        <v>4344</v>
      </c>
      <c r="Y42" s="101">
        <f>+Y36</f>
        <v>4766</v>
      </c>
      <c r="AA42" s="101">
        <f>+AA36</f>
        <v>5134</v>
      </c>
      <c r="AC42" s="101">
        <f>+AC36</f>
        <v>5334</v>
      </c>
      <c r="AD42" s="102"/>
      <c r="AE42" s="101">
        <f>+AE36</f>
        <v>5706</v>
      </c>
      <c r="AF42" s="101"/>
      <c r="AG42" s="101">
        <f>+AG36+AG39</f>
        <v>12920</v>
      </c>
      <c r="AH42" s="181" t="s">
        <v>23</v>
      </c>
      <c r="AI42" s="101">
        <f t="shared" si="1"/>
        <v>7138</v>
      </c>
      <c r="AJ42" s="102"/>
    </row>
    <row r="43" spans="1:36" x14ac:dyDescent="0.2">
      <c r="A43" s="103"/>
      <c r="B43" s="98"/>
      <c r="C43" s="98"/>
      <c r="D43" s="98"/>
      <c r="E43" s="104"/>
      <c r="F43" s="105"/>
      <c r="G43" s="104"/>
      <c r="H43" s="105"/>
      <c r="I43" s="104"/>
      <c r="J43" s="106"/>
      <c r="K43" s="107"/>
      <c r="L43" s="106"/>
      <c r="M43" s="108"/>
      <c r="N43" s="108"/>
      <c r="O43" s="200"/>
      <c r="P43" s="200"/>
    </row>
    <row r="44" spans="1:36" x14ac:dyDescent="0.2">
      <c r="B44" s="22" t="s">
        <v>26</v>
      </c>
      <c r="C44" s="22"/>
      <c r="D44" s="22"/>
      <c r="E44" s="23"/>
      <c r="F44" s="22"/>
      <c r="G44" s="22"/>
      <c r="H44" s="22"/>
      <c r="I44" s="22"/>
      <c r="J44" s="24"/>
      <c r="K44" s="176"/>
      <c r="L44" s="176"/>
      <c r="M44" s="176"/>
      <c r="N44" s="176"/>
      <c r="O44" s="176"/>
      <c r="P44" s="176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x14ac:dyDescent="0.2">
      <c r="B45" s="56" t="s">
        <v>19</v>
      </c>
      <c r="C45" s="57"/>
      <c r="D45" s="58" t="s">
        <v>20</v>
      </c>
      <c r="E45" s="2" t="s">
        <v>5</v>
      </c>
      <c r="F45" s="72"/>
      <c r="G45" s="27" t="s">
        <v>5</v>
      </c>
      <c r="H45" s="191"/>
      <c r="I45" s="72">
        <f>I35/'[1]Tasa de cambio'!AN33</f>
        <v>20.764400429926479</v>
      </c>
      <c r="J45" s="72"/>
      <c r="K45" s="72">
        <f>K35/'[1]Tasa de cambio'!AP33</f>
        <v>21.224758673607703</v>
      </c>
      <c r="L45" s="72"/>
      <c r="M45" s="72">
        <f>M35/'[1]Tasa de cambio'!AR33</f>
        <v>26.072726955485681</v>
      </c>
      <c r="N45" s="72"/>
      <c r="O45" s="72">
        <f>O35/'[1]Tasa de cambio'!AT33</f>
        <v>27.078510854487565</v>
      </c>
      <c r="P45" s="72"/>
      <c r="Q45" s="72">
        <f>Q35/'[1]Tasa de cambio'!AV33</f>
        <v>30.821382457168248</v>
      </c>
      <c r="R45" s="72"/>
      <c r="S45" s="72">
        <f>S35/'[1]Tasa de cambio'!AX33</f>
        <v>33.395814863172014</v>
      </c>
      <c r="T45" s="72"/>
      <c r="U45" s="72">
        <f>U35/'[1]Tasa de cambio'!AZ33</f>
        <v>31.661327044086033</v>
      </c>
      <c r="V45" s="72"/>
      <c r="W45" s="72">
        <f>W35/'[1]Tasa de cambio'!BB33</f>
        <v>29.567429963370017</v>
      </c>
      <c r="X45" s="72"/>
      <c r="Y45" s="72">
        <f>Y35/'[1]Tasa de cambio'!BD33</f>
        <v>29.407279213330416</v>
      </c>
      <c r="AA45" s="109">
        <f>AA35/'[1]Tasa de cambio'!BF33</f>
        <v>33.302646078308292</v>
      </c>
      <c r="AC45" s="109">
        <f>AC35/'[1]Tasa de cambio'!BH33</f>
        <v>32.286140257567709</v>
      </c>
      <c r="AD45" s="109"/>
      <c r="AE45" s="109">
        <f>AE35/'[1]Tasa de cambio'!BJ33</f>
        <v>30.094701871700416</v>
      </c>
      <c r="AF45" s="110"/>
      <c r="AG45" s="109">
        <f>AG35/'[1]Tasa de cambio'!BL33</f>
        <v>28.586191473134967</v>
      </c>
      <c r="AH45" s="110"/>
      <c r="AI45" s="109">
        <f>AI35/'[1]Tasa de cambio'!BN33</f>
        <v>30.467522642569694</v>
      </c>
      <c r="AJ45" s="110"/>
    </row>
    <row r="46" spans="1:36" x14ac:dyDescent="0.2">
      <c r="A46" s="4"/>
      <c r="B46" s="26"/>
      <c r="C46" s="26"/>
      <c r="D46" s="70" t="s">
        <v>21</v>
      </c>
      <c r="E46" s="5" t="s">
        <v>5</v>
      </c>
      <c r="F46" s="79"/>
      <c r="G46" s="27" t="s">
        <v>5</v>
      </c>
      <c r="H46" s="191"/>
      <c r="I46" s="72">
        <f>I36/'[1]Tasa de cambio'!AN33</f>
        <v>55.849077018422946</v>
      </c>
      <c r="J46" s="72"/>
      <c r="K46" s="72">
        <f>K36/'[1]Tasa de cambio'!AP33</f>
        <v>57.027691885037811</v>
      </c>
      <c r="L46" s="72"/>
      <c r="M46" s="72">
        <f>M36/'[1]Tasa de cambio'!AR33</f>
        <v>70.092264052414663</v>
      </c>
      <c r="N46" s="72"/>
      <c r="O46" s="72">
        <f>O36/'[1]Tasa de cambio'!AT33</f>
        <v>72.796149639406337</v>
      </c>
      <c r="P46" s="72"/>
      <c r="Q46" s="72">
        <f>Q36/'[1]Tasa de cambio'!AV33</f>
        <v>165.62800413085301</v>
      </c>
      <c r="R46" s="72"/>
      <c r="S46" s="72">
        <f>S36/'[1]Tasa de cambio'!AX33</f>
        <v>179.57574132565304</v>
      </c>
      <c r="T46" s="72"/>
      <c r="U46" s="72">
        <f>U36/'[1]Tasa de cambio'!AZ33</f>
        <v>158.22059900563644</v>
      </c>
      <c r="V46" s="72"/>
      <c r="W46" s="72">
        <f>W36/'[1]Tasa de cambio'!BB33</f>
        <v>158.96152940702891</v>
      </c>
      <c r="X46" s="72"/>
      <c r="Y46" s="72">
        <f>Y36/'[1]Tasa de cambio'!BD33</f>
        <v>158.01025110567392</v>
      </c>
      <c r="AA46" s="109">
        <f>AA36/'[1]Tasa de cambio'!BF33</f>
        <v>179.03223556652856</v>
      </c>
      <c r="AC46" s="109">
        <f>AC36/'[1]Tasa de cambio'!BH33</f>
        <v>173.60309690913928</v>
      </c>
      <c r="AD46" s="110"/>
      <c r="AE46" s="109">
        <f>AE36/'[1]Tasa de cambio'!BJ33</f>
        <v>161.84766152678847</v>
      </c>
      <c r="AF46" s="185"/>
      <c r="AG46" s="201">
        <f>AG36/'[1]Tasa de cambio'!BL33</f>
        <v>153.76086337756192</v>
      </c>
      <c r="AH46" s="110"/>
      <c r="AI46" s="201">
        <f>AI36/'[1]Tasa de cambio'!BN33</f>
        <v>163.8863425943199</v>
      </c>
      <c r="AJ46" s="110"/>
    </row>
    <row r="47" spans="1:36" x14ac:dyDescent="0.2">
      <c r="A47" s="4"/>
      <c r="B47" s="77"/>
      <c r="C47" s="77"/>
      <c r="D47" s="78"/>
      <c r="E47" s="5"/>
      <c r="F47" s="79"/>
      <c r="G47" s="27"/>
      <c r="H47" s="191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AA47" s="111"/>
      <c r="AC47" s="111"/>
      <c r="AD47" s="110"/>
      <c r="AE47" s="202"/>
      <c r="AF47" s="110"/>
      <c r="AG47" s="203"/>
      <c r="AH47" s="110"/>
      <c r="AI47" s="203"/>
      <c r="AJ47" s="110"/>
    </row>
    <row r="48" spans="1:36" x14ac:dyDescent="0.2">
      <c r="A48" s="4"/>
      <c r="B48" s="192" t="s">
        <v>22</v>
      </c>
      <c r="C48" s="193"/>
      <c r="D48" s="194" t="s">
        <v>20</v>
      </c>
      <c r="E48" s="112"/>
      <c r="F48" s="84"/>
      <c r="G48" s="113"/>
      <c r="H48" s="195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177"/>
      <c r="AA48" s="84"/>
      <c r="AB48" s="177"/>
      <c r="AC48" s="84"/>
      <c r="AD48" s="110"/>
      <c r="AE48" s="84"/>
      <c r="AF48" s="110"/>
      <c r="AG48" s="204">
        <f>AG38/'[1]Tasa de cambio'!BL33</f>
        <v>28.586191473134967</v>
      </c>
      <c r="AH48" s="181" t="s">
        <v>23</v>
      </c>
      <c r="AI48" s="180" t="s">
        <v>5</v>
      </c>
      <c r="AJ48" s="110"/>
    </row>
    <row r="49" spans="1:36" x14ac:dyDescent="0.2">
      <c r="A49" s="4"/>
      <c r="B49" s="196"/>
      <c r="C49" s="193"/>
      <c r="D49" s="197" t="s">
        <v>21</v>
      </c>
      <c r="E49" s="112"/>
      <c r="F49" s="84"/>
      <c r="G49" s="113"/>
      <c r="H49" s="195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177"/>
      <c r="AA49" s="84"/>
      <c r="AB49" s="177"/>
      <c r="AC49" s="84"/>
      <c r="AD49" s="110"/>
      <c r="AE49" s="84"/>
      <c r="AF49" s="110"/>
      <c r="AG49" s="204">
        <f>AG39/'[1]Tasa de cambio'!BL33</f>
        <v>153.76086337756192</v>
      </c>
      <c r="AH49" s="181" t="s">
        <v>23</v>
      </c>
      <c r="AI49" s="180" t="s">
        <v>5</v>
      </c>
      <c r="AJ49" s="110"/>
    </row>
    <row r="50" spans="1:36" x14ac:dyDescent="0.2">
      <c r="A50" s="4"/>
      <c r="B50" s="77"/>
      <c r="C50" s="77"/>
      <c r="D50" s="78"/>
      <c r="E50" s="114"/>
      <c r="F50" s="89"/>
      <c r="G50" s="88"/>
      <c r="H50" s="191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AA50" s="84"/>
      <c r="AC50" s="84"/>
      <c r="AD50" s="110"/>
      <c r="AE50" s="84"/>
      <c r="AF50" s="115"/>
      <c r="AG50" s="84"/>
      <c r="AH50" s="110"/>
      <c r="AI50" s="84"/>
      <c r="AJ50" s="110"/>
    </row>
    <row r="51" spans="1:36" x14ac:dyDescent="0.2">
      <c r="A51" s="93"/>
      <c r="B51" s="94" t="s">
        <v>24</v>
      </c>
      <c r="C51" s="94"/>
      <c r="D51" s="94"/>
      <c r="E51" s="95" t="s">
        <v>5</v>
      </c>
      <c r="F51" s="95"/>
      <c r="G51" s="95" t="s">
        <v>5</v>
      </c>
      <c r="H51" s="94"/>
      <c r="I51" s="116">
        <f>I41/'[1]Tasa de cambio'!AN33</f>
        <v>20.764400429926479</v>
      </c>
      <c r="J51" s="116"/>
      <c r="K51" s="116">
        <f>K41/'[1]Tasa de cambio'!AP33</f>
        <v>21.224758673607703</v>
      </c>
      <c r="L51" s="116"/>
      <c r="M51" s="116">
        <f>M41/'[1]Tasa de cambio'!AR33</f>
        <v>26.072726955485681</v>
      </c>
      <c r="N51" s="116"/>
      <c r="O51" s="116">
        <f>O41/'[1]Tasa de cambio'!AT33</f>
        <v>27.078510854487565</v>
      </c>
      <c r="P51" s="116"/>
      <c r="Q51" s="116">
        <f>Q41/'[1]Tasa de cambio'!AV33</f>
        <v>30.821382457168248</v>
      </c>
      <c r="R51" s="116"/>
      <c r="S51" s="116">
        <f>S41/'[1]Tasa de cambio'!AX33</f>
        <v>33.395814863172014</v>
      </c>
      <c r="T51" s="116"/>
      <c r="U51" s="116">
        <f>U41/'[1]Tasa de cambio'!AZ33</f>
        <v>31.661327044086033</v>
      </c>
      <c r="V51" s="116"/>
      <c r="W51" s="116">
        <f>W41/'[1]Tasa de cambio'!BB33</f>
        <v>29.567429963370017</v>
      </c>
      <c r="X51" s="116"/>
      <c r="Y51" s="116">
        <f>Y41/'[1]Tasa de cambio'!BD33</f>
        <v>29.407279213330416</v>
      </c>
      <c r="Z51" s="94"/>
      <c r="AA51" s="117">
        <f>AA41/'[1]Tasa de cambio'!BF33</f>
        <v>33.302646078308292</v>
      </c>
      <c r="AB51" s="94"/>
      <c r="AC51" s="117">
        <f>AC41/'[1]Tasa de cambio'!BH33</f>
        <v>32.286140257567709</v>
      </c>
      <c r="AD51" s="116"/>
      <c r="AE51" s="117">
        <f>AE41/'[1]Tasa de cambio'!BJ33</f>
        <v>30.094701871700416</v>
      </c>
      <c r="AF51" s="110"/>
      <c r="AG51" s="117">
        <f>AG41/'[1]Tasa de cambio'!BL33</f>
        <v>57.172382946269934</v>
      </c>
      <c r="AH51" s="198" t="s">
        <v>23</v>
      </c>
      <c r="AI51" s="117">
        <f>AI41/'[1]Tasa de cambio'!BN33</f>
        <v>30.467522642569694</v>
      </c>
      <c r="AJ51" s="116"/>
    </row>
    <row r="52" spans="1:36" x14ac:dyDescent="0.2">
      <c r="A52" s="93"/>
      <c r="B52" s="1" t="s">
        <v>25</v>
      </c>
      <c r="C52" s="97"/>
      <c r="D52" s="98"/>
      <c r="E52" s="104" t="s">
        <v>5</v>
      </c>
      <c r="F52" s="100"/>
      <c r="G52" s="104" t="s">
        <v>5</v>
      </c>
      <c r="H52" s="100"/>
      <c r="I52" s="72">
        <f>I42/'[1]Tasa de cambio'!AN33</f>
        <v>55.849077018422946</v>
      </c>
      <c r="J52" s="72"/>
      <c r="K52" s="72">
        <f>K42/'[1]Tasa de cambio'!AP33</f>
        <v>57.027691885037811</v>
      </c>
      <c r="L52" s="72"/>
      <c r="M52" s="72">
        <f>M42/'[1]Tasa de cambio'!AR33</f>
        <v>70.092264052414663</v>
      </c>
      <c r="N52" s="72"/>
      <c r="O52" s="72">
        <f>O42/'[1]Tasa de cambio'!AT33</f>
        <v>72.796149639406337</v>
      </c>
      <c r="P52" s="72"/>
      <c r="Q52" s="72">
        <f>Q42/'[1]Tasa de cambio'!AV33</f>
        <v>165.62800413085301</v>
      </c>
      <c r="R52" s="72"/>
      <c r="S52" s="72">
        <f>S42/'[1]Tasa de cambio'!AX33</f>
        <v>179.57574132565304</v>
      </c>
      <c r="T52" s="72"/>
      <c r="U52" s="72">
        <f>U42/'[1]Tasa de cambio'!AZ33</f>
        <v>158.22059900563644</v>
      </c>
      <c r="V52" s="72"/>
      <c r="W52" s="72">
        <f>W42/'[1]Tasa de cambio'!BB33</f>
        <v>158.96152940702891</v>
      </c>
      <c r="X52" s="72"/>
      <c r="Y52" s="72">
        <f>Y42/'[1]Tasa de cambio'!BD33</f>
        <v>158.01025110567392</v>
      </c>
      <c r="AA52" s="109">
        <f>AA42/'[1]Tasa de cambio'!BF33</f>
        <v>179.03223556652856</v>
      </c>
      <c r="AC52" s="109">
        <f>AC42/'[1]Tasa de cambio'!BH33</f>
        <v>173.60309690913928</v>
      </c>
      <c r="AD52" s="118"/>
      <c r="AE52" s="109">
        <f>AE42/'[1]Tasa de cambio'!BJ33</f>
        <v>161.84766152678847</v>
      </c>
      <c r="AF52" s="118"/>
      <c r="AG52" s="109">
        <f>AG42/'[1]Tasa de cambio'!BL33</f>
        <v>307.52172675512384</v>
      </c>
      <c r="AH52" s="181" t="s">
        <v>23</v>
      </c>
      <c r="AI52" s="109">
        <f>AI42/'[1]Tasa de cambio'!BN33</f>
        <v>163.8863425943199</v>
      </c>
      <c r="AJ52" s="118"/>
    </row>
    <row r="53" spans="1:36" s="177" customFormat="1" x14ac:dyDescent="0.2">
      <c r="A53" s="83"/>
      <c r="B53" s="119"/>
      <c r="C53" s="119"/>
      <c r="D53" s="120"/>
      <c r="E53" s="121"/>
      <c r="F53" s="122"/>
      <c r="G53" s="121"/>
      <c r="H53" s="122"/>
      <c r="I53" s="121"/>
      <c r="J53" s="122"/>
      <c r="K53" s="123"/>
      <c r="L53" s="110"/>
      <c r="M53" s="119"/>
      <c r="N53" s="119"/>
    </row>
    <row r="54" spans="1:36" x14ac:dyDescent="0.2">
      <c r="B54" s="19"/>
      <c r="C54" s="19"/>
      <c r="D54" s="19"/>
      <c r="E54" s="18"/>
      <c r="F54" s="18"/>
      <c r="G54" s="19"/>
      <c r="H54" s="19"/>
      <c r="I54" s="19"/>
      <c r="J54" s="19"/>
      <c r="K54" s="19"/>
      <c r="L54" s="19"/>
      <c r="M54" s="124"/>
      <c r="N54" s="205"/>
      <c r="O54" s="206"/>
      <c r="P54" s="206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</row>
    <row r="55" spans="1:36" s="177" customFormat="1" ht="26.25" customHeight="1" x14ac:dyDescent="0.2">
      <c r="A55" s="49"/>
      <c r="B55" s="126" t="s">
        <v>27</v>
      </c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7"/>
    </row>
    <row r="56" spans="1:36" s="177" customFormat="1" x14ac:dyDescent="0.2">
      <c r="A56" s="33"/>
      <c r="B56" s="207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9"/>
      <c r="O56" s="128"/>
    </row>
    <row r="57" spans="1:36" s="177" customFormat="1" ht="24.75" customHeight="1" x14ac:dyDescent="0.2">
      <c r="A57" s="33"/>
      <c r="B57" s="129" t="s">
        <v>28</v>
      </c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1"/>
      <c r="O57" s="132"/>
      <c r="P57" s="133"/>
    </row>
    <row r="58" spans="1:36" s="177" customFormat="1" x14ac:dyDescent="0.2">
      <c r="A58" s="33"/>
      <c r="B58" s="129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4"/>
    </row>
    <row r="59" spans="1:36" s="177" customFormat="1" x14ac:dyDescent="0.2">
      <c r="A59" s="33"/>
      <c r="B59" s="135" t="s">
        <v>29</v>
      </c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7"/>
    </row>
    <row r="60" spans="1:36" s="177" customFormat="1" x14ac:dyDescent="0.2">
      <c r="A60" s="33"/>
      <c r="B60" s="135" t="s">
        <v>30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7"/>
    </row>
    <row r="61" spans="1:36" s="177" customFormat="1" ht="12.75" customHeight="1" x14ac:dyDescent="0.2">
      <c r="A61" s="33"/>
      <c r="B61" s="138" t="s">
        <v>31</v>
      </c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40"/>
    </row>
    <row r="62" spans="1:36" s="177" customFormat="1" ht="29.25" customHeight="1" x14ac:dyDescent="0.2">
      <c r="A62" s="33"/>
      <c r="B62" s="129" t="s">
        <v>32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41"/>
      <c r="P62" s="142"/>
    </row>
    <row r="63" spans="1:36" s="177" customFormat="1" ht="15" x14ac:dyDescent="0.2">
      <c r="A63" s="33"/>
      <c r="B63" s="210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143"/>
    </row>
    <row r="64" spans="1:36" s="177" customFormat="1" x14ac:dyDescent="0.2">
      <c r="A64" s="33"/>
      <c r="B64" s="135" t="s">
        <v>33</v>
      </c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7"/>
      <c r="P64" s="137"/>
    </row>
    <row r="65" spans="1:29" s="177" customFormat="1" x14ac:dyDescent="0.2">
      <c r="A65" s="33"/>
      <c r="B65" s="135" t="s">
        <v>34</v>
      </c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7"/>
      <c r="P65" s="137"/>
    </row>
    <row r="66" spans="1:29" s="177" customFormat="1" ht="12.75" customHeight="1" x14ac:dyDescent="0.2">
      <c r="A66" s="33"/>
      <c r="B66" s="129" t="s">
        <v>35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44"/>
      <c r="P66" s="145"/>
    </row>
    <row r="67" spans="1:29" s="177" customFormat="1" ht="25.35" customHeight="1" x14ac:dyDescent="0.2">
      <c r="A67" s="33"/>
      <c r="B67" s="129" t="s">
        <v>36</v>
      </c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1"/>
      <c r="O67" s="33"/>
    </row>
    <row r="68" spans="1:29" s="177" customFormat="1" x14ac:dyDescent="0.2">
      <c r="A68" s="33"/>
      <c r="B68" s="33"/>
      <c r="C68" s="33"/>
      <c r="D68" s="33"/>
      <c r="E68" s="146"/>
      <c r="F68" s="146"/>
      <c r="G68" s="33"/>
      <c r="H68" s="33"/>
      <c r="I68" s="33"/>
      <c r="J68" s="33"/>
      <c r="K68" s="33"/>
      <c r="L68" s="33"/>
      <c r="M68" s="33"/>
      <c r="N68" s="33"/>
      <c r="O68" s="33"/>
      <c r="P68" s="33"/>
    </row>
    <row r="69" spans="1:29" ht="12.75" customHeight="1" x14ac:dyDescent="0.2">
      <c r="B69" s="129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47"/>
      <c r="P69" s="148"/>
      <c r="Q69" s="147"/>
      <c r="R69" s="148"/>
      <c r="S69" s="147"/>
      <c r="T69" s="149"/>
      <c r="U69" s="150"/>
      <c r="W69" s="150"/>
      <c r="Y69" s="150"/>
      <c r="AA69" s="150"/>
      <c r="AC69" s="150"/>
    </row>
    <row r="70" spans="1:29" ht="12.75" customHeight="1" x14ac:dyDescent="0.2">
      <c r="A70" s="3"/>
      <c r="B70" s="212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151"/>
      <c r="P70" s="152"/>
      <c r="Q70" s="151"/>
      <c r="R70" s="152"/>
      <c r="S70" s="151"/>
      <c r="T70" s="152"/>
      <c r="U70" s="3"/>
      <c r="W70" s="3"/>
      <c r="Y70" s="3"/>
      <c r="AA70" s="3"/>
      <c r="AC70" s="3"/>
    </row>
    <row r="71" spans="1:29" x14ac:dyDescent="0.2">
      <c r="B71" s="153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</row>
    <row r="72" spans="1:29" x14ac:dyDescent="0.2">
      <c r="B72" s="153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</row>
    <row r="73" spans="1:29" x14ac:dyDescent="0.2">
      <c r="B73" s="153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</row>
    <row r="74" spans="1:29" x14ac:dyDescent="0.2">
      <c r="B74" s="155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</row>
    <row r="75" spans="1:29" x14ac:dyDescent="0.2">
      <c r="B75" s="157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</row>
    <row r="76" spans="1:29" x14ac:dyDescent="0.2">
      <c r="B76" s="153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</row>
    <row r="77" spans="1:29" x14ac:dyDescent="0.2">
      <c r="B77" s="155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</row>
    <row r="78" spans="1:29" x14ac:dyDescent="0.2">
      <c r="B78" s="157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</row>
    <row r="79" spans="1:29" x14ac:dyDescent="0.2">
      <c r="B79" s="153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9"/>
    </row>
  </sheetData>
  <mergeCells count="37">
    <mergeCell ref="B79:M79"/>
    <mergeCell ref="B71:P71"/>
    <mergeCell ref="B72:P72"/>
    <mergeCell ref="B73:P73"/>
    <mergeCell ref="B74:P75"/>
    <mergeCell ref="B76:P76"/>
    <mergeCell ref="B77:P78"/>
    <mergeCell ref="B64:N64"/>
    <mergeCell ref="B65:N65"/>
    <mergeCell ref="B66:N66"/>
    <mergeCell ref="B67:N67"/>
    <mergeCell ref="B69:N69"/>
    <mergeCell ref="B70:N70"/>
    <mergeCell ref="B58:N58"/>
    <mergeCell ref="B59:N59"/>
    <mergeCell ref="B60:N60"/>
    <mergeCell ref="B61:P61"/>
    <mergeCell ref="B62:N62"/>
    <mergeCell ref="B63:N63"/>
    <mergeCell ref="J44:P44"/>
    <mergeCell ref="B48:B49"/>
    <mergeCell ref="M54:P54"/>
    <mergeCell ref="B55:N55"/>
    <mergeCell ref="B56:N56"/>
    <mergeCell ref="B57:N57"/>
    <mergeCell ref="B9:P9"/>
    <mergeCell ref="J14:P14"/>
    <mergeCell ref="J19:P19"/>
    <mergeCell ref="J24:P24"/>
    <mergeCell ref="J28:P28"/>
    <mergeCell ref="B38:B39"/>
    <mergeCell ref="B3:P3"/>
    <mergeCell ref="B4:P4"/>
    <mergeCell ref="B5:P5"/>
    <mergeCell ref="B6:P6"/>
    <mergeCell ref="B7:P7"/>
    <mergeCell ref="B8:P8"/>
  </mergeCells>
  <hyperlinks>
    <hyperlink ref="B19" location="Glosario!A1" tooltip="Ver glosario" display="Gasto" xr:uid="{A42F072F-78C4-4CE9-909F-AACB9FDB2008}"/>
    <hyperlink ref="B25:B26" location="Glosario!A1" tooltip="Ver glosario" display="Cobertura hogares" xr:uid="{58D3EFFB-B4C9-4842-A5DF-43B5404327B6}"/>
    <hyperlink ref="B44" location="Glosario!A1" tooltip="Ver glosario" display="Transferencias monetarias (US$)" xr:uid="{4B385FF6-899F-4D10-9CB8-A28EAA47F1D7}"/>
    <hyperlink ref="B34" location="Glosario!A1" tooltip="Ver glosario" display="Transferencias monetarias (US$)" xr:uid="{51FC6F7A-2EFA-4E6D-85B7-1C5C18D8D298}"/>
    <hyperlink ref="B41" location="Glosario!A1" display="Monto mínimo per cápita" xr:uid="{7773BC81-B40C-4FA2-986C-AA2C84029A71}"/>
    <hyperlink ref="B42" location="Glosario!A1" display="Monto máximo por familia" xr:uid="{DBBBF034-99EA-45DE-A587-4ABCD5CCBBEE}"/>
    <hyperlink ref="B41:B42" location="Glosario!A1" tooltip="Ver glosario" display="Monto mínimo per cápita" xr:uid="{BDEAEA0F-F060-4B0B-801D-57A4B9EFB853}"/>
    <hyperlink ref="B51" location="Glosario!A1" display="Monto mínimo per cápita" xr:uid="{6B5BCC00-509A-4852-89D4-24AD10798E7D}"/>
    <hyperlink ref="B52" location="Glosario!A1" display="Monto máximo por familia" xr:uid="{22880977-C95D-49FA-BDB4-FBA48148209A}"/>
    <hyperlink ref="B51:B52" location="Glosario!A1" tooltip="Ver glosario" display="Monto mínimo per cápita" xr:uid="{3C6116D6-740B-4BC7-89C2-8E6E34E44265}"/>
    <hyperlink ref="C29" location="TA2!A48" display="/b" xr:uid="{AE98578F-1697-4F26-95BE-B9ADEF4757AA}"/>
    <hyperlink ref="C31" location="TA2!A48" display="/b" xr:uid="{4C4409F1-CEF6-4D74-945C-5B89868D8F11}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Nincen Figueroa</dc:creator>
  <cp:lastModifiedBy>Nincen Figueroa</cp:lastModifiedBy>
  <dcterms:created xsi:type="dcterms:W3CDTF">2023-04-10T16:59:46Z</dcterms:created>
  <dcterms:modified xsi:type="dcterms:W3CDTF">2023-04-10T17:00:37Z</dcterms:modified>
</cp:coreProperties>
</file>