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8_{1EEAF5D2-0717-4606-90A5-4754313DC746}" xr6:coauthVersionLast="31" xr6:coauthVersionMax="31" xr10:uidLastSave="{00000000-0000-0000-0000-000000000000}"/>
  <bookViews>
    <workbookView xWindow="0" yWindow="0" windowWidth="16710" windowHeight="12270" xr2:uid="{5D52EF0C-9410-4A58-A784-AE00D6EBE400}"/>
  </bookViews>
  <sheets>
    <sheet name="4d IPS_datos" sheetId="1" r:id="rId1"/>
  </sheets>
  <externalReferences>
    <externalReference r:id="rId2"/>
  </externalReferences>
  <definedNames>
    <definedName name="_Sort" hidden="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G38" i="1"/>
  <c r="G41" i="1" s="1"/>
  <c r="G34" i="1"/>
  <c r="E34" i="1"/>
  <c r="G32" i="1"/>
  <c r="G39" i="1" s="1"/>
  <c r="E32" i="1"/>
  <c r="G31" i="1"/>
  <c r="E31" i="1"/>
  <c r="E38" i="1" s="1"/>
  <c r="E41" i="1" s="1"/>
  <c r="O25" i="1"/>
  <c r="M25" i="1"/>
  <c r="K25" i="1"/>
  <c r="I25" i="1"/>
  <c r="G25" i="1"/>
  <c r="E25" i="1"/>
  <c r="M21" i="1"/>
  <c r="K21" i="1"/>
  <c r="E21" i="1"/>
  <c r="O20" i="1"/>
  <c r="O21" i="1" s="1"/>
  <c r="M20" i="1"/>
  <c r="K20" i="1"/>
  <c r="I20" i="1"/>
  <c r="I21" i="1" s="1"/>
  <c r="G20" i="1"/>
  <c r="G21" i="1" s="1"/>
  <c r="E20" i="1"/>
  <c r="O15" i="1"/>
  <c r="O16" i="1" s="1"/>
  <c r="M15" i="1"/>
  <c r="M16" i="1" s="1"/>
  <c r="I15" i="1"/>
  <c r="I16" i="1" s="1"/>
  <c r="G15" i="1"/>
  <c r="G16" i="1" s="1"/>
  <c r="K14" i="1"/>
  <c r="K15" i="1" s="1"/>
  <c r="K16" i="1" s="1"/>
</calcChain>
</file>

<file path=xl/sharedStrings.xml><?xml version="1.0" encoding="utf-8"?>
<sst xmlns="http://schemas.openxmlformats.org/spreadsheetml/2006/main" count="53" uniqueCount="33">
  <si>
    <t>Ingreso para la Prosperidad Social / Income for Social Prosperity</t>
  </si>
  <si>
    <t>(2011-)</t>
  </si>
  <si>
    <t>Cifras seleccionadas / Selected figures</t>
  </si>
  <si>
    <t>&lt;-- Volver a programa &lt;</t>
  </si>
  <si>
    <t>Última actualización / Last update: 21-11-2018</t>
  </si>
  <si>
    <t>Presupuesto / Budget</t>
  </si>
  <si>
    <t>COP$</t>
  </si>
  <si>
    <t>…</t>
  </si>
  <si>
    <t>US$</t>
  </si>
  <si>
    <t>%PIB / GDP</t>
  </si>
  <si>
    <t>Gasto / Expenditure</t>
  </si>
  <si>
    <t>/a.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</si>
  <si>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</si>
  <si>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</si>
  <si>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</si>
  <si>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</si>
  <si>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</si>
  <si>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</si>
  <si>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Transferencias Monetarias / Cash Transfer (Col$)</t>
  </si>
  <si>
    <t>Transferencia Condicionada / Conditional Transfer</t>
  </si>
  <si>
    <t>min</t>
  </si>
  <si>
    <t>max</t>
  </si>
  <si>
    <t>Monto mínimo per cápita / Minimum amount per capita</t>
  </si>
  <si>
    <t>Monto máximo por familia / Maximum amount per household</t>
  </si>
  <si>
    <t>--</t>
  </si>
  <si>
    <t>Transferencias Monetarias / Cash Transfer (US$)</t>
  </si>
  <si>
    <t xml:space="preserve">Fuente / Source:   </t>
  </si>
  <si>
    <t>Departamento para la Prosperidad Social - Gestión del sector /Administrative Department for Social Prosperity - Sector Management</t>
  </si>
  <si>
    <t xml:space="preserve">Sitio web /Website: </t>
  </si>
  <si>
    <t>http://www.dps.gov.co/Gestion_Sector/Info_Detallada.aspx</t>
  </si>
  <si>
    <t xml:space="preserve">http://www.dps.gov.co/ent/gen/trs/Paginas/Transparencia-2016.aspx </t>
  </si>
  <si>
    <t xml:space="preserve">Notas /Notes: </t>
  </si>
  <si>
    <r>
      <t xml:space="preserve">/a. Información oficial de Prosperidad Social  / Official information from </t>
    </r>
    <r>
      <rPr>
        <i/>
        <sz val="8"/>
        <rFont val="Arial"/>
        <family val="2"/>
      </rPr>
      <t>Prosperidad Social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</si>
</sst>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0.0000%"/>
    <numFmt numFmtId="167" formatCode="#,##0.0"/>
    <numFmt numFmtId="168" formatCode="0.0"/>
    <numFmt numFmtId="169" formatCode="_(* #,##0.0_);_(* \(#,##0.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sz val="8"/>
      <name val="Arial"/>
      <family val="2"/>
    </font>
    <font>
      <b/>
      <sz val="9"/>
      <name val="Arial"/>
      <family val="2"/>
    </font>
    <font>
      <u/>
      <sz val="8"/>
      <color theme="10"/>
      <name val="Calibri"/>
      <family val="2"/>
    </font>
    <font>
      <i/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0" fontId="1" fillId="0" borderId="0"/>
    <xf numFmtId="0" fontId="4" fillId="0" borderId="0" applyFill="0" applyBorder="0"/>
  </cellStyleXfs>
  <cellXfs count="115">
    <xf numFmtId="0" fontId="0" fillId="0" borderId="0" xfId="0"/>
    <xf numFmtId="0" fontId="2" fillId="2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0" fillId="2" borderId="0" xfId="0" applyFill="1"/>
    <xf numFmtId="0" fontId="2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/>
    <xf numFmtId="0" fontId="4" fillId="2" borderId="0" xfId="0" applyFont="1" applyFill="1" applyBorder="1" applyAlignment="1"/>
    <xf numFmtId="0" fontId="4" fillId="2" borderId="8" xfId="0" applyFont="1" applyFill="1" applyBorder="1" applyAlignment="1"/>
    <xf numFmtId="0" fontId="0" fillId="2" borderId="7" xfId="0" applyFill="1" applyBorder="1" applyAlignment="1"/>
    <xf numFmtId="0" fontId="0" fillId="2" borderId="0" xfId="0" applyFill="1" applyBorder="1" applyAlignment="1"/>
    <xf numFmtId="0" fontId="0" fillId="2" borderId="8" xfId="0" applyFill="1" applyBorder="1"/>
    <xf numFmtId="0" fontId="5" fillId="2" borderId="7" xfId="1" applyFill="1" applyBorder="1" applyAlignment="1" applyProtection="1">
      <alignment horizontal="center"/>
    </xf>
    <xf numFmtId="0" fontId="5" fillId="2" borderId="0" xfId="1" applyFill="1" applyBorder="1" applyAlignment="1" applyProtection="1">
      <alignment horizontal="center"/>
    </xf>
    <xf numFmtId="0" fontId="5" fillId="2" borderId="8" xfId="1" applyFill="1" applyBorder="1" applyAlignment="1" applyProtection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2" borderId="13" xfId="0" applyFont="1" applyFill="1" applyBorder="1"/>
    <xf numFmtId="0" fontId="2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4" borderId="14" xfId="0" applyFont="1" applyFill="1" applyBorder="1" applyAlignment="1"/>
    <xf numFmtId="0" fontId="9" fillId="4" borderId="14" xfId="2" applyFill="1" applyBorder="1" applyAlignment="1" applyProtection="1"/>
    <xf numFmtId="0" fontId="8" fillId="4" borderId="14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0" fillId="0" borderId="1" xfId="3" applyNumberFormat="1" applyFont="1" applyBorder="1" applyAlignment="1">
      <alignment horizontal="right"/>
    </xf>
    <xf numFmtId="3" fontId="10" fillId="0" borderId="1" xfId="3" applyNumberFormat="1" applyFont="1" applyBorder="1"/>
    <xf numFmtId="164" fontId="10" fillId="2" borderId="0" xfId="4" applyNumberFormat="1" applyFont="1" applyFill="1"/>
    <xf numFmtId="0" fontId="2" fillId="0" borderId="1" xfId="5" applyFont="1" applyBorder="1" applyAlignment="1">
      <alignment horizontal="left"/>
    </xf>
    <xf numFmtId="165" fontId="10" fillId="0" borderId="1" xfId="0" applyNumberFormat="1" applyFont="1" applyBorder="1"/>
    <xf numFmtId="0" fontId="2" fillId="0" borderId="14" xfId="0" applyFont="1" applyBorder="1"/>
    <xf numFmtId="0" fontId="2" fillId="0" borderId="14" xfId="0" applyFont="1" applyBorder="1" applyAlignment="1">
      <alignment horizontal="right"/>
    </xf>
    <xf numFmtId="166" fontId="10" fillId="0" borderId="1" xfId="0" applyNumberFormat="1" applyFont="1" applyBorder="1"/>
    <xf numFmtId="0" fontId="2" fillId="5" borderId="1" xfId="0" applyFont="1" applyFill="1" applyBorder="1"/>
    <xf numFmtId="0" fontId="4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right"/>
    </xf>
    <xf numFmtId="3" fontId="10" fillId="5" borderId="1" xfId="3" applyNumberFormat="1" applyFont="1" applyFill="1" applyBorder="1" applyAlignment="1">
      <alignment horizontal="right"/>
    </xf>
    <xf numFmtId="0" fontId="0" fillId="5" borderId="0" xfId="0" applyFill="1"/>
    <xf numFmtId="0" fontId="4" fillId="5" borderId="15" xfId="6" applyFont="1" applyFill="1" applyBorder="1"/>
    <xf numFmtId="165" fontId="10" fillId="5" borderId="1" xfId="3" applyNumberFormat="1" applyFont="1" applyFill="1" applyBorder="1" applyAlignment="1">
      <alignment horizontal="right"/>
    </xf>
    <xf numFmtId="10" fontId="10" fillId="5" borderId="1" xfId="3" applyNumberFormat="1" applyFont="1" applyFill="1" applyBorder="1" applyAlignment="1">
      <alignment horizontal="right"/>
    </xf>
    <xf numFmtId="10" fontId="10" fillId="5" borderId="0" xfId="3" applyNumberFormat="1" applyFont="1" applyFill="1" applyBorder="1" applyAlignment="1">
      <alignment horizontal="right"/>
    </xf>
    <xf numFmtId="164" fontId="10" fillId="5" borderId="0" xfId="4" applyNumberFormat="1" applyFont="1" applyFill="1"/>
    <xf numFmtId="164" fontId="10" fillId="0" borderId="0" xfId="4" applyNumberFormat="1" applyFont="1" applyFill="1"/>
    <xf numFmtId="0" fontId="0" fillId="0" borderId="0" xfId="0" applyFill="1"/>
    <xf numFmtId="164" fontId="10" fillId="0" borderId="0" xfId="4" applyNumberFormat="1" applyFont="1" applyFill="1" applyAlignment="1">
      <alignment horizontal="right"/>
    </xf>
    <xf numFmtId="0" fontId="4" fillId="5" borderId="14" xfId="6" applyFont="1" applyFill="1" applyBorder="1"/>
    <xf numFmtId="0" fontId="2" fillId="5" borderId="14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right"/>
    </xf>
    <xf numFmtId="0" fontId="11" fillId="4" borderId="3" xfId="0" applyFont="1" applyFill="1" applyBorder="1" applyAlignment="1">
      <alignment horizontal="left"/>
    </xf>
    <xf numFmtId="0" fontId="11" fillId="4" borderId="14" xfId="0" applyFont="1" applyFill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0" fillId="0" borderId="12" xfId="0" applyFont="1" applyBorder="1" applyAlignment="1">
      <alignment horizontal="right"/>
    </xf>
    <xf numFmtId="3" fontId="10" fillId="0" borderId="12" xfId="3" applyNumberFormat="1" applyFont="1" applyBorder="1" applyAlignment="1">
      <alignment horizontal="right"/>
    </xf>
    <xf numFmtId="0" fontId="2" fillId="0" borderId="12" xfId="0" applyFont="1" applyBorder="1"/>
    <xf numFmtId="0" fontId="10" fillId="0" borderId="1" xfId="0" applyFont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right"/>
    </xf>
    <xf numFmtId="3" fontId="10" fillId="2" borderId="16" xfId="3" applyNumberFormat="1" applyFont="1" applyFill="1" applyBorder="1" applyAlignment="1">
      <alignment horizontal="right"/>
    </xf>
    <xf numFmtId="0" fontId="2" fillId="2" borderId="16" xfId="0" applyFont="1" applyFill="1" applyBorder="1"/>
    <xf numFmtId="0" fontId="2" fillId="0" borderId="17" xfId="0" applyFont="1" applyBorder="1"/>
    <xf numFmtId="0" fontId="10" fillId="0" borderId="17" xfId="0" applyFont="1" applyBorder="1" applyAlignment="1">
      <alignment horizontal="right"/>
    </xf>
    <xf numFmtId="164" fontId="10" fillId="0" borderId="17" xfId="4" applyNumberFormat="1" applyFont="1" applyBorder="1" applyAlignment="1">
      <alignment horizontal="right"/>
    </xf>
    <xf numFmtId="164" fontId="10" fillId="0" borderId="1" xfId="4" quotePrefix="1" applyNumberFormat="1" applyFont="1" applyBorder="1" applyAlignment="1">
      <alignment horizontal="right"/>
    </xf>
    <xf numFmtId="164" fontId="10" fillId="0" borderId="1" xfId="4" applyNumberFormat="1" applyFont="1" applyBorder="1" applyAlignment="1">
      <alignment horizontal="right"/>
    </xf>
    <xf numFmtId="0" fontId="2" fillId="2" borderId="0" xfId="0" applyFont="1" applyFill="1" applyBorder="1"/>
    <xf numFmtId="0" fontId="10" fillId="2" borderId="0" xfId="0" applyFont="1" applyFill="1" applyBorder="1" applyAlignment="1">
      <alignment horizontal="right"/>
    </xf>
    <xf numFmtId="167" fontId="10" fillId="2" borderId="0" xfId="3" applyNumberFormat="1" applyFont="1" applyFill="1" applyBorder="1"/>
    <xf numFmtId="4" fontId="10" fillId="2" borderId="0" xfId="3" applyNumberFormat="1" applyFont="1" applyFill="1" applyBorder="1"/>
    <xf numFmtId="3" fontId="10" fillId="2" borderId="0" xfId="3" applyNumberFormat="1" applyFont="1" applyFill="1" applyBorder="1" applyAlignment="1">
      <alignment horizontal="right"/>
    </xf>
    <xf numFmtId="0" fontId="2" fillId="4" borderId="14" xfId="0" applyFont="1" applyFill="1" applyBorder="1" applyAlignment="1">
      <alignment horizontal="left"/>
    </xf>
    <xf numFmtId="167" fontId="10" fillId="0" borderId="1" xfId="3" applyNumberFormat="1" applyFont="1" applyBorder="1" applyAlignment="1">
      <alignment horizontal="right"/>
    </xf>
    <xf numFmtId="167" fontId="10" fillId="0" borderId="12" xfId="3" applyNumberFormat="1" applyFont="1" applyBorder="1" applyAlignment="1">
      <alignment horizontal="right"/>
    </xf>
    <xf numFmtId="168" fontId="10" fillId="0" borderId="12" xfId="0" applyNumberFormat="1" applyFont="1" applyBorder="1"/>
    <xf numFmtId="169" fontId="10" fillId="0" borderId="17" xfId="4" applyNumberFormat="1" applyFont="1" applyBorder="1" applyAlignment="1">
      <alignment horizontal="right"/>
    </xf>
    <xf numFmtId="169" fontId="10" fillId="0" borderId="1" xfId="4" quotePrefix="1" applyNumberFormat="1" applyFont="1" applyBorder="1" applyAlignment="1">
      <alignment horizontal="right"/>
    </xf>
    <xf numFmtId="169" fontId="10" fillId="0" borderId="1" xfId="4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67" fontId="10" fillId="0" borderId="0" xfId="3" applyNumberFormat="1" applyFont="1" applyBorder="1" applyAlignment="1">
      <alignment horizontal="right"/>
    </xf>
    <xf numFmtId="168" fontId="10" fillId="0" borderId="0" xfId="0" applyNumberFormat="1" applyFont="1" applyBorder="1"/>
    <xf numFmtId="0" fontId="7" fillId="3" borderId="0" xfId="0" applyFont="1" applyFill="1" applyBorder="1"/>
    <xf numFmtId="0" fontId="7" fillId="3" borderId="0" xfId="0" applyFont="1" applyFill="1" applyBorder="1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2" fillId="2" borderId="1" xfId="6" applyFont="1" applyFill="1" applyBorder="1"/>
    <xf numFmtId="0" fontId="7" fillId="2" borderId="0" xfId="6" applyFont="1" applyFill="1"/>
    <xf numFmtId="0" fontId="4" fillId="2" borderId="0" xfId="6" applyFill="1"/>
    <xf numFmtId="0" fontId="10" fillId="2" borderId="0" xfId="6" applyFont="1" applyFill="1"/>
    <xf numFmtId="0" fontId="7" fillId="0" borderId="13" xfId="6" applyFont="1" applyBorder="1" applyAlignment="1">
      <alignment horizontal="left" vertical="top" wrapText="1"/>
    </xf>
    <xf numFmtId="0" fontId="7" fillId="0" borderId="18" xfId="6" applyFont="1" applyBorder="1" applyAlignment="1">
      <alignment horizontal="left" vertical="top" wrapText="1"/>
    </xf>
    <xf numFmtId="0" fontId="12" fillId="2" borderId="0" xfId="1" applyFont="1" applyFill="1" applyAlignment="1" applyProtection="1"/>
    <xf numFmtId="0" fontId="7" fillId="0" borderId="0" xfId="6" applyFont="1" applyBorder="1" applyAlignment="1">
      <alignment horizontal="left" vertical="top" wrapText="1"/>
    </xf>
    <xf numFmtId="0" fontId="5" fillId="2" borderId="0" xfId="1" applyFill="1" applyAlignment="1" applyProtection="1"/>
    <xf numFmtId="0" fontId="10" fillId="0" borderId="14" xfId="6" applyFont="1" applyBorder="1" applyAlignment="1">
      <alignment horizontal="left" vertical="top" wrapText="1"/>
    </xf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4" fontId="14" fillId="0" borderId="1" xfId="3" applyNumberFormat="1" applyFont="1" applyBorder="1"/>
    <xf numFmtId="0" fontId="10" fillId="2" borderId="0" xfId="0" applyFont="1" applyFill="1"/>
    <xf numFmtId="0" fontId="10" fillId="0" borderId="13" xfId="0" applyFont="1" applyBorder="1" applyAlignment="1">
      <alignment horizontal="left" vertical="top" wrapText="1"/>
    </xf>
    <xf numFmtId="0" fontId="10" fillId="0" borderId="18" xfId="0" applyFont="1" applyBorder="1" applyAlignment="1">
      <alignment horizontal="left" vertical="top" wrapText="1"/>
    </xf>
    <xf numFmtId="0" fontId="10" fillId="0" borderId="1" xfId="0" applyFont="1" applyBorder="1"/>
    <xf numFmtId="0" fontId="2" fillId="2" borderId="1" xfId="0" applyFont="1" applyFill="1" applyBorder="1" applyAlignment="1">
      <alignment horizontal="right"/>
    </xf>
    <xf numFmtId="0" fontId="2" fillId="2" borderId="15" xfId="0" applyFont="1" applyFill="1" applyBorder="1"/>
  </cellXfs>
  <cellStyles count="7">
    <cellStyle name="Comma 2" xfId="4" xr:uid="{0C23E515-FDC8-4181-8BF0-4CF2D934C1EA}"/>
    <cellStyle name="Hyperlink" xfId="1" builtinId="8"/>
    <cellStyle name="Hyperlink 2" xfId="2" xr:uid="{7409684F-666B-4040-95EB-89E74D75CC82}"/>
    <cellStyle name="Normal" xfId="0" builtinId="0"/>
    <cellStyle name="Normal 2" xfId="6" xr:uid="{14B77C3B-7925-4E6B-B07D-58D4A89E3F1A}"/>
    <cellStyle name="Normal 7" xfId="5" xr:uid="{B93094A8-9728-43D4-BF3A-EE0B27FB82EE}"/>
    <cellStyle name="Normal_Base_conversion 2" xfId="3" xr:uid="{C8AA4502-4EC4-472E-B350-42DB0F5CC6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ase%20de%20datos%20PILyP\Copy%20of%20PILP_BaseMaestra_v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Actualizaciones 2018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>
        <row r="15">
          <cell r="AS15">
            <v>47092580.530000001</v>
          </cell>
          <cell r="AU15">
            <v>47735135.100000001</v>
          </cell>
          <cell r="AW15">
            <v>48374000.419999994</v>
          </cell>
          <cell r="AY15">
            <v>49007301.149999999</v>
          </cell>
          <cell r="BA15">
            <v>49633162</v>
          </cell>
          <cell r="BC15">
            <v>48650471.5</v>
          </cell>
        </row>
      </sheetData>
      <sheetData sheetId="266">
        <row r="16">
          <cell r="AV16">
            <v>335415162155.56903</v>
          </cell>
          <cell r="AX16">
            <v>369660056959.39197</v>
          </cell>
          <cell r="AZ16">
            <v>380191876348.92999</v>
          </cell>
          <cell r="BB16">
            <v>378195707612.39301</v>
          </cell>
          <cell r="BD16">
            <v>291519596338.69897</v>
          </cell>
          <cell r="BF16">
            <v>282462551366.87701</v>
          </cell>
        </row>
      </sheetData>
      <sheetData sheetId="267"/>
      <sheetData sheetId="268">
        <row r="11">
          <cell r="AT11">
            <v>1848.1394699518301</v>
          </cell>
          <cell r="AV11">
            <v>1796.8959123110001</v>
          </cell>
          <cell r="AX11">
            <v>1868.7853270000001</v>
          </cell>
          <cell r="AZ11">
            <v>2001.7810480000001</v>
          </cell>
          <cell r="BB11">
            <v>2681.2919659999998</v>
          </cell>
          <cell r="BD11">
            <v>3054.2460580000002</v>
          </cell>
        </row>
      </sheetData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ps.gov.co/Gestion_Sector/Info_Detallada.aspx" TargetMode="External"/><Relationship Id="rId1" Type="http://schemas.openxmlformats.org/officeDocument/2006/relationships/hyperlink" Target="http://www.dps.gov.co/ent/gen/trs/Paginas/Transparencia-2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3608-E326-48CD-81B4-F598E47E2E8D}">
  <dimension ref="A2:AV84"/>
  <sheetViews>
    <sheetView showGridLines="0" tabSelected="1" topLeftCell="A4" workbookViewId="0">
      <selection activeCell="B13" sqref="B13"/>
    </sheetView>
  </sheetViews>
  <sheetFormatPr defaultColWidth="9.140625" defaultRowHeight="15" x14ac:dyDescent="0.25"/>
  <cols>
    <col min="1" max="1" width="3.28515625" style="1" customWidth="1"/>
    <col min="2" max="2" width="49.85546875" style="26" bestFit="1" customWidth="1"/>
    <col min="3" max="3" width="3.28515625" style="26" bestFit="1" customWidth="1"/>
    <col min="4" max="4" width="4.28515625" style="27" customWidth="1"/>
    <col min="5" max="5" width="15.42578125" style="26" bestFit="1" customWidth="1"/>
    <col min="6" max="6" width="2.7109375" style="26" bestFit="1" customWidth="1"/>
    <col min="7" max="7" width="15.42578125" style="26" bestFit="1" customWidth="1"/>
    <col min="8" max="8" width="2.7109375" style="4" customWidth="1"/>
    <col min="9" max="9" width="19.7109375" style="4" bestFit="1" customWidth="1"/>
    <col min="10" max="10" width="2.7109375" style="4" customWidth="1"/>
    <col min="11" max="11" width="19.7109375" style="4" bestFit="1" customWidth="1"/>
    <col min="12" max="12" width="2.7109375" style="4" customWidth="1"/>
    <col min="13" max="13" width="19.7109375" style="4" bestFit="1" customWidth="1"/>
    <col min="14" max="14" width="2.7109375" style="4" customWidth="1"/>
    <col min="15" max="15" width="19.7109375" style="4" bestFit="1" customWidth="1"/>
    <col min="16" max="16" width="2.7109375" style="4" customWidth="1"/>
    <col min="17" max="17" width="19.7109375" style="4" bestFit="1" customWidth="1"/>
    <col min="18" max="18" width="2.7109375" style="4" customWidth="1"/>
    <col min="19" max="19" width="4.42578125" style="4" bestFit="1" customWidth="1"/>
    <col min="20" max="20" width="2.7109375" style="4" customWidth="1"/>
    <col min="21" max="21" width="4.42578125" style="4" bestFit="1" customWidth="1"/>
    <col min="22" max="22" width="2.7109375" style="4" customWidth="1"/>
    <col min="23" max="23" width="4.42578125" style="4" bestFit="1" customWidth="1"/>
    <col min="24" max="24" width="2.7109375" style="4" customWidth="1"/>
    <col min="25" max="48" width="9.140625" style="4"/>
  </cols>
  <sheetData>
    <row r="2" spans="1:24" x14ac:dyDescent="0.25">
      <c r="B2" s="2"/>
      <c r="C2" s="2"/>
      <c r="D2" s="3"/>
      <c r="E2" s="2"/>
      <c r="F2" s="2"/>
      <c r="G2" s="2"/>
    </row>
    <row r="3" spans="1:24" ht="18" x14ac:dyDescent="0.35">
      <c r="A3" s="5"/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8" customHeight="1" x14ac:dyDescent="0.25">
      <c r="A4" s="5"/>
      <c r="B4" s="9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</row>
    <row r="5" spans="1:24" ht="18" customHeight="1" x14ac:dyDescent="0.25">
      <c r="A5" s="5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</row>
    <row r="6" spans="1:24" x14ac:dyDescent="0.25">
      <c r="A6" s="5"/>
      <c r="B6" s="9" t="s">
        <v>2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/>
    </row>
    <row r="7" spans="1:24" x14ac:dyDescent="0.25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7"/>
    </row>
    <row r="8" spans="1:24" x14ac:dyDescent="0.25">
      <c r="A8" s="5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20"/>
    </row>
    <row r="9" spans="1:24" x14ac:dyDescent="0.25">
      <c r="A9" s="5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</row>
    <row r="10" spans="1:24" x14ac:dyDescent="0.25">
      <c r="A10" s="5"/>
      <c r="B10" s="24"/>
      <c r="C10" s="24"/>
      <c r="D10" s="25"/>
      <c r="E10" s="24"/>
      <c r="F10" s="24"/>
      <c r="G10" s="24"/>
    </row>
    <row r="11" spans="1:24" x14ac:dyDescent="0.25">
      <c r="A11" s="5"/>
    </row>
    <row r="12" spans="1:24" x14ac:dyDescent="0.25">
      <c r="A12" s="28"/>
      <c r="B12" s="29"/>
      <c r="C12" s="29"/>
      <c r="D12" s="29"/>
      <c r="E12" s="30">
        <v>2011</v>
      </c>
      <c r="F12" s="30"/>
      <c r="G12" s="30">
        <v>2012</v>
      </c>
      <c r="H12" s="30"/>
      <c r="I12" s="30">
        <v>2013</v>
      </c>
      <c r="J12" s="30"/>
      <c r="K12" s="30">
        <v>2014</v>
      </c>
      <c r="L12" s="30"/>
      <c r="M12" s="30">
        <v>2015</v>
      </c>
      <c r="N12" s="30"/>
      <c r="O12" s="30">
        <v>2016</v>
      </c>
      <c r="P12" s="30"/>
      <c r="Q12" s="30">
        <v>2017</v>
      </c>
      <c r="R12" s="30"/>
      <c r="S12" s="30">
        <v>2018</v>
      </c>
      <c r="T12" s="30"/>
      <c r="U12" s="30">
        <v>2019</v>
      </c>
      <c r="V12" s="30"/>
      <c r="W12" s="30">
        <v>2020</v>
      </c>
      <c r="X12" s="30"/>
    </row>
    <row r="13" spans="1:24" x14ac:dyDescent="0.25">
      <c r="A13" s="5"/>
      <c r="B13" s="31" t="s">
        <v>5</v>
      </c>
      <c r="C13" s="32"/>
      <c r="D13" s="33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4" x14ac:dyDescent="0.25">
      <c r="B14" s="34" t="s">
        <v>6</v>
      </c>
      <c r="C14" s="34"/>
      <c r="E14" s="35" t="s">
        <v>7</v>
      </c>
      <c r="F14" s="36"/>
      <c r="G14" s="35">
        <v>24000000000</v>
      </c>
      <c r="I14" s="37">
        <v>30300000000</v>
      </c>
      <c r="K14" s="37">
        <f>14245*1000000</f>
        <v>14245000000</v>
      </c>
      <c r="M14" s="37">
        <v>7898000000</v>
      </c>
      <c r="O14" s="37">
        <v>1551423450</v>
      </c>
      <c r="Q14" s="37"/>
      <c r="S14" s="37"/>
      <c r="U14" s="37"/>
      <c r="W14" s="37"/>
    </row>
    <row r="15" spans="1:24" x14ac:dyDescent="0.25">
      <c r="B15" s="34" t="s">
        <v>8</v>
      </c>
      <c r="C15" s="34"/>
      <c r="E15" s="35" t="s">
        <v>7</v>
      </c>
      <c r="G15" s="35">
        <f>+G14/'[1]Tasa de cambio'!AV11</f>
        <v>13356366.295660073</v>
      </c>
      <c r="I15" s="35">
        <f>+I14/'[1]Tasa de cambio'!AX11</f>
        <v>16213740.316894086</v>
      </c>
      <c r="K15" s="35">
        <f>+K14/'[1]Tasa de cambio'!AZ11</f>
        <v>7116162.8861619635</v>
      </c>
      <c r="L15" s="35"/>
      <c r="M15" s="35">
        <f>+M14/'[1]Tasa de cambio'!BB11</f>
        <v>2945594.9222054994</v>
      </c>
      <c r="N15" s="35"/>
      <c r="O15" s="35">
        <f>+O14/'[1]Tasa de cambio'!BD11</f>
        <v>507956.27481824841</v>
      </c>
      <c r="P15" s="35"/>
      <c r="Q15" s="35"/>
      <c r="R15" s="35"/>
      <c r="S15" s="35"/>
      <c r="T15" s="35"/>
      <c r="U15" s="35"/>
      <c r="V15" s="35"/>
      <c r="W15" s="35"/>
    </row>
    <row r="16" spans="1:24" x14ac:dyDescent="0.25">
      <c r="B16" s="38" t="s">
        <v>9</v>
      </c>
      <c r="E16" s="27" t="s">
        <v>7</v>
      </c>
      <c r="G16" s="39">
        <f>G15/[1]PIB!AX16</f>
        <v>3.6131483627205364E-5</v>
      </c>
      <c r="I16" s="39">
        <f>I15/[1]PIB!AZ16</f>
        <v>4.2646203997303578E-5</v>
      </c>
      <c r="K16" s="39">
        <f>K15/[1]PIB!BB16</f>
        <v>1.8816085806704106E-5</v>
      </c>
      <c r="M16" s="39">
        <f>M15/[1]PIB!BD16</f>
        <v>1.0104277582709023E-5</v>
      </c>
      <c r="O16" s="39">
        <f>O15/[1]PIB!BF16</f>
        <v>1.7983136963118641E-6</v>
      </c>
    </row>
    <row r="17" spans="1:24" x14ac:dyDescent="0.25">
      <c r="B17" s="40"/>
      <c r="C17" s="40"/>
      <c r="D17" s="41"/>
      <c r="E17" s="40"/>
      <c r="F17" s="40"/>
      <c r="G17" s="40"/>
    </row>
    <row r="18" spans="1:24" x14ac:dyDescent="0.25">
      <c r="B18" s="31" t="s">
        <v>10</v>
      </c>
      <c r="C18" s="31"/>
      <c r="D18" s="33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 spans="1:24" x14ac:dyDescent="0.25">
      <c r="B19" s="34" t="s">
        <v>6</v>
      </c>
      <c r="C19" s="34"/>
      <c r="E19" s="35">
        <v>1444350000</v>
      </c>
      <c r="G19" s="35">
        <v>14569282142</v>
      </c>
      <c r="H19" s="35" t="s">
        <v>11</v>
      </c>
      <c r="I19" s="35">
        <v>13907173367</v>
      </c>
      <c r="J19" s="35" t="s">
        <v>11</v>
      </c>
      <c r="K19" s="35">
        <v>14244789066</v>
      </c>
      <c r="L19" s="35" t="s">
        <v>11</v>
      </c>
      <c r="M19" s="37">
        <v>7898000000</v>
      </c>
      <c r="N19" s="35" t="s">
        <v>11</v>
      </c>
      <c r="O19" s="37">
        <v>1551423450</v>
      </c>
      <c r="P19" s="35" t="s">
        <v>11</v>
      </c>
      <c r="Q19" s="37">
        <v>335100000</v>
      </c>
      <c r="R19" s="35" t="s">
        <v>11</v>
      </c>
      <c r="S19" s="37"/>
      <c r="T19" s="37"/>
      <c r="U19" s="37"/>
      <c r="V19" s="37"/>
      <c r="W19" s="37"/>
      <c r="X19" s="37"/>
    </row>
    <row r="20" spans="1:24" x14ac:dyDescent="0.25">
      <c r="B20" s="34" t="s">
        <v>8</v>
      </c>
      <c r="C20" s="34"/>
      <c r="E20" s="35">
        <f>E19/'[1]Tasa de cambio'!AT11</f>
        <v>781515.69374666596</v>
      </c>
      <c r="F20" s="35"/>
      <c r="G20" s="35">
        <f>G19/'[1]Tasa de cambio'!AV11</f>
        <v>8108027.8730571251</v>
      </c>
      <c r="H20" s="35"/>
      <c r="I20" s="35">
        <f>G19/'[1]Tasa de cambio'!AX11</f>
        <v>7796124.0017805425</v>
      </c>
      <c r="J20" s="35"/>
      <c r="K20" s="35">
        <f>K19/'[1]Tasa de cambio'!AZ11</f>
        <v>7116057.5129992934</v>
      </c>
      <c r="M20" s="35">
        <f>M19/'[1]Tasa de cambio'!BB11</f>
        <v>2945594.9222054994</v>
      </c>
      <c r="O20" s="35">
        <f>O19/'[1]Tasa de cambio'!BD11</f>
        <v>507956.27481824841</v>
      </c>
    </row>
    <row r="21" spans="1:24" x14ac:dyDescent="0.25">
      <c r="B21" s="38" t="s">
        <v>9</v>
      </c>
      <c r="E21" s="42">
        <f>E20/[1]PIB!AV16</f>
        <v>2.3299951281993355E-6</v>
      </c>
      <c r="F21" s="42"/>
      <c r="G21" s="42">
        <f>G20/[1]PIB!AX16</f>
        <v>2.1933740798908688E-5</v>
      </c>
      <c r="H21" s="42"/>
      <c r="I21" s="42">
        <f>I20/[1]PIB!AZ16</f>
        <v>2.0505761660792214E-5</v>
      </c>
      <c r="J21" s="42"/>
      <c r="K21" s="42">
        <f>K20/[1]PIB!BB16</f>
        <v>1.8815807185977986E-5</v>
      </c>
      <c r="L21" s="42"/>
      <c r="M21" s="42">
        <f>M20/[1]PIB!BD16</f>
        <v>1.0104277582709023E-5</v>
      </c>
      <c r="N21" s="42"/>
      <c r="O21" s="42">
        <f>O20/[1]PIB!BF16</f>
        <v>1.7983136963118641E-6</v>
      </c>
      <c r="P21" s="42"/>
      <c r="R21" s="42"/>
      <c r="T21" s="42"/>
      <c r="V21" s="42"/>
    </row>
    <row r="22" spans="1:24" x14ac:dyDescent="0.25">
      <c r="B22" s="40"/>
      <c r="C22" s="40"/>
      <c r="D22" s="41"/>
      <c r="E22" s="40"/>
      <c r="F22" s="40"/>
      <c r="G22" s="40"/>
    </row>
    <row r="23" spans="1:24" x14ac:dyDescent="0.25">
      <c r="B23" s="31" t="s">
        <v>12</v>
      </c>
      <c r="C23" s="32"/>
      <c r="D23" s="33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s="48" customFormat="1" x14ac:dyDescent="0.25">
      <c r="A24" s="43"/>
      <c r="B24" s="44" t="s">
        <v>13</v>
      </c>
      <c r="C24" s="45"/>
      <c r="D24" s="46"/>
      <c r="E24" s="47">
        <v>2159</v>
      </c>
      <c r="F24" s="43"/>
      <c r="G24" s="47">
        <v>4879</v>
      </c>
      <c r="I24" s="35">
        <v>6340</v>
      </c>
      <c r="J24" s="35"/>
      <c r="K24" s="35">
        <v>6083</v>
      </c>
      <c r="L24" s="35"/>
      <c r="M24" s="35">
        <v>3576</v>
      </c>
      <c r="N24" s="35"/>
      <c r="O24" s="35">
        <v>1069</v>
      </c>
      <c r="P24" s="35"/>
      <c r="Q24" s="35"/>
      <c r="R24" s="35"/>
      <c r="S24" s="35"/>
      <c r="T24" s="35"/>
      <c r="U24" s="35"/>
      <c r="V24" s="35"/>
      <c r="W24" s="35"/>
    </row>
    <row r="25" spans="1:24" s="48" customFormat="1" x14ac:dyDescent="0.25">
      <c r="A25" s="43"/>
      <c r="B25" s="49" t="s">
        <v>14</v>
      </c>
      <c r="C25" s="45"/>
      <c r="D25" s="46"/>
      <c r="E25" s="50">
        <f>E24/[1]Población!AS15</f>
        <v>4.5845863099912821E-5</v>
      </c>
      <c r="F25" s="43"/>
      <c r="G25" s="50">
        <f>G24/[1]Población!AU15</f>
        <v>1.0220982908666786E-4</v>
      </c>
      <c r="I25" s="50">
        <f>I24/[1]Población!AW15</f>
        <v>1.3106213968152111E-4</v>
      </c>
      <c r="K25" s="50">
        <f>K24/[1]Población!AY15</f>
        <v>1.2412436223291191E-4</v>
      </c>
      <c r="M25" s="50">
        <f>M24/[1]Población!BA15</f>
        <v>7.2048603310826738E-5</v>
      </c>
      <c r="O25" s="50">
        <f>O24/[1]Población!BC15</f>
        <v>2.1973065564225826E-5</v>
      </c>
      <c r="Q25" s="51"/>
      <c r="S25" s="51"/>
      <c r="U25" s="51"/>
      <c r="W25" s="51"/>
    </row>
    <row r="26" spans="1:24" s="48" customFormat="1" x14ac:dyDescent="0.25">
      <c r="A26" s="43"/>
      <c r="B26" s="49" t="s">
        <v>15</v>
      </c>
      <c r="C26" s="45"/>
      <c r="D26" s="46"/>
      <c r="E26" s="51"/>
      <c r="F26" s="43"/>
      <c r="G26" s="51"/>
      <c r="I26" s="52"/>
      <c r="K26" s="52"/>
      <c r="M26" s="52"/>
      <c r="O26" s="52"/>
      <c r="Q26" s="52"/>
      <c r="S26" s="52"/>
      <c r="U26" s="52"/>
      <c r="W26" s="52"/>
    </row>
    <row r="27" spans="1:24" s="48" customFormat="1" x14ac:dyDescent="0.25">
      <c r="A27" s="43"/>
      <c r="B27" s="49" t="s">
        <v>16</v>
      </c>
      <c r="C27" s="45"/>
      <c r="D27" s="46"/>
      <c r="E27" s="51"/>
      <c r="F27" s="43"/>
      <c r="G27" s="51"/>
      <c r="I27" s="52"/>
      <c r="K27" s="52"/>
      <c r="M27" s="52"/>
      <c r="O27" s="52"/>
      <c r="Q27" s="52"/>
      <c r="S27" s="52"/>
      <c r="U27" s="52"/>
      <c r="W27" s="52"/>
    </row>
    <row r="28" spans="1:24" s="48" customFormat="1" x14ac:dyDescent="0.25">
      <c r="A28" s="43"/>
      <c r="B28" s="44" t="s">
        <v>17</v>
      </c>
      <c r="C28" s="45"/>
      <c r="D28" s="46"/>
      <c r="E28" s="47" t="s">
        <v>7</v>
      </c>
      <c r="F28" s="43"/>
      <c r="G28" s="47" t="s">
        <v>7</v>
      </c>
      <c r="I28" s="53">
        <v>7700</v>
      </c>
      <c r="K28" s="54">
        <v>6000</v>
      </c>
      <c r="L28" s="55"/>
      <c r="M28" s="54">
        <v>6000</v>
      </c>
      <c r="N28" s="55"/>
      <c r="O28" s="56">
        <v>2000</v>
      </c>
      <c r="P28" s="55"/>
      <c r="Q28" s="54">
        <v>300</v>
      </c>
      <c r="R28" s="55"/>
      <c r="S28" s="54"/>
      <c r="T28" s="55"/>
      <c r="U28" s="54"/>
      <c r="V28" s="55"/>
      <c r="W28" s="54"/>
    </row>
    <row r="29" spans="1:24" s="48" customFormat="1" x14ac:dyDescent="0.25">
      <c r="A29" s="43"/>
      <c r="B29" s="57"/>
      <c r="C29" s="58"/>
      <c r="D29" s="59"/>
      <c r="E29" s="47"/>
      <c r="F29" s="43"/>
      <c r="G29" s="47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</row>
    <row r="30" spans="1:24" x14ac:dyDescent="0.25">
      <c r="B30" s="60" t="s">
        <v>18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</row>
    <row r="31" spans="1:24" x14ac:dyDescent="0.25">
      <c r="B31" s="26" t="s">
        <v>19</v>
      </c>
      <c r="C31" s="62"/>
      <c r="D31" s="63" t="s">
        <v>20</v>
      </c>
      <c r="E31" s="64">
        <f>250000/2</f>
        <v>125000</v>
      </c>
      <c r="F31" s="65"/>
      <c r="G31" s="64">
        <f>250000/2</f>
        <v>125000</v>
      </c>
      <c r="Q31" s="64">
        <v>300000</v>
      </c>
    </row>
    <row r="32" spans="1:24" x14ac:dyDescent="0.25">
      <c r="B32" s="34"/>
      <c r="C32" s="34"/>
      <c r="D32" s="66" t="s">
        <v>21</v>
      </c>
      <c r="E32" s="35">
        <f>300000/2</f>
        <v>150000</v>
      </c>
      <c r="G32" s="35">
        <f>300000/2</f>
        <v>150000</v>
      </c>
    </row>
    <row r="33" spans="1:31" s="4" customFormat="1" x14ac:dyDescent="0.25">
      <c r="A33" s="1"/>
      <c r="B33" s="67"/>
      <c r="C33" s="68"/>
      <c r="D33" s="69"/>
      <c r="E33" s="70"/>
      <c r="F33" s="71"/>
      <c r="G33" s="70"/>
    </row>
    <row r="34" spans="1:31" s="26" customFormat="1" ht="12" x14ac:dyDescent="0.2">
      <c r="B34" s="72" t="s">
        <v>22</v>
      </c>
      <c r="C34" s="72"/>
      <c r="D34" s="73"/>
      <c r="E34" s="74">
        <f>+E31</f>
        <v>125000</v>
      </c>
      <c r="F34" s="74"/>
      <c r="G34" s="74">
        <f>+G31</f>
        <v>125000</v>
      </c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</row>
    <row r="35" spans="1:31" s="26" customFormat="1" ht="12" x14ac:dyDescent="0.2">
      <c r="B35" s="26" t="s">
        <v>23</v>
      </c>
      <c r="D35" s="66"/>
      <c r="E35" s="75" t="s">
        <v>24</v>
      </c>
      <c r="F35" s="76"/>
      <c r="G35" s="75" t="s">
        <v>24</v>
      </c>
    </row>
    <row r="36" spans="1:31" s="77" customFormat="1" ht="12" x14ac:dyDescent="0.2">
      <c r="A36" s="1"/>
      <c r="B36" s="5"/>
      <c r="D36" s="78"/>
      <c r="E36" s="79"/>
      <c r="F36" s="80"/>
      <c r="G36" s="81"/>
    </row>
    <row r="37" spans="1:31" x14ac:dyDescent="0.25">
      <c r="B37" s="60" t="s">
        <v>25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</row>
    <row r="38" spans="1:31" x14ac:dyDescent="0.25">
      <c r="B38" s="26" t="s">
        <v>19</v>
      </c>
      <c r="C38" s="65"/>
      <c r="D38" s="63" t="s">
        <v>20</v>
      </c>
      <c r="E38" s="83">
        <f>E31/'[1]Tasa de cambio'!AT11</f>
        <v>67.635588131916265</v>
      </c>
      <c r="F38" s="65"/>
      <c r="G38" s="83">
        <f>G31/'[1]Tasa de cambio'!AV11</f>
        <v>69.564407789896208</v>
      </c>
    </row>
    <row r="39" spans="1:31" s="4" customFormat="1" x14ac:dyDescent="0.25">
      <c r="A39" s="1"/>
      <c r="B39" s="77"/>
      <c r="C39" s="77"/>
      <c r="D39" s="78" t="s">
        <v>21</v>
      </c>
      <c r="E39" s="83">
        <f>E32/'[1]Tasa de cambio'!AT11</f>
        <v>81.162705758299509</v>
      </c>
      <c r="F39" s="77"/>
      <c r="G39" s="83">
        <f>G32/'[1]Tasa de cambio'!AV11</f>
        <v>83.477289347875455</v>
      </c>
    </row>
    <row r="40" spans="1:31" s="4" customFormat="1" x14ac:dyDescent="0.25">
      <c r="A40" s="1"/>
      <c r="B40" s="77"/>
      <c r="C40" s="77"/>
      <c r="D40" s="78"/>
      <c r="E40" s="84"/>
      <c r="F40" s="77"/>
      <c r="G40" s="85"/>
    </row>
    <row r="41" spans="1:31" s="26" customFormat="1" ht="12" x14ac:dyDescent="0.2">
      <c r="B41" s="72" t="s">
        <v>22</v>
      </c>
      <c r="C41" s="72"/>
      <c r="D41" s="73"/>
      <c r="E41" s="86">
        <f>+E38</f>
        <v>67.635588131916265</v>
      </c>
      <c r="F41" s="86"/>
      <c r="G41" s="86">
        <f>+G38</f>
        <v>69.564407789896208</v>
      </c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</row>
    <row r="42" spans="1:31" s="26" customFormat="1" ht="12" x14ac:dyDescent="0.2">
      <c r="B42" s="26" t="s">
        <v>23</v>
      </c>
      <c r="D42" s="66"/>
      <c r="E42" s="87" t="s">
        <v>24</v>
      </c>
      <c r="F42" s="88"/>
      <c r="G42" s="87" t="s">
        <v>24</v>
      </c>
    </row>
    <row r="43" spans="1:31" s="4" customFormat="1" x14ac:dyDescent="0.25">
      <c r="A43" s="1"/>
      <c r="B43" s="77"/>
      <c r="C43" s="77"/>
      <c r="D43" s="89"/>
      <c r="E43" s="90"/>
      <c r="F43" s="77"/>
      <c r="G43" s="91"/>
    </row>
    <row r="44" spans="1:31" x14ac:dyDescent="0.25">
      <c r="B44" s="92"/>
      <c r="C44" s="92"/>
      <c r="D44" s="93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</row>
    <row r="45" spans="1:31" s="55" customFormat="1" x14ac:dyDescent="0.25">
      <c r="B45" s="94"/>
      <c r="C45" s="94"/>
      <c r="D45" s="95"/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</row>
    <row r="46" spans="1:31" s="98" customFormat="1" ht="12.75" x14ac:dyDescent="0.2">
      <c r="A46" s="96"/>
      <c r="B46" s="97" t="s">
        <v>26</v>
      </c>
    </row>
    <row r="47" spans="1:31" s="98" customFormat="1" ht="12.75" x14ac:dyDescent="0.2">
      <c r="A47" s="96"/>
      <c r="B47" s="99" t="s">
        <v>27</v>
      </c>
    </row>
    <row r="48" spans="1:31" s="98" customFormat="1" ht="12.75" x14ac:dyDescent="0.2">
      <c r="A48" s="96"/>
      <c r="B48" s="99"/>
    </row>
    <row r="49" spans="1:14" s="98" customFormat="1" ht="12.75" x14ac:dyDescent="0.2">
      <c r="A49" s="96"/>
      <c r="B49" s="99"/>
    </row>
    <row r="50" spans="1:14" s="98" customFormat="1" ht="12.75" x14ac:dyDescent="0.2">
      <c r="A50" s="96"/>
      <c r="B50" s="100" t="s">
        <v>28</v>
      </c>
      <c r="C50" s="101"/>
      <c r="D50" s="101"/>
      <c r="E50" s="101"/>
      <c r="F50" s="101"/>
      <c r="G50" s="101"/>
    </row>
    <row r="51" spans="1:14" s="98" customFormat="1" ht="12.75" x14ac:dyDescent="0.2">
      <c r="A51" s="96"/>
      <c r="B51" s="102" t="s">
        <v>29</v>
      </c>
      <c r="E51" s="103"/>
      <c r="F51" s="103"/>
      <c r="G51" s="103"/>
    </row>
    <row r="52" spans="1:14" s="98" customFormat="1" ht="12.75" x14ac:dyDescent="0.2">
      <c r="A52" s="96"/>
      <c r="B52" s="102" t="s">
        <v>30</v>
      </c>
    </row>
    <row r="53" spans="1:14" s="98" customFormat="1" x14ac:dyDescent="0.25">
      <c r="A53" s="96"/>
      <c r="B53" s="104"/>
    </row>
    <row r="54" spans="1:14" s="98" customFormat="1" ht="12.75" x14ac:dyDescent="0.2">
      <c r="A54" s="96"/>
      <c r="B54" s="97" t="s">
        <v>31</v>
      </c>
    </row>
    <row r="55" spans="1:14" s="98" customFormat="1" ht="12.75" x14ac:dyDescent="0.2">
      <c r="A55" s="96"/>
      <c r="B55" s="99" t="s">
        <v>32</v>
      </c>
      <c r="C55" s="105"/>
      <c r="D55" s="105"/>
      <c r="E55" s="105"/>
      <c r="F55" s="105"/>
      <c r="G55" s="105"/>
    </row>
    <row r="56" spans="1:14" s="4" customFormat="1" x14ac:dyDescent="0.25">
      <c r="B56" s="99"/>
      <c r="C56" s="106"/>
      <c r="D56" s="107"/>
      <c r="E56" s="106"/>
      <c r="F56" s="106"/>
      <c r="G56" s="106"/>
      <c r="H56" s="106"/>
      <c r="I56" s="108"/>
      <c r="J56" s="108"/>
      <c r="K56" s="108"/>
      <c r="L56" s="108"/>
      <c r="M56" s="108"/>
      <c r="N56" s="26"/>
    </row>
    <row r="57" spans="1:14" s="4" customFormat="1" x14ac:dyDescent="0.25">
      <c r="A57" s="1"/>
      <c r="B57" s="109"/>
    </row>
    <row r="58" spans="1:14" s="4" customFormat="1" x14ac:dyDescent="0.25">
      <c r="A58" s="1"/>
      <c r="B58" s="109"/>
    </row>
    <row r="59" spans="1:14" s="4" customFormat="1" x14ac:dyDescent="0.25">
      <c r="A59" s="1"/>
      <c r="B59" s="109"/>
    </row>
    <row r="60" spans="1:14" s="4" customFormat="1" x14ac:dyDescent="0.25">
      <c r="A60" s="1"/>
      <c r="B60" s="110"/>
      <c r="C60" s="111"/>
      <c r="D60" s="111"/>
      <c r="E60" s="111"/>
      <c r="F60" s="111"/>
      <c r="G60" s="111"/>
    </row>
    <row r="61" spans="1:14" s="4" customFormat="1" x14ac:dyDescent="0.25">
      <c r="A61" s="1"/>
      <c r="B61" s="109"/>
    </row>
    <row r="62" spans="1:14" s="4" customFormat="1" x14ac:dyDescent="0.25">
      <c r="A62" s="1"/>
    </row>
    <row r="63" spans="1:14" s="4" customFormat="1" x14ac:dyDescent="0.25">
      <c r="A63" s="1"/>
    </row>
    <row r="64" spans="1:14" s="4" customFormat="1" x14ac:dyDescent="0.25">
      <c r="A64" s="1"/>
    </row>
    <row r="65" spans="1:7" s="4" customFormat="1" x14ac:dyDescent="0.25">
      <c r="A65" s="1"/>
    </row>
    <row r="66" spans="1:7" s="4" customFormat="1" x14ac:dyDescent="0.25">
      <c r="A66" s="1"/>
    </row>
    <row r="67" spans="1:7" s="4" customFormat="1" x14ac:dyDescent="0.25">
      <c r="A67" s="1"/>
    </row>
    <row r="68" spans="1:7" x14ac:dyDescent="0.25">
      <c r="B68" s="112"/>
    </row>
    <row r="72" spans="1:7" s="4" customFormat="1" x14ac:dyDescent="0.25">
      <c r="A72" s="1"/>
      <c r="B72" s="1"/>
      <c r="C72" s="1"/>
      <c r="D72" s="113"/>
      <c r="E72" s="114"/>
      <c r="F72" s="1"/>
      <c r="G72" s="1"/>
    </row>
    <row r="73" spans="1:7" s="4" customFormat="1" x14ac:dyDescent="0.25">
      <c r="A73" s="1"/>
    </row>
    <row r="74" spans="1:7" s="4" customFormat="1" x14ac:dyDescent="0.25">
      <c r="A74" s="1"/>
    </row>
    <row r="75" spans="1:7" s="4" customFormat="1" x14ac:dyDescent="0.25">
      <c r="A75" s="1"/>
    </row>
    <row r="76" spans="1:7" s="4" customFormat="1" x14ac:dyDescent="0.25">
      <c r="A76" s="1"/>
    </row>
    <row r="77" spans="1:7" s="4" customFormat="1" x14ac:dyDescent="0.25">
      <c r="A77" s="1"/>
    </row>
    <row r="78" spans="1:7" s="4" customFormat="1" x14ac:dyDescent="0.25">
      <c r="A78" s="1"/>
    </row>
    <row r="79" spans="1:7" s="4" customFormat="1" x14ac:dyDescent="0.25">
      <c r="A79" s="1"/>
    </row>
    <row r="80" spans="1:7" s="4" customFormat="1" x14ac:dyDescent="0.25">
      <c r="A80" s="1"/>
    </row>
    <row r="81" spans="1:7" s="4" customFormat="1" x14ac:dyDescent="0.25">
      <c r="A81" s="1"/>
    </row>
    <row r="82" spans="1:7" s="4" customFormat="1" x14ac:dyDescent="0.25">
      <c r="A82" s="1"/>
    </row>
    <row r="83" spans="1:7" s="4" customFormat="1" x14ac:dyDescent="0.25">
      <c r="A83" s="1"/>
      <c r="B83" s="1"/>
      <c r="C83" s="1"/>
      <c r="D83" s="113"/>
      <c r="E83" s="1"/>
      <c r="F83" s="1"/>
      <c r="G83" s="1"/>
    </row>
    <row r="84" spans="1:7" s="4" customFormat="1" x14ac:dyDescent="0.25">
      <c r="A84" s="1"/>
      <c r="B84" s="1"/>
      <c r="C84" s="1"/>
      <c r="D84" s="113"/>
      <c r="E84" s="1"/>
      <c r="F84" s="1"/>
      <c r="G84" s="1"/>
    </row>
  </sheetData>
  <mergeCells count="7">
    <mergeCell ref="B60:G60"/>
    <mergeCell ref="B3:X3"/>
    <mergeCell ref="B4:X4"/>
    <mergeCell ref="B6:X6"/>
    <mergeCell ref="B8:X8"/>
    <mergeCell ref="B9:X9"/>
    <mergeCell ref="B50:G50"/>
  </mergeCells>
  <hyperlinks>
    <hyperlink ref="B18" location="Glosario!A1" tooltip="Ver glosario" display="Gasto" xr:uid="{671064F7-6067-4045-B091-6F1187AE338B}"/>
    <hyperlink ref="B41" location="Glosario!A1" display="Monto mínimo per cápita" xr:uid="{AA62FD02-A4F9-458B-870C-112F5FFA05CF}"/>
    <hyperlink ref="B42" location="Glosario!A1" display="Monto máximo por familia" xr:uid="{E400574E-2A67-4527-916C-45CAFB83AD7F}"/>
    <hyperlink ref="B41:B42" location="Glosario!A1" tooltip="Ver glosario" display="Monto mínimo per cápita" xr:uid="{7162DD5E-7A25-4379-8885-D83B72B60E31}"/>
    <hyperlink ref="B34" location="Glosario!A1" display="Monto mínimo per cápita" xr:uid="{603DE768-BD27-43AA-8B34-1C391B574A3B}"/>
    <hyperlink ref="B35" location="Glosario!A1" display="Monto máximo por familia" xr:uid="{4BD03AA8-618D-4C92-BFD1-9E40464E0F0F}"/>
    <hyperlink ref="B34:B35" location="Glosario!A1" tooltip="Ver glosario" display="Monto mínimo per cápita" xr:uid="{6E31D9C7-AD12-40B2-91CE-6068A0A20B91}"/>
    <hyperlink ref="B8:X8" location="'4e IPS e'!A1" display="&lt;-- Volver a programa &lt;" xr:uid="{D3246AD8-A865-4361-94F8-83D812F09C08}"/>
    <hyperlink ref="N8:O8" location="'4e IPS e'!A1" display="&lt;-- Volver a programa &lt;" xr:uid="{97014D3A-F9F1-49B8-8049-60ED9B08069C}"/>
    <hyperlink ref="P8:Q8" location="'4e IPS e'!A1" display="&lt;-- Volver a programa &lt;" xr:uid="{4B1FD85E-14D3-44E2-A322-54258FC30265}"/>
    <hyperlink ref="V8:W8" location="'4e IPS e'!A1" display="&lt;-- Volver a programa &lt;" xr:uid="{96B70461-2DD5-440A-A99D-5F59FF4BE3E6}"/>
    <hyperlink ref="T8:U8" location="'4e IPS e'!A1" display="&lt;-- Volver a programa &lt;" xr:uid="{B1356907-2EBC-4BD1-A929-36BF0978808C}"/>
    <hyperlink ref="R8:S8" location="'4e IPS e'!A1" display="&lt;-- Volver a programa &lt;" xr:uid="{544CF353-0EB1-4A02-861C-7F6BB0D36DB8}"/>
    <hyperlink ref="B52" r:id="rId1" xr:uid="{EFA3E3C5-0096-4374-8949-EBEEA3C15365}"/>
    <hyperlink ref="B51" r:id="rId2" xr:uid="{16D3E42A-EF6C-47AA-B77A-52DE6D1161C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 IPS_datos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2018-11-21T15:09:27Z</dcterms:created>
  <dcterms:modified xsi:type="dcterms:W3CDTF">2018-11-21T15:09:44Z</dcterms:modified>
</cp:coreProperties>
</file>