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1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aporan PJJ semester 2\"/>
    </mc:Choice>
  </mc:AlternateContent>
  <xr:revisionPtr revIDLastSave="0" documentId="13_ncr:1_{4D1B8EDF-982C-4E04-A455-F4488560C2EA}" xr6:coauthVersionLast="45" xr6:coauthVersionMax="45" xr10:uidLastSave="{00000000-0000-0000-0000-000000000000}"/>
  <bookViews>
    <workbookView xWindow="-120" yWindow="-120" windowWidth="20730" windowHeight="11760" activeTab="2" xr2:uid="{00000000-000D-0000-FFFF-FFFF00000000}"/>
  </bookViews>
  <sheets>
    <sheet name="MENU" sheetId="2" r:id="rId1"/>
    <sheet name="DATA GURU" sheetId="5" r:id="rId2"/>
    <sheet name="DATA SISWA" sheetId="6" r:id="rId3"/>
    <sheet name="REKAP" sheetId="3" r:id="rId4"/>
    <sheet name="PETUNJUK" sheetId="7" r:id="rId5"/>
  </sheets>
  <externalReferences>
    <externalReference r:id="rId6"/>
  </externalReferences>
  <definedNames>
    <definedName name="JAM">[1]SUSUN!$CU$6:$EN$140</definedName>
    <definedName name="_xlnm.Print_Area" localSheetId="1">'DATA GURU'!$A$1:$T$22</definedName>
    <definedName name="_xlnm.Print_Area" localSheetId="3">REKAP!$B$5:$G$51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4" i="6" l="1"/>
  <c r="J35" i="6"/>
  <c r="J36" i="6" s="1"/>
  <c r="J37" i="6" s="1"/>
  <c r="J38" i="6" s="1"/>
  <c r="J39" i="6" s="1"/>
  <c r="H9" i="6" l="1"/>
  <c r="G9" i="6"/>
  <c r="F9" i="6"/>
  <c r="J10" i="6" l="1"/>
  <c r="I5" i="6"/>
  <c r="I4" i="6"/>
  <c r="I3" i="6"/>
  <c r="I2" i="6"/>
  <c r="E9" i="6"/>
  <c r="D9" i="6"/>
  <c r="I15" i="6" l="1"/>
  <c r="I10" i="6"/>
  <c r="I41" i="6" l="1"/>
  <c r="D41" i="3"/>
  <c r="F41" i="3"/>
  <c r="D42" i="3"/>
  <c r="F42" i="3"/>
  <c r="D43" i="3"/>
  <c r="I43" i="6" l="1"/>
  <c r="I42" i="6"/>
  <c r="I40" i="6"/>
  <c r="F46" i="3" l="1"/>
  <c r="D13" i="5" l="1"/>
  <c r="C8" i="3" l="1"/>
  <c r="D21" i="5"/>
  <c r="F50" i="3" l="1"/>
  <c r="F9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11" i="3"/>
  <c r="H8" i="6"/>
  <c r="G8" i="6"/>
  <c r="F8" i="6"/>
  <c r="E8" i="6"/>
  <c r="D8" i="6"/>
  <c r="I39" i="6"/>
  <c r="F40" i="3" s="1"/>
  <c r="I38" i="6"/>
  <c r="F39" i="3" s="1"/>
  <c r="I37" i="6"/>
  <c r="F38" i="3" s="1"/>
  <c r="I36" i="6"/>
  <c r="F37" i="3" s="1"/>
  <c r="I35" i="6"/>
  <c r="F36" i="3" s="1"/>
  <c r="I34" i="6"/>
  <c r="F35" i="3" s="1"/>
  <c r="I33" i="6"/>
  <c r="F34" i="3" s="1"/>
  <c r="I32" i="6"/>
  <c r="F33" i="3" s="1"/>
  <c r="I31" i="6"/>
  <c r="F32" i="3" s="1"/>
  <c r="I30" i="6"/>
  <c r="F31" i="3" s="1"/>
  <c r="I29" i="6"/>
  <c r="F30" i="3" s="1"/>
  <c r="I28" i="6"/>
  <c r="F29" i="3" s="1"/>
  <c r="I27" i="6"/>
  <c r="F28" i="3" s="1"/>
  <c r="I26" i="6"/>
  <c r="F27" i="3" s="1"/>
  <c r="I25" i="6"/>
  <c r="F26" i="3" s="1"/>
  <c r="I24" i="6"/>
  <c r="F25" i="3" s="1"/>
  <c r="I23" i="6"/>
  <c r="F24" i="3" s="1"/>
  <c r="I22" i="6"/>
  <c r="F23" i="3" s="1"/>
  <c r="I21" i="6"/>
  <c r="F22" i="3" s="1"/>
  <c r="I20" i="6"/>
  <c r="F21" i="3" s="1"/>
  <c r="I19" i="6"/>
  <c r="F20" i="3" s="1"/>
  <c r="I18" i="6"/>
  <c r="F19" i="3" s="1"/>
  <c r="I17" i="6"/>
  <c r="F18" i="3" s="1"/>
  <c r="I16" i="6"/>
  <c r="F17" i="3" s="1"/>
  <c r="F16" i="3"/>
  <c r="I14" i="6"/>
  <c r="F15" i="3" s="1"/>
  <c r="I13" i="6"/>
  <c r="F14" i="3" s="1"/>
  <c r="I12" i="6"/>
  <c r="F13" i="3" s="1"/>
  <c r="I11" i="6"/>
  <c r="F12" i="3" s="1"/>
  <c r="F10" i="3"/>
  <c r="F11" i="3" l="1"/>
  <c r="I46" i="6"/>
  <c r="F43" i="3" s="1"/>
  <c r="J11" i="6" l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K10" i="6"/>
  <c r="L10" i="6" s="1"/>
  <c r="K12" i="6"/>
  <c r="L12" i="6" s="1"/>
  <c r="K40" i="6" l="1"/>
  <c r="K11" i="6"/>
  <c r="L11" i="6" s="1"/>
  <c r="K27" i="6"/>
  <c r="L27" i="6" s="1"/>
  <c r="J46" i="6"/>
  <c r="K46" i="6" s="1"/>
  <c r="K19" i="6"/>
  <c r="L19" i="6" s="1"/>
  <c r="K18" i="6"/>
  <c r="L18" i="6" s="1"/>
  <c r="K35" i="6"/>
  <c r="L35" i="6" s="1"/>
  <c r="K26" i="6"/>
  <c r="L26" i="6" s="1"/>
  <c r="K34" i="6"/>
  <c r="L34" i="6" s="1"/>
  <c r="K37" i="6"/>
  <c r="L37" i="6" s="1"/>
  <c r="K21" i="6"/>
  <c r="L21" i="6" s="1"/>
  <c r="K28" i="6"/>
  <c r="L28" i="6" s="1"/>
  <c r="K15" i="6"/>
  <c r="L15" i="6" s="1"/>
  <c r="K23" i="6"/>
  <c r="L23" i="6" s="1"/>
  <c r="K31" i="6"/>
  <c r="L31" i="6" s="1"/>
  <c r="K14" i="6"/>
  <c r="L14" i="6" s="1"/>
  <c r="K22" i="6"/>
  <c r="L22" i="6" s="1"/>
  <c r="K30" i="6"/>
  <c r="L30" i="6" s="1"/>
  <c r="K38" i="6"/>
  <c r="K13" i="6"/>
  <c r="L13" i="6" s="1"/>
  <c r="K29" i="6"/>
  <c r="L29" i="6" s="1"/>
  <c r="K20" i="6"/>
  <c r="L20" i="6" s="1"/>
  <c r="K36" i="6"/>
  <c r="L36" i="6" s="1"/>
  <c r="K17" i="6"/>
  <c r="L17" i="6" s="1"/>
  <c r="K33" i="6"/>
  <c r="L33" i="6" s="1"/>
  <c r="K32" i="6"/>
  <c r="L32" i="6" s="1"/>
  <c r="K39" i="6"/>
  <c r="K24" i="6"/>
  <c r="L24" i="6" s="1"/>
  <c r="K25" i="6"/>
  <c r="L25" i="6" s="1"/>
  <c r="K16" i="6"/>
  <c r="L16" i="6" s="1"/>
  <c r="K41" i="6" l="1"/>
  <c r="K42" i="6" l="1"/>
  <c r="K43" i="6"/>
</calcChain>
</file>

<file path=xl/sharedStrings.xml><?xml version="1.0" encoding="utf-8"?>
<sst xmlns="http://schemas.openxmlformats.org/spreadsheetml/2006/main" count="120" uniqueCount="108">
  <si>
    <t>Seharusnya</t>
  </si>
  <si>
    <t>Kehadiran</t>
  </si>
  <si>
    <t>KET</t>
  </si>
  <si>
    <t>%</t>
  </si>
  <si>
    <t xml:space="preserve">JUMLAH </t>
  </si>
  <si>
    <t xml:space="preserve">NAMA </t>
  </si>
  <si>
    <t>NO</t>
  </si>
  <si>
    <t>SMP ISLAM AL AMIN TAHUN 2020/2021</t>
  </si>
  <si>
    <t>VII.1</t>
  </si>
  <si>
    <t>SITI NURAISYAH, S.Pd</t>
  </si>
  <si>
    <t>Mata Pelajaran</t>
  </si>
  <si>
    <t>Jumlah Pertemuan</t>
  </si>
  <si>
    <t>JUMLAH PERTEMUAN 1 SEMESTER</t>
  </si>
  <si>
    <t>VII.2</t>
  </si>
  <si>
    <t>ERNI ALPIANI, S.Pd</t>
  </si>
  <si>
    <t>VII.3</t>
  </si>
  <si>
    <t>YUNY SYAH BANI R,S.Pd</t>
  </si>
  <si>
    <t>VII.4</t>
  </si>
  <si>
    <t>SARI, S.Kom</t>
  </si>
  <si>
    <t>VII.5</t>
  </si>
  <si>
    <t>MUHAMAD RAÍS FAUZI, S.Pd</t>
  </si>
  <si>
    <t>VIII.1</t>
  </si>
  <si>
    <t>HARUN, S.Pd</t>
  </si>
  <si>
    <t>VIII.2</t>
  </si>
  <si>
    <t>SITI ISWATUN, S.Pd</t>
  </si>
  <si>
    <t>VIII.3</t>
  </si>
  <si>
    <t>SOFYAN, S.Ag</t>
  </si>
  <si>
    <t>VIII.4</t>
  </si>
  <si>
    <t>LALAN RUSLANUDIN, M.Pd</t>
  </si>
  <si>
    <t>VIII.5</t>
  </si>
  <si>
    <t>WIDI ASTUTI, S.Pd</t>
  </si>
  <si>
    <t>IX.1</t>
  </si>
  <si>
    <t>MUTAMIMAH, S.PdI</t>
  </si>
  <si>
    <t>IX.2</t>
  </si>
  <si>
    <t>SRI ASTUTI, S.Pd</t>
  </si>
  <si>
    <t>IX.3</t>
  </si>
  <si>
    <t>NITA PRIHAETA, S.Pd</t>
  </si>
  <si>
    <t>IX.4</t>
  </si>
  <si>
    <t>ALI MUZAKI, S.Sos</t>
  </si>
  <si>
    <t>Kelas</t>
  </si>
  <si>
    <t>Wali Kelas</t>
  </si>
  <si>
    <t>BULAN</t>
  </si>
  <si>
    <t>INPUT DATA DAN JUMLAH PERTEMUAN</t>
  </si>
  <si>
    <t>KEHADIRAN SISWA PEMBELAJARAN JARAK JAUH (PJJ)</t>
  </si>
  <si>
    <t>Input Guru Mata Pelajaran</t>
  </si>
  <si>
    <t>SMP ISLAM AL-AMIN CIKARANG UTARA</t>
  </si>
  <si>
    <t>PETUNJUK</t>
  </si>
  <si>
    <t>DATA GURU</t>
  </si>
  <si>
    <t>1. Isi pada kolom yang berwarna kuning, Nama mata pelajaran dan Nama guru mata pelajaran</t>
  </si>
  <si>
    <t>2. Isi kolom berwarna kuning dengan jumlah pertemuan PJJ  pada kolom setiap bulannya</t>
  </si>
  <si>
    <t>DATA SISWA</t>
  </si>
  <si>
    <t>1. Isi kolom yang berwarna kuning jumlah kehadiran pertemuan siswa pada masing2 bulan</t>
  </si>
  <si>
    <t>REKAP</t>
  </si>
  <si>
    <t>Rekap merupakan hasil dari penginputan dari DATA GURU dan DATA SISWA</t>
  </si>
  <si>
    <t xml:space="preserve">INPUT </t>
  </si>
  <si>
    <t>OUTPUT</t>
  </si>
  <si>
    <t>Nama Guru Mata Pelajaran,</t>
  </si>
  <si>
    <t>REKAP JUMLAH KEHADIRAN PJJ PER SEMESTER</t>
  </si>
  <si>
    <t xml:space="preserve">Tanggal Laporan </t>
  </si>
  <si>
    <t>JANUARI</t>
  </si>
  <si>
    <t>FEBRUARI</t>
  </si>
  <si>
    <t>MARET</t>
  </si>
  <si>
    <t>APRIL</t>
  </si>
  <si>
    <t>MEI</t>
  </si>
  <si>
    <t>Semester</t>
  </si>
  <si>
    <t>II ( DUA )</t>
  </si>
  <si>
    <t>Tahun Pelajaran</t>
  </si>
  <si>
    <t>2020 / 2021</t>
  </si>
  <si>
    <t>M1</t>
  </si>
  <si>
    <t>M2</t>
  </si>
  <si>
    <t>M3</t>
  </si>
  <si>
    <t>M4</t>
  </si>
  <si>
    <t>M5</t>
  </si>
  <si>
    <t>Jumlah</t>
  </si>
  <si>
    <t xml:space="preserve">Kelas </t>
  </si>
  <si>
    <t>Nama Wali Kelas</t>
  </si>
  <si>
    <t>Bekasi, 19 Juni 2021</t>
  </si>
  <si>
    <t>Erni, S,Pd</t>
  </si>
  <si>
    <t>ABIL RAMZI AFANDI</t>
  </si>
  <si>
    <t>ADI NOVAL</t>
  </si>
  <si>
    <t>ADRIAN ARYA SATYA</t>
  </si>
  <si>
    <t>ANAS TASYA HANDAYANI</t>
  </si>
  <si>
    <t>ANDIEN HERMALIA PUTRI</t>
  </si>
  <si>
    <t>ANGGITA KUSUMAWARDHANI</t>
  </si>
  <si>
    <t>FAJAR NASRAULLOH</t>
  </si>
  <si>
    <t>FEBRIAN BAGAS SAPUTRO</t>
  </si>
  <si>
    <t>GEA FARASYA</t>
  </si>
  <si>
    <t>GHINA NAFISA</t>
  </si>
  <si>
    <t>HUSEIN MAULANA ABDUL JABBAR</t>
  </si>
  <si>
    <t>IKHSAN</t>
  </si>
  <si>
    <t>INZAGHI DZIKRIANDI</t>
  </si>
  <si>
    <t>KIARA ALUNA MAULIDA</t>
  </si>
  <si>
    <t>KINAYA LALITA NISA</t>
  </si>
  <si>
    <t>MAULANA IHSAN</t>
  </si>
  <si>
    <t>MAULANA MALIK IBRAHIM</t>
  </si>
  <si>
    <t>MUHAMAD JAMALUDIN</t>
  </si>
  <si>
    <t>MUKHAMAD ANSHORI MISBAHUDIN</t>
  </si>
  <si>
    <t>MUSTAHPA</t>
  </si>
  <si>
    <t>RAFA AL KHAIRIYYAH</t>
  </si>
  <si>
    <t>RAISSA KIREINA RENATA</t>
  </si>
  <si>
    <t>RAYNA CAHAYA SAFITRI</t>
  </si>
  <si>
    <t>REVA SUHANA</t>
  </si>
  <si>
    <t>RIFA AULIA NASRUL</t>
  </si>
  <si>
    <t>SHENDY FAUZI</t>
  </si>
  <si>
    <t>TEGAR RIZKI FAJRIADI</t>
  </si>
  <si>
    <t>THALITA</t>
  </si>
  <si>
    <t>TRI AFNI AMELIA</t>
  </si>
  <si>
    <t>WAHYU SAPUTRA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</si>
</sst>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2"/>
      <color theme="0"/>
      <name val="Calibri"/>
      <family val="2"/>
      <charset val="1"/>
      <scheme val="minor"/>
    </font>
    <font>
      <b/>
      <sz val="12"/>
      <color theme="0"/>
      <name val="Calibri"/>
      <family val="2"/>
      <charset val="1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6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8"/>
      <color theme="1"/>
      <name val="Calibri"/>
      <family val="2"/>
      <charset val="1"/>
      <scheme val="minor"/>
    </font>
    <font>
      <b/>
      <sz val="14"/>
      <color theme="1"/>
      <name val="Aharoni"/>
    </font>
    <font>
      <sz val="18"/>
      <color rgb="FF002060"/>
      <name val="Calibri"/>
      <family val="2"/>
      <charset val="1"/>
      <scheme val="minor"/>
    </font>
    <font>
      <sz val="11"/>
      <color rgb="FF002060"/>
      <name val="Calibri"/>
      <family val="2"/>
      <charset val="1"/>
      <scheme val="minor"/>
    </font>
    <font>
      <b/>
      <sz val="12"/>
      <color rgb="FF002060"/>
      <name val="Calibri"/>
      <family val="2"/>
      <charset val="1"/>
      <scheme val="minor"/>
    </font>
    <font>
      <sz val="22"/>
      <color rgb="FF002060"/>
      <name val="Aharoni"/>
    </font>
    <font>
      <sz val="12"/>
      <color rgb="FF002060"/>
      <name val="Calibri"/>
      <family val="2"/>
      <charset val="1"/>
      <scheme val="minor"/>
    </font>
    <font>
      <b/>
      <sz val="18"/>
      <color rgb="FF002060"/>
      <name val="Calibri"/>
      <family val="2"/>
      <charset val="1"/>
      <scheme val="minor"/>
    </font>
    <font>
      <sz val="22"/>
      <name val="Aharoni"/>
    </font>
    <font>
      <i/>
      <sz val="12"/>
      <color theme="1"/>
      <name val="Calibri"/>
      <family val="2"/>
      <scheme val="minor"/>
    </font>
    <font>
      <b/>
      <sz val="12"/>
      <color rgb="FFC00000"/>
      <name val="Aharoni"/>
    </font>
    <font>
      <b/>
      <sz val="12"/>
      <color theme="1"/>
      <name val="Aharoni"/>
    </font>
    <font>
      <b/>
      <sz val="16"/>
      <color theme="1"/>
      <name val="Calibri"/>
      <family val="2"/>
      <charset val="1"/>
      <scheme val="minor"/>
    </font>
    <font>
      <b/>
      <sz val="10"/>
      <color theme="1"/>
      <name val="Calibri"/>
      <family val="2"/>
      <charset val="1"/>
      <scheme val="minor"/>
    </font>
    <font>
      <sz val="11"/>
      <color indexed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4FA06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DFF7AB"/>
        <bgColor indexed="64"/>
      </patternFill>
    </fill>
    <fill>
      <patternFill patternType="solid">
        <fgColor rgb="FFD6AD00"/>
        <bgColor indexed="64"/>
      </patternFill>
    </fill>
    <fill>
      <patternFill patternType="solid">
        <fgColor rgb="FFFBFF6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3" fillId="0" borderId="0" xfId="1" applyFont="1" applyFill="1" applyBorder="1" applyAlignment="1">
      <alignment horizontal="center" vertical="center"/>
    </xf>
    <xf numFmtId="1" fontId="2" fillId="4" borderId="2" xfId="1" applyNumberFormat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9" fontId="2" fillId="0" borderId="4" xfId="3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1" fontId="6" fillId="0" borderId="7" xfId="1" applyNumberFormat="1" applyFont="1" applyFill="1" applyBorder="1" applyAlignment="1">
      <alignment horizontal="center" vertical="center"/>
    </xf>
    <xf numFmtId="1" fontId="6" fillId="0" borderId="4" xfId="1" applyNumberFormat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3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0" fillId="0" borderId="0" xfId="0" applyFont="1" applyAlignment="1">
      <alignment vertical="center"/>
    </xf>
    <xf numFmtId="0" fontId="9" fillId="7" borderId="1" xfId="0" applyFont="1" applyFill="1" applyBorder="1" applyAlignment="1">
      <alignment horizontal="left" vertical="center" indent="1"/>
    </xf>
    <xf numFmtId="0" fontId="9" fillId="6" borderId="22" xfId="0" applyFont="1" applyFill="1" applyBorder="1" applyAlignment="1">
      <alignment horizontal="left" vertical="center" indent="1"/>
    </xf>
    <xf numFmtId="0" fontId="7" fillId="18" borderId="20" xfId="1" applyFont="1" applyFill="1" applyBorder="1" applyAlignment="1">
      <alignment horizontal="center" vertical="center"/>
    </xf>
    <xf numFmtId="0" fontId="7" fillId="18" borderId="19" xfId="1" applyFont="1" applyFill="1" applyBorder="1" applyAlignment="1">
      <alignment horizontal="center" vertical="center"/>
    </xf>
    <xf numFmtId="0" fontId="7" fillId="18" borderId="29" xfId="1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/>
    </xf>
    <xf numFmtId="0" fontId="7" fillId="4" borderId="34" xfId="1" applyFont="1" applyFill="1" applyBorder="1" applyAlignment="1">
      <alignment horizontal="center" vertical="center"/>
    </xf>
    <xf numFmtId="0" fontId="7" fillId="3" borderId="35" xfId="1" applyFont="1" applyFill="1" applyBorder="1" applyAlignment="1">
      <alignment horizontal="center" vertical="center"/>
    </xf>
    <xf numFmtId="1" fontId="3" fillId="4" borderId="13" xfId="1" applyNumberFormat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horizontal="center" vertical="center"/>
    </xf>
    <xf numFmtId="1" fontId="3" fillId="4" borderId="9" xfId="1" applyNumberFormat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0" borderId="0" xfId="1" applyFont="1"/>
    <xf numFmtId="0" fontId="5" fillId="0" borderId="0" xfId="1" applyFont="1" applyBorder="1"/>
    <xf numFmtId="0" fontId="13" fillId="15" borderId="36" xfId="0" applyFont="1" applyFill="1" applyBorder="1" applyAlignment="1">
      <alignment vertical="center"/>
    </xf>
    <xf numFmtId="0" fontId="13" fillId="15" borderId="37" xfId="0" applyFont="1" applyFill="1" applyBorder="1" applyAlignment="1">
      <alignment vertical="center"/>
    </xf>
    <xf numFmtId="0" fontId="13" fillId="15" borderId="28" xfId="0" applyFont="1" applyFill="1" applyBorder="1" applyAlignment="1">
      <alignment vertical="center"/>
    </xf>
    <xf numFmtId="0" fontId="13" fillId="15" borderId="27" xfId="0" applyFont="1" applyFill="1" applyBorder="1" applyAlignment="1">
      <alignment horizontal="left" vertical="center" indent="1"/>
    </xf>
    <xf numFmtId="0" fontId="13" fillId="15" borderId="39" xfId="0" applyFont="1" applyFill="1" applyBorder="1" applyAlignment="1">
      <alignment horizontal="left" vertical="center" indent="1"/>
    </xf>
    <xf numFmtId="1" fontId="2" fillId="0" borderId="4" xfId="1" applyNumberFormat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14" fillId="14" borderId="4" xfId="1" applyFont="1" applyFill="1" applyBorder="1" applyAlignment="1">
      <alignment horizontal="center" vertical="center"/>
    </xf>
    <xf numFmtId="0" fontId="14" fillId="14" borderId="7" xfId="1" applyFont="1" applyFill="1" applyBorder="1" applyAlignment="1">
      <alignment horizontal="center" vertical="center"/>
    </xf>
    <xf numFmtId="0" fontId="7" fillId="0" borderId="0" xfId="0" applyFont="1"/>
    <xf numFmtId="0" fontId="0" fillId="20" borderId="0" xfId="0" applyFill="1"/>
    <xf numFmtId="0" fontId="0" fillId="21" borderId="0" xfId="0" applyFill="1"/>
    <xf numFmtId="0" fontId="7" fillId="21" borderId="0" xfId="0" applyFont="1" applyFill="1"/>
    <xf numFmtId="0" fontId="4" fillId="21" borderId="0" xfId="1" applyFont="1" applyFill="1" applyAlignment="1">
      <alignment horizontal="center"/>
    </xf>
    <xf numFmtId="0" fontId="5" fillId="21" borderId="0" xfId="1" applyFont="1" applyFill="1"/>
    <xf numFmtId="0" fontId="7" fillId="21" borderId="0" xfId="1" applyFont="1" applyFill="1" applyBorder="1" applyAlignment="1">
      <alignment horizontal="center" vertical="center"/>
    </xf>
    <xf numFmtId="1" fontId="2" fillId="21" borderId="0" xfId="1" applyNumberFormat="1" applyFont="1" applyFill="1" applyAlignment="1">
      <alignment horizontal="center" vertical="center"/>
    </xf>
    <xf numFmtId="0" fontId="2" fillId="21" borderId="0" xfId="1" applyFont="1" applyFill="1" applyAlignment="1">
      <alignment horizontal="center" vertical="center"/>
    </xf>
    <xf numFmtId="1" fontId="2" fillId="21" borderId="0" xfId="1" applyNumberFormat="1" applyFont="1" applyFill="1" applyBorder="1" applyAlignment="1">
      <alignment horizontal="center" vertical="center"/>
    </xf>
    <xf numFmtId="0" fontId="2" fillId="21" borderId="0" xfId="1" applyFont="1" applyFill="1" applyBorder="1" applyAlignment="1">
      <alignment horizontal="center" vertical="center"/>
    </xf>
    <xf numFmtId="9" fontId="2" fillId="18" borderId="13" xfId="3" applyFont="1" applyFill="1" applyBorder="1" applyAlignment="1">
      <alignment horizontal="center" vertical="center"/>
    </xf>
    <xf numFmtId="9" fontId="2" fillId="18" borderId="9" xfId="3" applyFont="1" applyFill="1" applyBorder="1" applyAlignment="1">
      <alignment horizontal="center" vertical="center"/>
    </xf>
    <xf numFmtId="1" fontId="16" fillId="22" borderId="9" xfId="1" applyNumberFormat="1" applyFont="1" applyFill="1" applyBorder="1" applyAlignment="1">
      <alignment horizontal="center" vertical="center"/>
    </xf>
    <xf numFmtId="0" fontId="10" fillId="12" borderId="0" xfId="0" applyFont="1" applyFill="1"/>
    <xf numFmtId="0" fontId="9" fillId="12" borderId="0" xfId="0" applyFont="1" applyFill="1"/>
    <xf numFmtId="0" fontId="10" fillId="12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5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/>
    <xf numFmtId="0" fontId="3" fillId="0" borderId="0" xfId="0" applyFont="1" applyFill="1" applyBorder="1"/>
    <xf numFmtId="0" fontId="3" fillId="0" borderId="0" xfId="2" applyNumberFormat="1" applyFont="1" applyFill="1" applyBorder="1" applyAlignment="1">
      <alignment horizontal="left" vertical="center"/>
    </xf>
    <xf numFmtId="0" fontId="3" fillId="0" borderId="0" xfId="2" applyNumberFormat="1" applyFont="1" applyFill="1" applyBorder="1" applyAlignment="1">
      <alignment horizontal="left" vertical="center" wrapText="1"/>
    </xf>
    <xf numFmtId="0" fontId="3" fillId="21" borderId="0" xfId="1" applyFont="1" applyFill="1"/>
    <xf numFmtId="0" fontId="3" fillId="0" borderId="0" xfId="1" applyFont="1"/>
    <xf numFmtId="0" fontId="3" fillId="19" borderId="22" xfId="1" applyFont="1" applyFill="1" applyBorder="1"/>
    <xf numFmtId="0" fontId="3" fillId="19" borderId="21" xfId="1" applyFont="1" applyFill="1" applyBorder="1"/>
    <xf numFmtId="0" fontId="3" fillId="19" borderId="32" xfId="1" applyFont="1" applyFill="1" applyBorder="1"/>
    <xf numFmtId="0" fontId="7" fillId="6" borderId="27" xfId="0" applyFont="1" applyFill="1" applyBorder="1" applyAlignment="1">
      <alignment horizontal="left" vertical="center" indent="1"/>
    </xf>
    <xf numFmtId="0" fontId="7" fillId="6" borderId="36" xfId="0" applyFont="1" applyFill="1" applyBorder="1" applyAlignment="1">
      <alignment vertical="center"/>
    </xf>
    <xf numFmtId="0" fontId="7" fillId="6" borderId="39" xfId="0" applyFont="1" applyFill="1" applyBorder="1" applyAlignment="1">
      <alignment horizontal="left" vertical="center" indent="1"/>
    </xf>
    <xf numFmtId="0" fontId="7" fillId="6" borderId="37" xfId="0" applyFont="1" applyFill="1" applyBorder="1" applyAlignment="1">
      <alignment vertical="center"/>
    </xf>
    <xf numFmtId="0" fontId="3" fillId="19" borderId="17" xfId="1" applyFont="1" applyFill="1" applyBorder="1"/>
    <xf numFmtId="0" fontId="3" fillId="19" borderId="16" xfId="1" applyFont="1" applyFill="1" applyBorder="1"/>
    <xf numFmtId="0" fontId="3" fillId="19" borderId="33" xfId="1" applyFont="1" applyFill="1" applyBorder="1"/>
    <xf numFmtId="0" fontId="7" fillId="6" borderId="28" xfId="0" applyFont="1" applyFill="1" applyBorder="1" applyAlignment="1">
      <alignment vertical="center"/>
    </xf>
    <xf numFmtId="0" fontId="3" fillId="0" borderId="13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21" borderId="0" xfId="1" applyFont="1" applyFill="1" applyBorder="1" applyAlignment="1">
      <alignment horizontal="center" vertical="center"/>
    </xf>
    <xf numFmtId="1" fontId="3" fillId="21" borderId="0" xfId="1" applyNumberFormat="1" applyFont="1" applyFill="1" applyBorder="1" applyAlignment="1">
      <alignment horizontal="center" vertical="center"/>
    </xf>
    <xf numFmtId="0" fontId="3" fillId="0" borderId="0" xfId="1" applyFont="1" applyFill="1"/>
    <xf numFmtId="0" fontId="3" fillId="0" borderId="5" xfId="2" applyNumberFormat="1" applyFont="1" applyFill="1" applyBorder="1" applyAlignment="1">
      <alignment horizontal="left" vertical="center" wrapText="1"/>
    </xf>
    <xf numFmtId="0" fontId="3" fillId="21" borderId="0" xfId="2" applyNumberFormat="1" applyFont="1" applyFill="1" applyBorder="1" applyAlignment="1">
      <alignment horizontal="left" vertical="center" wrapText="1"/>
    </xf>
    <xf numFmtId="0" fontId="3" fillId="21" borderId="0" xfId="0" applyFont="1" applyFill="1"/>
    <xf numFmtId="0" fontId="3" fillId="0" borderId="0" xfId="0" applyFont="1" applyFill="1"/>
    <xf numFmtId="0" fontId="3" fillId="0" borderId="20" xfId="1" applyFont="1" applyFill="1" applyBorder="1" applyAlignment="1">
      <alignment horizontal="center" vertical="center"/>
    </xf>
    <xf numFmtId="1" fontId="3" fillId="0" borderId="18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9" fontId="3" fillId="21" borderId="0" xfId="0" applyNumberFormat="1" applyFont="1" applyFill="1"/>
    <xf numFmtId="0" fontId="3" fillId="0" borderId="9" xfId="1" applyFont="1" applyFill="1" applyBorder="1" applyAlignment="1">
      <alignment horizontal="center" vertical="center"/>
    </xf>
    <xf numFmtId="1" fontId="3" fillId="0" borderId="8" xfId="0" applyNumberFormat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3" xfId="0" applyFont="1" applyFill="1" applyBorder="1"/>
    <xf numFmtId="0" fontId="3" fillId="0" borderId="41" xfId="2" applyNumberFormat="1" applyFont="1" applyFill="1" applyBorder="1" applyAlignment="1">
      <alignment horizontal="left" vertical="center"/>
    </xf>
    <xf numFmtId="0" fontId="3" fillId="0" borderId="11" xfId="2" applyNumberFormat="1" applyFont="1" applyFill="1" applyBorder="1" applyAlignment="1">
      <alignment horizontal="left" vertical="center"/>
    </xf>
    <xf numFmtId="0" fontId="3" fillId="0" borderId="6" xfId="2" applyNumberFormat="1" applyFont="1" applyFill="1" applyBorder="1" applyAlignment="1">
      <alignment horizontal="left" vertical="center" wrapText="1"/>
    </xf>
    <xf numFmtId="0" fontId="25" fillId="20" borderId="0" xfId="0" applyFont="1" applyFill="1"/>
    <xf numFmtId="0" fontId="22" fillId="20" borderId="0" xfId="0" applyFont="1" applyFill="1"/>
    <xf numFmtId="0" fontId="20" fillId="20" borderId="0" xfId="0" applyFont="1" applyFill="1"/>
    <xf numFmtId="0" fontId="24" fillId="20" borderId="0" xfId="0" applyFont="1" applyFill="1"/>
    <xf numFmtId="0" fontId="19" fillId="20" borderId="0" xfId="0" applyFont="1" applyFill="1"/>
    <xf numFmtId="0" fontId="23" fillId="20" borderId="0" xfId="0" applyFont="1" applyFill="1"/>
    <xf numFmtId="0" fontId="21" fillId="20" borderId="0" xfId="0" applyFont="1" applyFill="1"/>
    <xf numFmtId="9" fontId="4" fillId="18" borderId="1" xfId="3" applyFont="1" applyFill="1" applyBorder="1" applyAlignment="1">
      <alignment horizontal="center" vertical="center"/>
    </xf>
    <xf numFmtId="0" fontId="7" fillId="11" borderId="15" xfId="1" applyFont="1" applyFill="1" applyBorder="1" applyAlignment="1">
      <alignment horizontal="left" vertical="center" indent="1"/>
    </xf>
    <xf numFmtId="0" fontId="7" fillId="11" borderId="12" xfId="0" applyFont="1" applyFill="1" applyBorder="1" applyAlignment="1">
      <alignment horizontal="center"/>
    </xf>
    <xf numFmtId="0" fontId="7" fillId="11" borderId="7" xfId="1" applyFont="1" applyFill="1" applyBorder="1" applyAlignment="1">
      <alignment horizontal="left" vertical="center" indent="1"/>
    </xf>
    <xf numFmtId="0" fontId="7" fillId="11" borderId="3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 indent="1"/>
    </xf>
    <xf numFmtId="0" fontId="7" fillId="13" borderId="23" xfId="0" applyFont="1" applyFill="1" applyBorder="1" applyAlignment="1">
      <alignment horizontal="left" vertical="center"/>
    </xf>
    <xf numFmtId="0" fontId="3" fillId="0" borderId="29" xfId="2" applyNumberFormat="1" applyFont="1" applyFill="1" applyBorder="1" applyAlignment="1">
      <alignment horizontal="left" vertical="center" shrinkToFit="1"/>
    </xf>
    <xf numFmtId="0" fontId="3" fillId="0" borderId="10" xfId="2" applyNumberFormat="1" applyFont="1" applyFill="1" applyBorder="1" applyAlignment="1">
      <alignment horizontal="left" vertical="center" shrinkToFit="1"/>
    </xf>
    <xf numFmtId="0" fontId="17" fillId="12" borderId="0" xfId="0" applyFont="1" applyFill="1" applyAlignment="1">
      <alignment horizontal="center"/>
    </xf>
    <xf numFmtId="0" fontId="26" fillId="2" borderId="43" xfId="0" applyFont="1" applyFill="1" applyBorder="1" applyAlignment="1">
      <alignment horizontal="center" vertical="center"/>
    </xf>
    <xf numFmtId="0" fontId="10" fillId="12" borderId="31" xfId="0" applyFont="1" applyFill="1" applyBorder="1" applyAlignment="1">
      <alignment vertical="center"/>
    </xf>
    <xf numFmtId="1" fontId="16" fillId="22" borderId="45" xfId="1" applyNumberFormat="1" applyFont="1" applyFill="1" applyBorder="1" applyAlignment="1">
      <alignment horizontal="center" vertical="center"/>
    </xf>
    <xf numFmtId="1" fontId="16" fillId="22" borderId="46" xfId="1" applyNumberFormat="1" applyFont="1" applyFill="1" applyBorder="1" applyAlignment="1">
      <alignment horizontal="center" vertical="center"/>
    </xf>
    <xf numFmtId="0" fontId="3" fillId="0" borderId="8" xfId="2" applyNumberFormat="1" applyFont="1" applyFill="1" applyBorder="1" applyAlignment="1">
      <alignment horizontal="left" vertical="center" wrapText="1"/>
    </xf>
    <xf numFmtId="0" fontId="26" fillId="2" borderId="26" xfId="0" applyFont="1" applyFill="1" applyBorder="1" applyAlignment="1">
      <alignment horizontal="left" vertical="center"/>
    </xf>
    <xf numFmtId="0" fontId="7" fillId="13" borderId="26" xfId="0" applyFont="1" applyFill="1" applyBorder="1" applyAlignment="1">
      <alignment horizontal="left" vertical="center"/>
    </xf>
    <xf numFmtId="0" fontId="26" fillId="2" borderId="1" xfId="0" applyFont="1" applyFill="1" applyBorder="1" applyAlignment="1" applyProtection="1">
      <alignment horizontal="center" vertical="center"/>
    </xf>
    <xf numFmtId="0" fontId="2" fillId="0" borderId="0" xfId="2" applyNumberFormat="1" applyFont="1" applyFill="1" applyBorder="1" applyAlignment="1">
      <alignment horizontal="left" vertical="center" wrapText="1"/>
    </xf>
    <xf numFmtId="0" fontId="2" fillId="0" borderId="44" xfId="1" applyFont="1" applyBorder="1" applyAlignment="1">
      <alignment horizontal="center" vertical="center"/>
    </xf>
    <xf numFmtId="0" fontId="7" fillId="6" borderId="17" xfId="0" applyFont="1" applyFill="1" applyBorder="1" applyAlignment="1">
      <alignment horizontal="left" vertical="center" indent="1"/>
    </xf>
    <xf numFmtId="0" fontId="14" fillId="15" borderId="47" xfId="0" applyFont="1" applyFill="1" applyBorder="1" applyAlignment="1">
      <alignment horizontal="left" vertical="center" indent="1"/>
    </xf>
    <xf numFmtId="0" fontId="13" fillId="15" borderId="38" xfId="0" applyFont="1" applyFill="1" applyBorder="1" applyAlignment="1">
      <alignment horizontal="left" vertical="center" indent="1"/>
    </xf>
    <xf numFmtId="0" fontId="31" fillId="0" borderId="48" xfId="0" applyFont="1" applyFill="1" applyBorder="1" applyAlignment="1" applyProtection="1">
      <alignment horizontal="left" vertical="center"/>
      <protection locked="0"/>
    </xf>
    <xf numFmtId="0" fontId="3" fillId="0" borderId="48" xfId="0" applyFont="1" applyFill="1" applyBorder="1" applyAlignment="1" applyProtection="1">
      <alignment vertical="center"/>
      <protection locked="0"/>
    </xf>
    <xf numFmtId="0" fontId="28" fillId="16" borderId="0" xfId="0" applyFont="1" applyFill="1" applyAlignment="1">
      <alignment horizontal="center" vertical="center"/>
    </xf>
    <xf numFmtId="0" fontId="28" fillId="10" borderId="0" xfId="0" applyFont="1" applyFill="1" applyAlignment="1">
      <alignment horizontal="center" vertical="center"/>
    </xf>
    <xf numFmtId="0" fontId="18" fillId="17" borderId="0" xfId="0" applyFont="1" applyFill="1" applyAlignment="1">
      <alignment horizontal="center" vertical="center"/>
    </xf>
    <xf numFmtId="0" fontId="30" fillId="8" borderId="25" xfId="1" applyFont="1" applyFill="1" applyBorder="1" applyAlignment="1">
      <alignment horizontal="center" vertical="center"/>
    </xf>
    <xf numFmtId="0" fontId="30" fillId="8" borderId="24" xfId="1" applyFont="1" applyFill="1" applyBorder="1" applyAlignment="1">
      <alignment horizontal="center" vertical="center"/>
    </xf>
    <xf numFmtId="0" fontId="9" fillId="7" borderId="25" xfId="0" applyFont="1" applyFill="1" applyBorder="1" applyAlignment="1">
      <alignment horizontal="center" vertical="center"/>
    </xf>
    <xf numFmtId="0" fontId="9" fillId="7" borderId="23" xfId="0" applyFont="1" applyFill="1" applyBorder="1" applyAlignment="1">
      <alignment horizontal="center" vertical="center"/>
    </xf>
    <xf numFmtId="0" fontId="29" fillId="12" borderId="0" xfId="0" applyFont="1" applyFill="1" applyAlignment="1">
      <alignment horizontal="center"/>
    </xf>
    <xf numFmtId="0" fontId="7" fillId="9" borderId="25" xfId="0" applyFont="1" applyFill="1" applyBorder="1" applyAlignment="1">
      <alignment horizontal="center" vertical="center"/>
    </xf>
    <xf numFmtId="0" fontId="7" fillId="9" borderId="24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0" fontId="9" fillId="7" borderId="43" xfId="0" applyFont="1" applyFill="1" applyBorder="1" applyAlignment="1">
      <alignment horizontal="center" vertical="center"/>
    </xf>
    <xf numFmtId="0" fontId="9" fillId="8" borderId="26" xfId="1" applyFont="1" applyFill="1" applyBorder="1" applyAlignment="1">
      <alignment horizontal="center" vertical="center"/>
    </xf>
    <xf numFmtId="0" fontId="9" fillId="8" borderId="43" xfId="1" applyFont="1" applyFill="1" applyBorder="1" applyAlignment="1">
      <alignment horizontal="center" vertical="center"/>
    </xf>
    <xf numFmtId="0" fontId="9" fillId="8" borderId="22" xfId="1" applyFont="1" applyFill="1" applyBorder="1" applyAlignment="1">
      <alignment horizontal="center" vertical="center"/>
    </xf>
    <xf numFmtId="0" fontId="9" fillId="8" borderId="21" xfId="1" applyFont="1" applyFill="1" applyBorder="1" applyAlignment="1">
      <alignment horizontal="center" vertical="center"/>
    </xf>
    <xf numFmtId="0" fontId="9" fillId="8" borderId="32" xfId="1" applyFont="1" applyFill="1" applyBorder="1" applyAlignment="1">
      <alignment horizontal="center" vertical="center"/>
    </xf>
    <xf numFmtId="0" fontId="27" fillId="19" borderId="31" xfId="1" applyFont="1" applyFill="1" applyBorder="1" applyAlignment="1">
      <alignment horizontal="center"/>
    </xf>
    <xf numFmtId="0" fontId="27" fillId="19" borderId="0" xfId="1" applyFont="1" applyFill="1" applyBorder="1" applyAlignment="1">
      <alignment horizontal="center"/>
    </xf>
    <xf numFmtId="0" fontId="27" fillId="19" borderId="30" xfId="1" applyFont="1" applyFill="1" applyBorder="1" applyAlignment="1">
      <alignment horizontal="center"/>
    </xf>
    <xf numFmtId="9" fontId="7" fillId="21" borderId="0" xfId="3" applyFont="1" applyFill="1" applyBorder="1" applyAlignment="1">
      <alignment horizontal="center" vertical="center"/>
    </xf>
    <xf numFmtId="0" fontId="7" fillId="5" borderId="25" xfId="1" applyFont="1" applyFill="1" applyBorder="1" applyAlignment="1">
      <alignment horizontal="center" vertical="center"/>
    </xf>
    <xf numFmtId="0" fontId="7" fillId="5" borderId="24" xfId="1" applyFont="1" applyFill="1" applyBorder="1" applyAlignment="1">
      <alignment horizontal="center" vertical="center"/>
    </xf>
    <xf numFmtId="0" fontId="7" fillId="5" borderId="13" xfId="1" applyFont="1" applyFill="1" applyBorder="1" applyAlignment="1">
      <alignment horizontal="center" vertical="center"/>
    </xf>
    <xf numFmtId="0" fontId="7" fillId="5" borderId="9" xfId="1" applyFont="1" applyFill="1" applyBorder="1" applyAlignment="1">
      <alignment horizontal="center" vertical="center"/>
    </xf>
    <xf numFmtId="0" fontId="7" fillId="5" borderId="4" xfId="1" applyFont="1" applyFill="1" applyBorder="1" applyAlignment="1">
      <alignment horizontal="center" vertical="center"/>
    </xf>
    <xf numFmtId="0" fontId="7" fillId="5" borderId="14" xfId="1" applyFont="1" applyFill="1" applyBorder="1" applyAlignment="1">
      <alignment horizontal="center" vertical="center"/>
    </xf>
    <xf numFmtId="0" fontId="7" fillId="5" borderId="10" xfId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0" fontId="7" fillId="5" borderId="22" xfId="1" applyFont="1" applyFill="1" applyBorder="1" applyAlignment="1">
      <alignment horizontal="center" vertical="center"/>
    </xf>
    <xf numFmtId="0" fontId="7" fillId="5" borderId="32" xfId="1" applyFont="1" applyFill="1" applyBorder="1" applyAlignment="1">
      <alignment horizontal="center" vertical="center"/>
    </xf>
    <xf numFmtId="0" fontId="7" fillId="5" borderId="17" xfId="1" applyFont="1" applyFill="1" applyBorder="1" applyAlignment="1">
      <alignment horizontal="center" vertical="center"/>
    </xf>
    <xf numFmtId="0" fontId="7" fillId="5" borderId="33" xfId="1" applyFont="1" applyFill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/>
    </xf>
    <xf numFmtId="0" fontId="7" fillId="5" borderId="8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7" fillId="11" borderId="13" xfId="1" applyFont="1" applyFill="1" applyBorder="1" applyAlignment="1">
      <alignment horizontal="center" vertical="center"/>
    </xf>
    <xf numFmtId="0" fontId="7" fillId="11" borderId="4" xfId="1" applyFont="1" applyFill="1" applyBorder="1" applyAlignment="1">
      <alignment horizontal="center" vertical="center"/>
    </xf>
    <xf numFmtId="0" fontId="7" fillId="11" borderId="40" xfId="1" applyFont="1" applyFill="1" applyBorder="1" applyAlignment="1">
      <alignment horizontal="center" vertical="center"/>
    </xf>
    <xf numFmtId="0" fontId="7" fillId="11" borderId="42" xfId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4" fillId="18" borderId="25" xfId="0" applyFont="1" applyFill="1" applyBorder="1" applyAlignment="1">
      <alignment horizontal="left"/>
    </xf>
    <xf numFmtId="0" fontId="4" fillId="18" borderId="23" xfId="0" applyFont="1" applyFill="1" applyBorder="1" applyAlignment="1">
      <alignment horizontal="left"/>
    </xf>
  </cellXfs>
  <cellStyles count="11">
    <cellStyle name="Comma [0] 2" xfId="4" xr:uid="{00000000-0005-0000-0000-000000000000}"/>
    <cellStyle name="Normal" xfId="0" builtinId="0"/>
    <cellStyle name="Normal 2" xfId="1" xr:uid="{00000000-0005-0000-0000-000002000000}"/>
    <cellStyle name="Normal 2 2" xfId="5" xr:uid="{00000000-0005-0000-0000-000003000000}"/>
    <cellStyle name="Normal 2 3" xfId="9" xr:uid="{00000000-0005-0000-0000-000004000000}"/>
    <cellStyle name="Normal 2 5" xfId="6" xr:uid="{00000000-0005-0000-0000-000005000000}"/>
    <cellStyle name="Normal 3" xfId="7" xr:uid="{00000000-0005-0000-0000-000006000000}"/>
    <cellStyle name="Normal 3 2" xfId="8" xr:uid="{00000000-0005-0000-0000-000007000000}"/>
    <cellStyle name="Normal 4" xfId="2" xr:uid="{00000000-0005-0000-0000-000008000000}"/>
    <cellStyle name="Percent 2" xfId="3" xr:uid="{00000000-0005-0000-0000-000009000000}"/>
    <cellStyle name="Percent 2 2" xfId="10" xr:uid="{00000000-0005-0000-0000-00000A000000}"/>
  </cellStyles>
  <dxfs count="0"/>
  <tableStyles count="0" defaultTableStyle="TableStyleMedium2" defaultPivotStyle="PivotStyleLight16"/>
  <colors>
    <mruColors>
      <color rgb="FFB4FA06"/>
      <color rgb="FFFBFF61"/>
      <color rgb="FFFFFF99"/>
      <color rgb="FFDFF7AB"/>
      <color rgb="FFD6AD00"/>
      <color rgb="FF00FF99"/>
      <color rgb="FFFFCCFF"/>
      <color rgb="FFD0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KAP!A1"/><Relationship Id="rId2" Type="http://schemas.openxmlformats.org/officeDocument/2006/relationships/hyperlink" Target="#'DATA SISWA'!A1"/><Relationship Id="rId1" Type="http://schemas.openxmlformats.org/officeDocument/2006/relationships/hyperlink" Target="#'DATA GURU'!A1"/><Relationship Id="rId4" Type="http://schemas.openxmlformats.org/officeDocument/2006/relationships/hyperlink" Target="#PETUNJUK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9</xdr:row>
      <xdr:rowOff>171451</xdr:rowOff>
    </xdr:from>
    <xdr:to>
      <xdr:col>4</xdr:col>
      <xdr:colOff>123825</xdr:colOff>
      <xdr:row>12</xdr:row>
      <xdr:rowOff>133351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52449" y="1885951"/>
          <a:ext cx="2009776" cy="53340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 b="0">
              <a:latin typeface="Haettenschweiler" panose="020B0706040902060204" pitchFamily="34" charset="0"/>
            </a:rPr>
            <a:t>INPUT</a:t>
          </a:r>
        </a:p>
      </xdr:txBody>
    </xdr:sp>
    <xdr:clientData/>
  </xdr:twoCellAnchor>
  <xdr:twoCellAnchor>
    <xdr:from>
      <xdr:col>5</xdr:col>
      <xdr:colOff>285750</xdr:colOff>
      <xdr:row>10</xdr:row>
      <xdr:rowOff>1</xdr:rowOff>
    </xdr:from>
    <xdr:to>
      <xdr:col>8</xdr:col>
      <xdr:colOff>476249</xdr:colOff>
      <xdr:row>12</xdr:row>
      <xdr:rowOff>152401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333750" y="1905001"/>
          <a:ext cx="2019299" cy="5334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 b="0">
              <a:latin typeface="Haettenschweiler" panose="020B0706040902060204" pitchFamily="34" charset="0"/>
            </a:rPr>
            <a:t>OUTPUT</a:t>
          </a:r>
        </a:p>
      </xdr:txBody>
    </xdr:sp>
    <xdr:clientData/>
  </xdr:twoCellAnchor>
  <xdr:twoCellAnchor>
    <xdr:from>
      <xdr:col>1</xdr:col>
      <xdr:colOff>142874</xdr:colOff>
      <xdr:row>13</xdr:row>
      <xdr:rowOff>47626</xdr:rowOff>
    </xdr:from>
    <xdr:to>
      <xdr:col>3</xdr:col>
      <xdr:colOff>552449</xdr:colOff>
      <xdr:row>16</xdr:row>
      <xdr:rowOff>9526</xdr:rowOff>
    </xdr:to>
    <xdr:sp macro="" textlink="">
      <xdr:nvSpPr>
        <xdr:cNvPr id="8" name="Rectangl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362074" y="2143126"/>
          <a:ext cx="1628775" cy="533400"/>
        </a:xfrm>
        <a:prstGeom prst="rect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 b="1">
              <a:latin typeface="Haettenschweiler" panose="020B0706040902060204" pitchFamily="34" charset="0"/>
            </a:rPr>
            <a:t>DATA </a:t>
          </a:r>
          <a:r>
            <a:rPr lang="en-US" sz="2800" b="0">
              <a:latin typeface="Haettenschweiler" panose="020B0706040902060204" pitchFamily="34" charset="0"/>
            </a:rPr>
            <a:t>GURU</a:t>
          </a:r>
        </a:p>
      </xdr:txBody>
    </xdr:sp>
    <xdr:clientData/>
  </xdr:twoCellAnchor>
  <xdr:twoCellAnchor>
    <xdr:from>
      <xdr:col>1</xdr:col>
      <xdr:colOff>133349</xdr:colOff>
      <xdr:row>16</xdr:row>
      <xdr:rowOff>123826</xdr:rowOff>
    </xdr:from>
    <xdr:to>
      <xdr:col>3</xdr:col>
      <xdr:colOff>542924</xdr:colOff>
      <xdr:row>19</xdr:row>
      <xdr:rowOff>85726</xdr:rowOff>
    </xdr:to>
    <xdr:sp macro="" textlink="">
      <xdr:nvSpPr>
        <xdr:cNvPr id="9" name="Rectangle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352549" y="2790826"/>
          <a:ext cx="1628775" cy="53340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 b="0">
              <a:latin typeface="Haettenschweiler" panose="020B0706040902060204" pitchFamily="34" charset="0"/>
            </a:rPr>
            <a:t>DATA SISWA</a:t>
          </a:r>
        </a:p>
      </xdr:txBody>
    </xdr:sp>
    <xdr:clientData/>
  </xdr:twoCellAnchor>
  <xdr:twoCellAnchor>
    <xdr:from>
      <xdr:col>5</xdr:col>
      <xdr:colOff>504825</xdr:colOff>
      <xdr:row>13</xdr:row>
      <xdr:rowOff>66675</xdr:rowOff>
    </xdr:from>
    <xdr:to>
      <xdr:col>8</xdr:col>
      <xdr:colOff>142875</xdr:colOff>
      <xdr:row>19</xdr:row>
      <xdr:rowOff>114300</xdr:rowOff>
    </xdr:to>
    <xdr:sp macro="" textlink="">
      <xdr:nvSpPr>
        <xdr:cNvPr id="12" name="Oval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552825" y="2352675"/>
          <a:ext cx="1466850" cy="1190625"/>
        </a:xfrm>
        <a:prstGeom prst="ellipse">
          <a:avLst/>
        </a:prstGeom>
        <a:solidFill>
          <a:srgbClr val="B4FA06"/>
        </a:solidFill>
        <a:ln>
          <a:solidFill>
            <a:srgbClr val="7030A0"/>
          </a:solidFill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>
              <a:solidFill>
                <a:srgbClr val="C00000"/>
              </a:solidFill>
            </a:rPr>
            <a:t>REKAP</a:t>
          </a:r>
        </a:p>
        <a:p>
          <a:pPr algn="ctr"/>
          <a:r>
            <a:rPr lang="en-US" sz="2400" b="1">
              <a:solidFill>
                <a:srgbClr val="C00000"/>
              </a:solidFill>
            </a:rPr>
            <a:t>SISWA</a:t>
          </a:r>
        </a:p>
      </xdr:txBody>
    </xdr:sp>
    <xdr:clientData/>
  </xdr:twoCellAnchor>
  <xdr:twoCellAnchor>
    <xdr:from>
      <xdr:col>4</xdr:col>
      <xdr:colOff>19050</xdr:colOff>
      <xdr:row>6</xdr:row>
      <xdr:rowOff>38101</xdr:rowOff>
    </xdr:from>
    <xdr:to>
      <xdr:col>5</xdr:col>
      <xdr:colOff>457200</xdr:colOff>
      <xdr:row>8</xdr:row>
      <xdr:rowOff>104775</xdr:rowOff>
    </xdr:to>
    <xdr:sp macro="" textlink="">
      <xdr:nvSpPr>
        <xdr:cNvPr id="13" name="Flowchart: Punched Tape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457450" y="1181101"/>
          <a:ext cx="1047750" cy="447674"/>
        </a:xfrm>
        <a:prstGeom prst="flowChartPunchedTape">
          <a:avLst/>
        </a:prstGeom>
        <a:solidFill>
          <a:srgbClr val="FFFF99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rgbClr val="FF0000"/>
              </a:solidFill>
              <a:latin typeface="Doppio One" panose="02010603030000020804" pitchFamily="2" charset="0"/>
            </a:rPr>
            <a:t>PETUNJUK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247650</xdr:rowOff>
    </xdr:from>
    <xdr:to>
      <xdr:col>2</xdr:col>
      <xdr:colOff>1400175</xdr:colOff>
      <xdr:row>3</xdr:row>
      <xdr:rowOff>190500</xdr:rowOff>
    </xdr:to>
    <xdr:sp macro="" textlink="">
      <xdr:nvSpPr>
        <xdr:cNvPr id="3" name="Fram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495550" y="447675"/>
          <a:ext cx="847725" cy="438150"/>
        </a:xfrm>
        <a:prstGeom prst="frame">
          <a:avLst/>
        </a:prstGeom>
        <a:solidFill>
          <a:srgbClr val="B4FA0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C00000"/>
              </a:solidFill>
              <a:latin typeface="Arial Black" panose="020B0A04020102020204" pitchFamily="34" charset="0"/>
            </a:rPr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276225</xdr:colOff>
      <xdr:row>1</xdr:row>
      <xdr:rowOff>123825</xdr:rowOff>
    </xdr:from>
    <xdr:to>
      <xdr:col>12</xdr:col>
      <xdr:colOff>33604</xdr:colOff>
      <xdr:row>3</xdr:row>
      <xdr:rowOff>187111</xdr:rowOff>
    </xdr:to>
    <xdr:pic>
      <xdr:nvPicPr>
        <xdr:cNvPr id="8" name="Pictur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9825" y="371475"/>
          <a:ext cx="871804" cy="4633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1438275</xdr:colOff>
      <xdr:row>0</xdr:row>
      <xdr:rowOff>142875</xdr:rowOff>
    </xdr:from>
    <xdr:to>
      <xdr:col>4</xdr:col>
      <xdr:colOff>528904</xdr:colOff>
      <xdr:row>3</xdr:row>
      <xdr:rowOff>34711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0325" y="142875"/>
          <a:ext cx="871804" cy="463336"/>
        </a:xfrm>
        <a:prstGeom prst="rect">
          <a:avLst/>
        </a:prstGeom>
      </xdr:spPr>
    </xdr:pic>
    <xdr:clientData/>
  </xdr:twoCellAnchor>
  <xdr:twoCellAnchor editAs="oneCell">
    <xdr:from>
      <xdr:col>4</xdr:col>
      <xdr:colOff>1362076</xdr:colOff>
      <xdr:row>46</xdr:row>
      <xdr:rowOff>85724</xdr:rowOff>
    </xdr:from>
    <xdr:to>
      <xdr:col>5</xdr:col>
      <xdr:colOff>1216354</xdr:colOff>
      <xdr:row>49</xdr:row>
      <xdr:rowOff>60959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EDECE8"/>
            </a:clrFrom>
            <a:clrTo>
              <a:srgbClr val="EDECE8">
                <a:alpha val="0"/>
              </a:srgbClr>
            </a:clrTo>
          </a:clrChange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1" y="8458199"/>
          <a:ext cx="1292553" cy="5467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200025</xdr:colOff>
      <xdr:row>1</xdr:row>
      <xdr:rowOff>304800</xdr:rowOff>
    </xdr:from>
    <xdr:to>
      <xdr:col>9</xdr:col>
      <xdr:colOff>462229</xdr:colOff>
      <xdr:row>3</xdr:row>
      <xdr:rowOff>225211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6825" y="495300"/>
          <a:ext cx="871804" cy="4633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afei/Documents/WAKA%20KURIKULUM%20SMP/jadwal/mudah2an%20lancar%20insyaallo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ESIGN"/>
      <sheetName val="Sheet2"/>
      <sheetName val="SUSUN"/>
      <sheetName val="RG"/>
      <sheetName val="RPG"/>
      <sheetName val="RKL"/>
      <sheetName val="RH"/>
      <sheetName val="JNAL1"/>
      <sheetName val="JNAL2"/>
      <sheetName val="HDR1"/>
      <sheetName val="HDR2"/>
      <sheetName val="BLANKO"/>
      <sheetName val="R-HD"/>
      <sheetName val="GRAFIK"/>
      <sheetName val="KAL"/>
      <sheetName val="Tbh"/>
      <sheetName val="PARAF"/>
      <sheetName val="Sheet1"/>
    </sheetNames>
    <sheetDataSet>
      <sheetData sheetId="0"/>
      <sheetData sheetId="1"/>
      <sheetData sheetId="2"/>
      <sheetData sheetId="3">
        <row r="6">
          <cell r="CU6">
            <v>1</v>
          </cell>
          <cell r="CV6">
            <v>5</v>
          </cell>
          <cell r="CW6">
            <v>5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</row>
        <row r="7">
          <cell r="CU7">
            <v>2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3</v>
          </cell>
          <cell r="EA7">
            <v>3</v>
          </cell>
          <cell r="EB7">
            <v>3</v>
          </cell>
          <cell r="EC7">
            <v>3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</row>
        <row r="8">
          <cell r="CU8">
            <v>3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5</v>
          </cell>
          <cell r="DL8">
            <v>5</v>
          </cell>
          <cell r="DM8">
            <v>5</v>
          </cell>
          <cell r="DN8">
            <v>5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</row>
        <row r="9">
          <cell r="CU9">
            <v>4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4</v>
          </cell>
          <cell r="DO9">
            <v>4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4</v>
          </cell>
          <cell r="EA9">
            <v>4</v>
          </cell>
          <cell r="EB9">
            <v>4</v>
          </cell>
          <cell r="EC9">
            <v>4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</row>
        <row r="10">
          <cell r="CU10">
            <v>5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3</v>
          </cell>
          <cell r="DL10">
            <v>3</v>
          </cell>
          <cell r="DM10">
            <v>3</v>
          </cell>
          <cell r="DN10">
            <v>3</v>
          </cell>
          <cell r="DO10">
            <v>3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3</v>
          </cell>
          <cell r="EA10">
            <v>3</v>
          </cell>
          <cell r="EB10">
            <v>3</v>
          </cell>
          <cell r="EC10">
            <v>3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</row>
        <row r="11">
          <cell r="CU11">
            <v>6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5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5</v>
          </cell>
          <cell r="EA11">
            <v>5</v>
          </cell>
          <cell r="EB11">
            <v>5</v>
          </cell>
          <cell r="EC11">
            <v>5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</row>
        <row r="12">
          <cell r="CU12">
            <v>7</v>
          </cell>
          <cell r="CV12">
            <v>2</v>
          </cell>
          <cell r="CW12">
            <v>2</v>
          </cell>
          <cell r="CX12">
            <v>2</v>
          </cell>
          <cell r="CY12">
            <v>2</v>
          </cell>
          <cell r="CZ12">
            <v>2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2</v>
          </cell>
          <cell r="DL12">
            <v>2</v>
          </cell>
          <cell r="DM12">
            <v>2</v>
          </cell>
          <cell r="DN12">
            <v>2</v>
          </cell>
          <cell r="DO12">
            <v>2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2</v>
          </cell>
          <cell r="EA12">
            <v>2</v>
          </cell>
          <cell r="EB12">
            <v>2</v>
          </cell>
          <cell r="EC12">
            <v>2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</row>
        <row r="13">
          <cell r="CU13">
            <v>8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4</v>
          </cell>
          <cell r="DN13">
            <v>4</v>
          </cell>
          <cell r="DO13">
            <v>4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4</v>
          </cell>
          <cell r="EA13">
            <v>4</v>
          </cell>
          <cell r="EB13">
            <v>4</v>
          </cell>
          <cell r="EC13">
            <v>4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</row>
        <row r="14">
          <cell r="CU14">
            <v>9</v>
          </cell>
          <cell r="CV14">
            <v>2</v>
          </cell>
          <cell r="CW14">
            <v>2</v>
          </cell>
          <cell r="CX14">
            <v>2</v>
          </cell>
          <cell r="CY14">
            <v>2</v>
          </cell>
          <cell r="CZ14">
            <v>2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2</v>
          </cell>
          <cell r="DL14">
            <v>2</v>
          </cell>
          <cell r="DM14">
            <v>2</v>
          </cell>
          <cell r="DN14">
            <v>2</v>
          </cell>
          <cell r="DO14">
            <v>2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2</v>
          </cell>
          <cell r="EA14">
            <v>2</v>
          </cell>
          <cell r="EB14">
            <v>2</v>
          </cell>
          <cell r="EC14">
            <v>2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</row>
        <row r="15">
          <cell r="CU15">
            <v>10</v>
          </cell>
          <cell r="CV15">
            <v>5</v>
          </cell>
          <cell r="CW15">
            <v>5</v>
          </cell>
          <cell r="CX15">
            <v>5</v>
          </cell>
          <cell r="CY15">
            <v>5</v>
          </cell>
          <cell r="CZ15">
            <v>5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2</v>
          </cell>
          <cell r="EA15">
            <v>2</v>
          </cell>
          <cell r="EB15">
            <v>2</v>
          </cell>
          <cell r="EC15">
            <v>2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</row>
        <row r="16">
          <cell r="CU16">
            <v>11</v>
          </cell>
          <cell r="CV16">
            <v>4</v>
          </cell>
          <cell r="CW16">
            <v>4</v>
          </cell>
          <cell r="CX16">
            <v>4</v>
          </cell>
          <cell r="CY16">
            <v>4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2</v>
          </cell>
          <cell r="EA16">
            <v>2</v>
          </cell>
          <cell r="EB16">
            <v>2</v>
          </cell>
          <cell r="EC16">
            <v>2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</row>
        <row r="17">
          <cell r="CU17">
            <v>12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4</v>
          </cell>
          <cell r="DL17">
            <v>4</v>
          </cell>
          <cell r="DM17">
            <v>4</v>
          </cell>
          <cell r="DN17">
            <v>4</v>
          </cell>
          <cell r="DO17">
            <v>4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</row>
        <row r="18">
          <cell r="CU18">
            <v>13</v>
          </cell>
          <cell r="CV18">
            <v>4</v>
          </cell>
          <cell r="CW18">
            <v>4</v>
          </cell>
          <cell r="CX18">
            <v>4</v>
          </cell>
          <cell r="CY18">
            <v>4</v>
          </cell>
          <cell r="CZ18">
            <v>4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</row>
        <row r="19">
          <cell r="CU19">
            <v>14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2</v>
          </cell>
          <cell r="DL19">
            <v>2</v>
          </cell>
          <cell r="DM19">
            <v>2</v>
          </cell>
          <cell r="DN19">
            <v>2</v>
          </cell>
          <cell r="DO19">
            <v>2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2</v>
          </cell>
          <cell r="EA19">
            <v>2</v>
          </cell>
          <cell r="EB19">
            <v>2</v>
          </cell>
          <cell r="EC19">
            <v>2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</row>
        <row r="20">
          <cell r="CU20">
            <v>15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4</v>
          </cell>
          <cell r="EA20">
            <v>4</v>
          </cell>
          <cell r="EB20">
            <v>4</v>
          </cell>
          <cell r="EC20">
            <v>4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</row>
        <row r="21">
          <cell r="CU21">
            <v>16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5</v>
          </cell>
          <cell r="EB21">
            <v>5</v>
          </cell>
          <cell r="EC21">
            <v>5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</row>
        <row r="22">
          <cell r="CU22">
            <v>17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5</v>
          </cell>
          <cell r="DL22">
            <v>5</v>
          </cell>
          <cell r="DM22">
            <v>5</v>
          </cell>
          <cell r="DN22">
            <v>5</v>
          </cell>
          <cell r="DO22">
            <v>5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5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</row>
        <row r="23">
          <cell r="CU23">
            <v>18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2</v>
          </cell>
          <cell r="DL23">
            <v>2</v>
          </cell>
          <cell r="DM23">
            <v>2</v>
          </cell>
          <cell r="DN23">
            <v>2</v>
          </cell>
          <cell r="DO23">
            <v>2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2</v>
          </cell>
          <cell r="EA23">
            <v>2</v>
          </cell>
          <cell r="EB23">
            <v>2</v>
          </cell>
          <cell r="EC23">
            <v>2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</row>
        <row r="24">
          <cell r="CU24">
            <v>19</v>
          </cell>
          <cell r="CV24">
            <v>5</v>
          </cell>
          <cell r="CW24">
            <v>5</v>
          </cell>
          <cell r="CX24">
            <v>5</v>
          </cell>
          <cell r="CY24">
            <v>5</v>
          </cell>
          <cell r="CZ24">
            <v>5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</row>
        <row r="25">
          <cell r="CU25">
            <v>20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3</v>
          </cell>
          <cell r="DL25">
            <v>3</v>
          </cell>
          <cell r="DM25">
            <v>3</v>
          </cell>
          <cell r="DN25">
            <v>3</v>
          </cell>
          <cell r="DO25">
            <v>3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</row>
        <row r="26">
          <cell r="CU26">
            <v>21</v>
          </cell>
          <cell r="CV26">
            <v>2</v>
          </cell>
          <cell r="CW26">
            <v>2</v>
          </cell>
          <cell r="CX26">
            <v>2</v>
          </cell>
          <cell r="CY26">
            <v>2</v>
          </cell>
          <cell r="CZ26">
            <v>2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</row>
        <row r="27">
          <cell r="CU27">
            <v>22</v>
          </cell>
          <cell r="CV27">
            <v>2</v>
          </cell>
          <cell r="CW27">
            <v>2</v>
          </cell>
          <cell r="CX27">
            <v>2</v>
          </cell>
          <cell r="CY27">
            <v>2</v>
          </cell>
          <cell r="CZ27">
            <v>2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2</v>
          </cell>
          <cell r="DL27">
            <v>2</v>
          </cell>
          <cell r="DM27">
            <v>2</v>
          </cell>
          <cell r="DN27">
            <v>2</v>
          </cell>
          <cell r="DO27">
            <v>2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</row>
        <row r="28">
          <cell r="CU28">
            <v>23</v>
          </cell>
          <cell r="CV28">
            <v>4</v>
          </cell>
          <cell r="CW28">
            <v>4</v>
          </cell>
          <cell r="CX28">
            <v>4</v>
          </cell>
          <cell r="CY28">
            <v>4</v>
          </cell>
          <cell r="CZ28">
            <v>4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4</v>
          </cell>
          <cell r="DL28">
            <v>4</v>
          </cell>
          <cell r="DM28">
            <v>4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</row>
        <row r="29">
          <cell r="CU29">
            <v>24</v>
          </cell>
          <cell r="CV29">
            <v>3</v>
          </cell>
          <cell r="CW29">
            <v>3</v>
          </cell>
          <cell r="CX29">
            <v>3</v>
          </cell>
          <cell r="CY29">
            <v>3</v>
          </cell>
          <cell r="CZ29">
            <v>3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</row>
        <row r="30">
          <cell r="CU30">
            <v>25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4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4</v>
          </cell>
          <cell r="DL30">
            <v>4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</row>
        <row r="31">
          <cell r="CU31">
            <v>26</v>
          </cell>
          <cell r="CV31">
            <v>0</v>
          </cell>
          <cell r="CW31">
            <v>0</v>
          </cell>
          <cell r="CX31">
            <v>5</v>
          </cell>
          <cell r="CY31">
            <v>5</v>
          </cell>
          <cell r="CZ31">
            <v>5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</row>
        <row r="32">
          <cell r="CU32">
            <v>27</v>
          </cell>
          <cell r="CV32">
            <v>0</v>
          </cell>
          <cell r="CW32">
            <v>0</v>
          </cell>
          <cell r="CX32">
            <v>6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</row>
        <row r="33">
          <cell r="CU33">
            <v>28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6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</row>
        <row r="34">
          <cell r="CU34">
            <v>29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6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</row>
        <row r="35">
          <cell r="CU35">
            <v>30</v>
          </cell>
          <cell r="CV35">
            <v>0</v>
          </cell>
          <cell r="CW35">
            <v>6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</row>
        <row r="36">
          <cell r="CU36">
            <v>31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6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</row>
        <row r="37">
          <cell r="CU37">
            <v>32</v>
          </cell>
          <cell r="CV37">
            <v>6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6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</row>
        <row r="38">
          <cell r="CU38">
            <v>33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6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</row>
        <row r="39">
          <cell r="CU39">
            <v>34</v>
          </cell>
          <cell r="CV39">
            <v>0</v>
          </cell>
          <cell r="CW39">
            <v>0</v>
          </cell>
          <cell r="CX39">
            <v>0</v>
          </cell>
          <cell r="CY39">
            <v>6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6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6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</row>
        <row r="40">
          <cell r="CU40">
            <v>35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6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6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6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</row>
        <row r="41">
          <cell r="CU41">
            <v>36</v>
          </cell>
          <cell r="CV41">
            <v>2</v>
          </cell>
          <cell r="CW41">
            <v>2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</row>
        <row r="42">
          <cell r="CU42">
            <v>37</v>
          </cell>
          <cell r="CV42">
            <v>0</v>
          </cell>
          <cell r="CW42">
            <v>0</v>
          </cell>
          <cell r="CX42">
            <v>2</v>
          </cell>
          <cell r="CY42">
            <v>2</v>
          </cell>
          <cell r="CZ42">
            <v>2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</row>
        <row r="43">
          <cell r="CU43">
            <v>38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2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</row>
        <row r="44">
          <cell r="CU44">
            <v>39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2</v>
          </cell>
          <cell r="DN44">
            <v>2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</row>
        <row r="45">
          <cell r="CU45">
            <v>40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2</v>
          </cell>
          <cell r="DL45">
            <v>2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</row>
        <row r="46">
          <cell r="CU46">
            <v>41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2</v>
          </cell>
          <cell r="EA46">
            <v>2</v>
          </cell>
          <cell r="EB46">
            <v>2</v>
          </cell>
          <cell r="EC46">
            <v>2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</row>
        <row r="47">
          <cell r="CU47">
            <v>42</v>
          </cell>
          <cell r="CV47">
            <v>2</v>
          </cell>
          <cell r="CW47">
            <v>2</v>
          </cell>
          <cell r="CX47">
            <v>2</v>
          </cell>
          <cell r="CY47">
            <v>2</v>
          </cell>
          <cell r="CZ47">
            <v>2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2</v>
          </cell>
          <cell r="DL47">
            <v>2</v>
          </cell>
          <cell r="DM47">
            <v>2</v>
          </cell>
          <cell r="DN47">
            <v>2</v>
          </cell>
          <cell r="DO47">
            <v>2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</row>
        <row r="48">
          <cell r="CU48">
            <v>43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</row>
        <row r="49">
          <cell r="CU49">
            <v>44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M49">
            <v>0</v>
          </cell>
          <cell r="EN49">
            <v>0</v>
          </cell>
        </row>
        <row r="50">
          <cell r="CU50">
            <v>45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</row>
        <row r="51">
          <cell r="CU51">
            <v>46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</row>
        <row r="52">
          <cell r="CU52">
            <v>47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>
            <v>0</v>
          </cell>
        </row>
        <row r="53">
          <cell r="CU53">
            <v>48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</row>
        <row r="54">
          <cell r="CU54">
            <v>49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</row>
        <row r="55">
          <cell r="CU55">
            <v>50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</row>
        <row r="56">
          <cell r="CU56">
            <v>51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>
            <v>0</v>
          </cell>
        </row>
        <row r="57">
          <cell r="CU57">
            <v>52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0</v>
          </cell>
          <cell r="EN57">
            <v>0</v>
          </cell>
        </row>
        <row r="58">
          <cell r="CU58">
            <v>53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</row>
        <row r="59">
          <cell r="CU59">
            <v>54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</row>
        <row r="60">
          <cell r="CU60">
            <v>55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</row>
        <row r="61">
          <cell r="CU61">
            <v>56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</row>
        <row r="62">
          <cell r="CU62">
            <v>57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0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</row>
        <row r="63">
          <cell r="CU63">
            <v>58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</row>
        <row r="64">
          <cell r="CU64">
            <v>59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</row>
        <row r="65">
          <cell r="CU65">
            <v>60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</row>
        <row r="66">
          <cell r="CU66">
            <v>61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</row>
        <row r="67">
          <cell r="CU67">
            <v>62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</row>
        <row r="68">
          <cell r="CU68">
            <v>63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</row>
        <row r="69">
          <cell r="CU69">
            <v>64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</row>
        <row r="70">
          <cell r="CU70">
            <v>65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</row>
        <row r="71">
          <cell r="CU71">
            <v>66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</row>
        <row r="72">
          <cell r="CU72">
            <v>67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</row>
        <row r="73">
          <cell r="CU73">
            <v>68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E73">
            <v>0</v>
          </cell>
          <cell r="EF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0</v>
          </cell>
          <cell r="EK73">
            <v>0</v>
          </cell>
          <cell r="EL73">
            <v>0</v>
          </cell>
          <cell r="EM73">
            <v>0</v>
          </cell>
          <cell r="EN73">
            <v>0</v>
          </cell>
        </row>
        <row r="74">
          <cell r="CU74">
            <v>69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0</v>
          </cell>
          <cell r="EM74">
            <v>0</v>
          </cell>
          <cell r="EN74">
            <v>0</v>
          </cell>
        </row>
        <row r="75">
          <cell r="CU75">
            <v>70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</row>
        <row r="76">
          <cell r="CU76">
            <v>71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0</v>
          </cell>
          <cell r="EN76">
            <v>0</v>
          </cell>
        </row>
        <row r="77">
          <cell r="CU77">
            <v>72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0</v>
          </cell>
        </row>
        <row r="78">
          <cell r="CU78">
            <v>73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0</v>
          </cell>
          <cell r="EN78">
            <v>0</v>
          </cell>
        </row>
        <row r="79">
          <cell r="CU79">
            <v>74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</row>
        <row r="80">
          <cell r="CU80">
            <v>75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</row>
        <row r="81">
          <cell r="CU81">
            <v>76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</row>
        <row r="82">
          <cell r="CU82">
            <v>77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</row>
        <row r="83">
          <cell r="CU83">
            <v>78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</row>
        <row r="84">
          <cell r="CU84">
            <v>79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</row>
        <row r="85">
          <cell r="CU85">
            <v>80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</row>
        <row r="86">
          <cell r="CU86">
            <v>81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0</v>
          </cell>
          <cell r="EK86">
            <v>0</v>
          </cell>
          <cell r="EL86">
            <v>0</v>
          </cell>
          <cell r="EM86">
            <v>0</v>
          </cell>
          <cell r="EN86">
            <v>0</v>
          </cell>
        </row>
        <row r="87">
          <cell r="CU87">
            <v>82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</row>
        <row r="88">
          <cell r="CU88">
            <v>83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0</v>
          </cell>
          <cell r="EK88">
            <v>0</v>
          </cell>
          <cell r="EL88">
            <v>0</v>
          </cell>
          <cell r="EM88">
            <v>0</v>
          </cell>
          <cell r="EN88">
            <v>0</v>
          </cell>
        </row>
        <row r="89">
          <cell r="CU89">
            <v>84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0</v>
          </cell>
          <cell r="EI89">
            <v>0</v>
          </cell>
          <cell r="EJ89">
            <v>0</v>
          </cell>
          <cell r="EK89">
            <v>0</v>
          </cell>
          <cell r="EL89">
            <v>0</v>
          </cell>
          <cell r="EM89">
            <v>0</v>
          </cell>
          <cell r="EN89">
            <v>0</v>
          </cell>
        </row>
        <row r="90">
          <cell r="CU90">
            <v>85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  <cell r="EG90">
            <v>0</v>
          </cell>
          <cell r="EH90">
            <v>0</v>
          </cell>
          <cell r="EI90">
            <v>0</v>
          </cell>
          <cell r="EJ90">
            <v>0</v>
          </cell>
          <cell r="EK90">
            <v>0</v>
          </cell>
          <cell r="EL90">
            <v>0</v>
          </cell>
          <cell r="EM90">
            <v>0</v>
          </cell>
          <cell r="EN90">
            <v>0</v>
          </cell>
        </row>
        <row r="91">
          <cell r="CU91">
            <v>86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</row>
        <row r="92">
          <cell r="CU92">
            <v>87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0</v>
          </cell>
          <cell r="EM92">
            <v>0</v>
          </cell>
          <cell r="EN92">
            <v>0</v>
          </cell>
        </row>
        <row r="93">
          <cell r="CU93">
            <v>88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>
            <v>0</v>
          </cell>
        </row>
        <row r="94">
          <cell r="CU94">
            <v>89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</row>
        <row r="95">
          <cell r="CU95">
            <v>90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</row>
        <row r="96">
          <cell r="CU96">
            <v>91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0</v>
          </cell>
          <cell r="EM96">
            <v>0</v>
          </cell>
          <cell r="EN96">
            <v>0</v>
          </cell>
        </row>
        <row r="97">
          <cell r="CU97">
            <v>92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0</v>
          </cell>
          <cell r="EL97">
            <v>0</v>
          </cell>
          <cell r="EM97">
            <v>0</v>
          </cell>
          <cell r="EN97">
            <v>0</v>
          </cell>
        </row>
        <row r="98">
          <cell r="CU98">
            <v>93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</row>
        <row r="99">
          <cell r="CU99">
            <v>94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</row>
        <row r="100">
          <cell r="CU100">
            <v>95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</row>
        <row r="101">
          <cell r="CU101">
            <v>96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0</v>
          </cell>
          <cell r="EL101">
            <v>0</v>
          </cell>
          <cell r="EM101">
            <v>0</v>
          </cell>
          <cell r="EN101">
            <v>0</v>
          </cell>
        </row>
        <row r="102">
          <cell r="CU102">
            <v>97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0</v>
          </cell>
          <cell r="EF102">
            <v>0</v>
          </cell>
          <cell r="EG102">
            <v>0</v>
          </cell>
          <cell r="EH102">
            <v>0</v>
          </cell>
          <cell r="EI102">
            <v>0</v>
          </cell>
          <cell r="EJ102">
            <v>0</v>
          </cell>
          <cell r="EK102">
            <v>0</v>
          </cell>
          <cell r="EL102">
            <v>0</v>
          </cell>
          <cell r="EM102">
            <v>0</v>
          </cell>
          <cell r="EN102">
            <v>0</v>
          </cell>
        </row>
        <row r="103">
          <cell r="CU103">
            <v>98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>
            <v>0</v>
          </cell>
        </row>
        <row r="104">
          <cell r="CU104">
            <v>99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</row>
        <row r="105">
          <cell r="CU105">
            <v>100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</row>
        <row r="106">
          <cell r="CU106">
            <v>101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F106">
            <v>0</v>
          </cell>
          <cell r="EG106">
            <v>0</v>
          </cell>
          <cell r="EH106">
            <v>0</v>
          </cell>
          <cell r="EI106">
            <v>0</v>
          </cell>
          <cell r="EJ106">
            <v>0</v>
          </cell>
          <cell r="EK106">
            <v>0</v>
          </cell>
          <cell r="EL106">
            <v>0</v>
          </cell>
          <cell r="EM106">
            <v>0</v>
          </cell>
          <cell r="EN106">
            <v>0</v>
          </cell>
        </row>
        <row r="107">
          <cell r="CU107">
            <v>102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</row>
        <row r="108">
          <cell r="CU108">
            <v>103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</row>
        <row r="109">
          <cell r="CU109">
            <v>104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</row>
        <row r="110">
          <cell r="CU110">
            <v>105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</row>
        <row r="111">
          <cell r="CU111">
            <v>106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</row>
        <row r="112">
          <cell r="CU112">
            <v>107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</row>
        <row r="113">
          <cell r="CU113">
            <v>108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  <cell r="EB113">
            <v>0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0</v>
          </cell>
          <cell r="EH113">
            <v>0</v>
          </cell>
          <cell r="EI113">
            <v>0</v>
          </cell>
          <cell r="EJ113">
            <v>0</v>
          </cell>
          <cell r="EK113">
            <v>0</v>
          </cell>
          <cell r="EL113">
            <v>0</v>
          </cell>
          <cell r="EM113">
            <v>0</v>
          </cell>
          <cell r="EN113">
            <v>0</v>
          </cell>
        </row>
        <row r="114">
          <cell r="CU114">
            <v>109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0</v>
          </cell>
          <cell r="EE114">
            <v>0</v>
          </cell>
          <cell r="EF114">
            <v>0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</row>
        <row r="115">
          <cell r="CU115">
            <v>110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</row>
        <row r="116">
          <cell r="CU116">
            <v>111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</row>
        <row r="117">
          <cell r="CU117">
            <v>112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</row>
        <row r="118">
          <cell r="CU118">
            <v>113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</row>
        <row r="119">
          <cell r="CU119">
            <v>114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</row>
        <row r="120">
          <cell r="CU120">
            <v>115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</row>
        <row r="121">
          <cell r="CU121">
            <v>116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>
            <v>0</v>
          </cell>
          <cell r="EE121">
            <v>0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</row>
        <row r="122">
          <cell r="CU122">
            <v>117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0</v>
          </cell>
          <cell r="EN122">
            <v>0</v>
          </cell>
        </row>
        <row r="123">
          <cell r="CU123">
            <v>118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</row>
        <row r="124">
          <cell r="CU124">
            <v>119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</row>
        <row r="125">
          <cell r="CU125">
            <v>120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>
            <v>0</v>
          </cell>
        </row>
        <row r="126">
          <cell r="CU126">
            <v>121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</row>
        <row r="127">
          <cell r="CU127">
            <v>122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</row>
        <row r="128">
          <cell r="CU128">
            <v>123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</row>
        <row r="129">
          <cell r="CU129">
            <v>124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</row>
        <row r="130">
          <cell r="CU130">
            <v>125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</row>
        <row r="131">
          <cell r="CU131">
            <v>126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</row>
        <row r="132">
          <cell r="CU132">
            <v>127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</row>
        <row r="133">
          <cell r="CU133">
            <v>128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0</v>
          </cell>
          <cell r="DS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DY133">
            <v>0</v>
          </cell>
          <cell r="DZ133">
            <v>0</v>
          </cell>
          <cell r="EA133">
            <v>0</v>
          </cell>
          <cell r="EB133">
            <v>0</v>
          </cell>
          <cell r="EC133">
            <v>0</v>
          </cell>
          <cell r="ED133">
            <v>0</v>
          </cell>
          <cell r="EE133">
            <v>0</v>
          </cell>
          <cell r="EF133">
            <v>0</v>
          </cell>
          <cell r="EG133">
            <v>0</v>
          </cell>
          <cell r="EH133">
            <v>0</v>
          </cell>
          <cell r="EI133">
            <v>0</v>
          </cell>
          <cell r="EJ133">
            <v>0</v>
          </cell>
          <cell r="EK133">
            <v>0</v>
          </cell>
          <cell r="EL133">
            <v>0</v>
          </cell>
          <cell r="EM133">
            <v>0</v>
          </cell>
          <cell r="EN133">
            <v>0</v>
          </cell>
        </row>
        <row r="134">
          <cell r="CU134">
            <v>129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0</v>
          </cell>
          <cell r="EJ134">
            <v>0</v>
          </cell>
          <cell r="EK134">
            <v>0</v>
          </cell>
          <cell r="EL134">
            <v>0</v>
          </cell>
          <cell r="EM134">
            <v>0</v>
          </cell>
          <cell r="EN134">
            <v>0</v>
          </cell>
        </row>
        <row r="135">
          <cell r="CU135">
            <v>130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0</v>
          </cell>
          <cell r="EC135">
            <v>0</v>
          </cell>
          <cell r="ED135">
            <v>0</v>
          </cell>
          <cell r="EE135">
            <v>0</v>
          </cell>
          <cell r="EF135">
            <v>0</v>
          </cell>
          <cell r="EG135">
            <v>0</v>
          </cell>
          <cell r="EH135">
            <v>0</v>
          </cell>
          <cell r="EI135">
            <v>0</v>
          </cell>
          <cell r="EJ135">
            <v>0</v>
          </cell>
          <cell r="EK135">
            <v>0</v>
          </cell>
          <cell r="EL135">
            <v>0</v>
          </cell>
          <cell r="EM135">
            <v>0</v>
          </cell>
          <cell r="EN135">
            <v>0</v>
          </cell>
        </row>
        <row r="136">
          <cell r="CU136">
            <v>131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0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0</v>
          </cell>
          <cell r="EN136">
            <v>0</v>
          </cell>
        </row>
        <row r="137">
          <cell r="CU137">
            <v>132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0</v>
          </cell>
          <cell r="DG137">
            <v>0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</v>
          </cell>
          <cell r="EA137">
            <v>0</v>
          </cell>
          <cell r="EB137">
            <v>0</v>
          </cell>
          <cell r="EC137">
            <v>0</v>
          </cell>
          <cell r="ED137">
            <v>0</v>
          </cell>
          <cell r="EE137">
            <v>0</v>
          </cell>
          <cell r="EF137">
            <v>0</v>
          </cell>
          <cell r="EG137">
            <v>0</v>
          </cell>
          <cell r="EH137">
            <v>0</v>
          </cell>
          <cell r="EI137">
            <v>0</v>
          </cell>
          <cell r="EJ137">
            <v>0</v>
          </cell>
          <cell r="EK137">
            <v>0</v>
          </cell>
          <cell r="EL137">
            <v>0</v>
          </cell>
          <cell r="EM137">
            <v>0</v>
          </cell>
          <cell r="EN137">
            <v>0</v>
          </cell>
        </row>
        <row r="138">
          <cell r="CU138">
            <v>133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F138">
            <v>0</v>
          </cell>
          <cell r="EG138">
            <v>0</v>
          </cell>
          <cell r="EH138">
            <v>0</v>
          </cell>
          <cell r="EI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0</v>
          </cell>
          <cell r="EN138">
            <v>0</v>
          </cell>
        </row>
        <row r="139">
          <cell r="CU139">
            <v>134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0</v>
          </cell>
          <cell r="EF139">
            <v>0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</row>
        <row r="140">
          <cell r="CU140">
            <v>135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  <cell r="DG140">
            <v>0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0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0</v>
          </cell>
          <cell r="EN14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/>
  </sheetViews>
  <sheetFormatPr defaultColWidth="0" defaultRowHeight="15" zeroHeight="1" x14ac:dyDescent="0.25"/>
  <cols>
    <col min="1" max="10" width="9.140625" customWidth="1"/>
    <col min="11" max="12" width="0" hidden="1" customWidth="1"/>
    <col min="13" max="16384" width="9.140625" hidden="1"/>
  </cols>
  <sheetData>
    <row r="1" spans="1:10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</row>
    <row r="2" spans="1:10" x14ac:dyDescent="0.25">
      <c r="A2" s="40"/>
      <c r="B2" s="129" t="s">
        <v>43</v>
      </c>
      <c r="C2" s="129"/>
      <c r="D2" s="129"/>
      <c r="E2" s="129"/>
      <c r="F2" s="129"/>
      <c r="G2" s="129"/>
      <c r="H2" s="129"/>
      <c r="I2" s="129"/>
      <c r="J2" s="40"/>
    </row>
    <row r="3" spans="1:10" x14ac:dyDescent="0.25">
      <c r="A3" s="40"/>
      <c r="B3" s="129"/>
      <c r="C3" s="129"/>
      <c r="D3" s="129"/>
      <c r="E3" s="129"/>
      <c r="F3" s="129"/>
      <c r="G3" s="129"/>
      <c r="H3" s="129"/>
      <c r="I3" s="129"/>
      <c r="J3" s="40"/>
    </row>
    <row r="4" spans="1:10" x14ac:dyDescent="0.25">
      <c r="A4" s="40"/>
      <c r="B4" s="130" t="s">
        <v>44</v>
      </c>
      <c r="C4" s="130"/>
      <c r="D4" s="130"/>
      <c r="E4" s="130"/>
      <c r="F4" s="130"/>
      <c r="G4" s="130"/>
      <c r="H4" s="130"/>
      <c r="I4" s="130"/>
      <c r="J4" s="40"/>
    </row>
    <row r="5" spans="1:10" x14ac:dyDescent="0.25">
      <c r="A5" s="40"/>
      <c r="B5" s="130"/>
      <c r="C5" s="130"/>
      <c r="D5" s="130"/>
      <c r="E5" s="130"/>
      <c r="F5" s="130"/>
      <c r="G5" s="130"/>
      <c r="H5" s="130"/>
      <c r="I5" s="130"/>
      <c r="J5" s="40"/>
    </row>
    <row r="6" spans="1:10" x14ac:dyDescent="0.25">
      <c r="A6" s="40"/>
      <c r="B6" s="40"/>
      <c r="C6" s="40"/>
      <c r="D6" s="40"/>
      <c r="E6" s="40"/>
      <c r="F6" s="40"/>
      <c r="G6" s="40"/>
      <c r="H6" s="40"/>
      <c r="I6" s="40"/>
      <c r="J6" s="40"/>
    </row>
    <row r="7" spans="1:10" x14ac:dyDescent="0.25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x14ac:dyDescent="0.25">
      <c r="A8" s="40"/>
      <c r="B8" s="40"/>
      <c r="C8" s="40"/>
      <c r="D8" s="40"/>
      <c r="E8" s="40"/>
      <c r="F8" s="40"/>
      <c r="G8" s="40"/>
      <c r="H8" s="40"/>
      <c r="I8" s="40"/>
      <c r="J8" s="40"/>
    </row>
    <row r="9" spans="1:10" x14ac:dyDescent="0.25">
      <c r="A9" s="40"/>
      <c r="B9" s="40"/>
      <c r="C9" s="40"/>
      <c r="D9" s="40"/>
      <c r="E9" s="40"/>
      <c r="F9" s="40"/>
      <c r="G9" s="40"/>
      <c r="H9" s="40"/>
      <c r="I9" s="40"/>
      <c r="J9" s="40"/>
    </row>
    <row r="10" spans="1:10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</row>
    <row r="11" spans="1:10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</row>
    <row r="12" spans="1:10" x14ac:dyDescent="0.25">
      <c r="A12" s="40"/>
      <c r="B12" s="40"/>
      <c r="C12" s="40"/>
      <c r="D12" s="40"/>
      <c r="E12" s="40"/>
      <c r="F12" s="40"/>
      <c r="G12" s="40"/>
      <c r="H12" s="40"/>
      <c r="I12" s="40"/>
      <c r="J12" s="40"/>
    </row>
    <row r="13" spans="1:10" x14ac:dyDescent="0.25">
      <c r="A13" s="40"/>
      <c r="B13" s="40"/>
      <c r="C13" s="40"/>
      <c r="D13" s="40"/>
      <c r="E13" s="40"/>
      <c r="F13" s="40"/>
      <c r="G13" s="40"/>
      <c r="H13" s="40"/>
      <c r="I13" s="40"/>
      <c r="J13" s="40"/>
    </row>
    <row r="14" spans="1:10" x14ac:dyDescent="0.25">
      <c r="A14" s="40"/>
      <c r="B14" s="40"/>
      <c r="C14" s="40"/>
      <c r="D14" s="40"/>
      <c r="E14" s="40"/>
      <c r="F14" s="40"/>
      <c r="G14" s="40"/>
      <c r="H14" s="40"/>
      <c r="I14" s="40"/>
      <c r="J14" s="40"/>
    </row>
    <row r="15" spans="1:10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40"/>
    </row>
    <row r="16" spans="1:10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40"/>
    </row>
    <row r="17" spans="1:10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0"/>
    </row>
    <row r="18" spans="1:10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</row>
    <row r="19" spans="1:10" x14ac:dyDescent="0.25">
      <c r="A19" s="40"/>
      <c r="B19" s="40"/>
      <c r="C19" s="40"/>
      <c r="D19" s="40"/>
      <c r="E19" s="40"/>
      <c r="F19" s="40"/>
      <c r="G19" s="40"/>
      <c r="H19" s="40"/>
      <c r="I19" s="40"/>
      <c r="J19" s="40"/>
    </row>
    <row r="20" spans="1:10" x14ac:dyDescent="0.25">
      <c r="A20" s="40"/>
      <c r="B20" s="40"/>
      <c r="C20" s="40"/>
      <c r="D20" s="40"/>
      <c r="E20" s="40"/>
      <c r="F20" s="40"/>
      <c r="G20" s="40"/>
      <c r="H20" s="40"/>
      <c r="I20" s="40"/>
      <c r="J20" s="40"/>
    </row>
    <row r="21" spans="1:10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</row>
    <row r="22" spans="1:10" x14ac:dyDescent="0.25">
      <c r="A22" s="40"/>
      <c r="B22" s="40"/>
      <c r="C22" s="40"/>
      <c r="D22" s="40"/>
      <c r="E22" s="40"/>
      <c r="F22" s="40"/>
      <c r="G22" s="40"/>
      <c r="H22" s="40"/>
      <c r="I22" s="40"/>
      <c r="J22" s="40"/>
    </row>
    <row r="23" spans="1:10" ht="15" customHeight="1" x14ac:dyDescent="0.25">
      <c r="A23" s="40"/>
      <c r="B23" s="131" t="s">
        <v>45</v>
      </c>
      <c r="C23" s="131"/>
      <c r="D23" s="131"/>
      <c r="E23" s="131"/>
      <c r="F23" s="131"/>
      <c r="G23" s="131"/>
      <c r="H23" s="131"/>
      <c r="I23" s="131"/>
      <c r="J23" s="40"/>
    </row>
    <row r="24" spans="1:10" ht="15" customHeight="1" x14ac:dyDescent="0.25">
      <c r="A24" s="40"/>
      <c r="B24" s="131"/>
      <c r="C24" s="131"/>
      <c r="D24" s="131"/>
      <c r="E24" s="131"/>
      <c r="F24" s="131"/>
      <c r="G24" s="131"/>
      <c r="H24" s="131"/>
      <c r="I24" s="131"/>
      <c r="J24" s="40"/>
    </row>
    <row r="25" spans="1:10" x14ac:dyDescent="0.25">
      <c r="A25" s="40"/>
      <c r="B25" s="40"/>
      <c r="C25" s="40"/>
      <c r="D25" s="40"/>
      <c r="E25" s="40"/>
      <c r="F25" s="40"/>
      <c r="G25" s="40"/>
      <c r="H25" s="40"/>
      <c r="I25" s="40"/>
      <c r="J25" s="40"/>
    </row>
    <row r="26" spans="1:10" x14ac:dyDescent="0.25">
      <c r="A26" s="40"/>
      <c r="B26" s="40"/>
      <c r="C26" s="40"/>
      <c r="D26" s="40"/>
      <c r="E26" s="40"/>
      <c r="F26" s="40"/>
      <c r="G26" s="40"/>
      <c r="H26" s="40"/>
      <c r="I26" s="40"/>
      <c r="J26" s="40"/>
    </row>
  </sheetData>
  <mergeCells count="3">
    <mergeCell ref="B2:I3"/>
    <mergeCell ref="B4:I5"/>
    <mergeCell ref="B23:I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workbookViewId="0">
      <selection activeCell="S18" sqref="S18"/>
    </sheetView>
  </sheetViews>
  <sheetFormatPr defaultColWidth="0" defaultRowHeight="15.75" zeroHeight="1" x14ac:dyDescent="0.25"/>
  <cols>
    <col min="1" max="1" width="6.140625" style="52" customWidth="1"/>
    <col min="2" max="2" width="23" style="10" bestFit="1" customWidth="1"/>
    <col min="3" max="3" width="27.85546875" style="11" bestFit="1" customWidth="1"/>
    <col min="4" max="18" width="4" style="11" hidden="1" customWidth="1"/>
    <col min="19" max="19" width="7.7109375" style="11" customWidth="1"/>
    <col min="20" max="20" width="9.140625" style="11" customWidth="1"/>
    <col min="21" max="16384" width="9.140625" style="11" hidden="1"/>
  </cols>
  <sheetData>
    <row r="1" spans="1:20" x14ac:dyDescent="0.25">
      <c r="B1" s="53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ht="23.25" x14ac:dyDescent="0.35">
      <c r="B2" s="136" t="s">
        <v>42</v>
      </c>
      <c r="C2" s="136"/>
      <c r="D2" s="136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52"/>
    </row>
    <row r="3" spans="1:20" x14ac:dyDescent="0.25">
      <c r="B3" s="53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</row>
    <row r="4" spans="1:20" x14ac:dyDescent="0.25">
      <c r="B4" s="53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</row>
    <row r="5" spans="1:20" ht="19.5" customHeight="1" thickBot="1" x14ac:dyDescent="0.3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</row>
    <row r="6" spans="1:20" ht="19.5" customHeight="1" thickBot="1" x14ac:dyDescent="0.3">
      <c r="B6" s="16" t="s">
        <v>75</v>
      </c>
      <c r="C6" s="119" t="s">
        <v>77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</row>
    <row r="7" spans="1:20" ht="19.5" customHeight="1" thickBot="1" x14ac:dyDescent="0.3">
      <c r="B7" s="16" t="s">
        <v>39</v>
      </c>
      <c r="C7" s="120" t="s">
        <v>13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</row>
    <row r="8" spans="1:20" ht="19.5" customHeight="1" thickBot="1" x14ac:dyDescent="0.3">
      <c r="B8" s="16" t="s">
        <v>64</v>
      </c>
      <c r="C8" s="120" t="s">
        <v>65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</row>
    <row r="9" spans="1:20" ht="19.5" customHeight="1" thickBot="1" x14ac:dyDescent="0.3">
      <c r="B9" s="109" t="s">
        <v>66</v>
      </c>
      <c r="C9" s="110" t="s">
        <v>67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</row>
    <row r="10" spans="1:20" ht="19.5" customHeight="1" thickBot="1" x14ac:dyDescent="0.3">
      <c r="B10" s="109" t="s">
        <v>58</v>
      </c>
      <c r="C10" s="110" t="s">
        <v>76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</row>
    <row r="11" spans="1:20" ht="19.5" customHeight="1" x14ac:dyDescent="0.25"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</row>
    <row r="12" spans="1:20" ht="16.5" thickBot="1" x14ac:dyDescent="0.3">
      <c r="B12" s="53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</row>
    <row r="13" spans="1:20" s="14" customFormat="1" ht="24" customHeight="1" thickBot="1" x14ac:dyDescent="0.3">
      <c r="A13" s="54"/>
      <c r="B13" s="55"/>
      <c r="C13" s="140" t="s">
        <v>10</v>
      </c>
      <c r="D13" s="144" t="str">
        <f>C5&amp;"/Pertemuan/Minggu :"</f>
        <v>/Pertemuan/Minggu :</v>
      </c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6"/>
      <c r="S13" s="142" t="s">
        <v>73</v>
      </c>
      <c r="T13" s="115"/>
    </row>
    <row r="14" spans="1:20" s="14" customFormat="1" ht="14.25" customHeight="1" thickBot="1" x14ac:dyDescent="0.3">
      <c r="A14" s="54"/>
      <c r="B14" s="55"/>
      <c r="C14" s="141"/>
      <c r="D14" s="132" t="s">
        <v>68</v>
      </c>
      <c r="E14" s="133"/>
      <c r="F14" s="133"/>
      <c r="G14" s="132" t="s">
        <v>69</v>
      </c>
      <c r="H14" s="133"/>
      <c r="I14" s="133"/>
      <c r="J14" s="132" t="s">
        <v>70</v>
      </c>
      <c r="K14" s="133"/>
      <c r="L14" s="133"/>
      <c r="M14" s="132" t="s">
        <v>71</v>
      </c>
      <c r="N14" s="133"/>
      <c r="O14" s="133"/>
      <c r="P14" s="132" t="s">
        <v>72</v>
      </c>
      <c r="Q14" s="133"/>
      <c r="R14" s="133"/>
      <c r="S14" s="143"/>
      <c r="T14" s="115"/>
    </row>
    <row r="15" spans="1:20" s="14" customFormat="1" ht="22.5" customHeight="1" thickBot="1" x14ac:dyDescent="0.3">
      <c r="A15" s="54"/>
      <c r="B15" s="15" t="s">
        <v>59</v>
      </c>
      <c r="C15" s="15" t="s">
        <v>11</v>
      </c>
      <c r="D15" s="114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>
        <v>6</v>
      </c>
      <c r="T15" s="115"/>
    </row>
    <row r="16" spans="1:20" s="14" customFormat="1" ht="22.5" customHeight="1" thickBot="1" x14ac:dyDescent="0.3">
      <c r="A16" s="54"/>
      <c r="B16" s="15" t="s">
        <v>60</v>
      </c>
      <c r="C16" s="15" t="s">
        <v>11</v>
      </c>
      <c r="D16" s="114"/>
      <c r="E16" s="114"/>
      <c r="F16" s="114"/>
      <c r="G16" s="114"/>
      <c r="H16" s="114"/>
      <c r="I16" s="114"/>
      <c r="J16" s="114"/>
      <c r="K16" s="114"/>
      <c r="L16" s="121"/>
      <c r="M16" s="121"/>
      <c r="N16" s="108"/>
      <c r="O16" s="108"/>
      <c r="P16" s="108"/>
      <c r="Q16" s="108"/>
      <c r="R16" s="108"/>
      <c r="S16" s="108">
        <v>7</v>
      </c>
      <c r="T16" s="115"/>
    </row>
    <row r="17" spans="1:20" s="14" customFormat="1" ht="22.5" customHeight="1" thickBot="1" x14ac:dyDescent="0.3">
      <c r="A17" s="54"/>
      <c r="B17" s="15" t="s">
        <v>61</v>
      </c>
      <c r="C17" s="15" t="s">
        <v>11</v>
      </c>
      <c r="D17" s="114"/>
      <c r="E17" s="114"/>
      <c r="F17" s="114"/>
      <c r="G17" s="114"/>
      <c r="H17" s="114"/>
      <c r="I17" s="114"/>
      <c r="J17" s="114"/>
      <c r="K17" s="114"/>
      <c r="L17" s="121"/>
      <c r="M17" s="121"/>
      <c r="N17" s="108"/>
      <c r="O17" s="108"/>
      <c r="P17" s="108"/>
      <c r="Q17" s="108"/>
      <c r="R17" s="108"/>
      <c r="S17" s="108">
        <v>3</v>
      </c>
      <c r="T17" s="115"/>
    </row>
    <row r="18" spans="1:20" s="14" customFormat="1" ht="22.5" customHeight="1" thickBot="1" x14ac:dyDescent="0.3">
      <c r="A18" s="54"/>
      <c r="B18" s="15" t="s">
        <v>62</v>
      </c>
      <c r="C18" s="15" t="s">
        <v>11</v>
      </c>
      <c r="D18" s="114"/>
      <c r="E18" s="114"/>
      <c r="F18" s="114"/>
      <c r="G18" s="114"/>
      <c r="H18" s="114"/>
      <c r="I18" s="114"/>
      <c r="J18" s="114"/>
      <c r="K18" s="114"/>
      <c r="L18" s="121"/>
      <c r="M18" s="121"/>
      <c r="N18" s="108"/>
      <c r="O18" s="108"/>
      <c r="P18" s="108"/>
      <c r="Q18" s="108"/>
      <c r="R18" s="108"/>
      <c r="S18" s="108">
        <v>7</v>
      </c>
      <c r="T18" s="115"/>
    </row>
    <row r="19" spans="1:20" s="14" customFormat="1" ht="22.5" customHeight="1" thickBot="1" x14ac:dyDescent="0.3">
      <c r="A19" s="54"/>
      <c r="B19" s="15" t="s">
        <v>63</v>
      </c>
      <c r="C19" s="15" t="s">
        <v>11</v>
      </c>
      <c r="D19" s="114"/>
      <c r="E19" s="114"/>
      <c r="F19" s="114"/>
      <c r="G19" s="114"/>
      <c r="H19" s="114"/>
      <c r="I19" s="114"/>
      <c r="J19" s="114"/>
      <c r="K19" s="114"/>
      <c r="L19" s="121"/>
      <c r="M19" s="121"/>
      <c r="N19" s="108"/>
      <c r="O19" s="108"/>
      <c r="P19" s="108"/>
      <c r="Q19" s="108"/>
      <c r="R19" s="108"/>
      <c r="S19" s="108">
        <v>6</v>
      </c>
      <c r="T19" s="115"/>
    </row>
    <row r="20" spans="1:20" s="14" customFormat="1" ht="8.25" customHeight="1" thickBot="1" x14ac:dyDescent="0.3">
      <c r="A20" s="54"/>
      <c r="B20" s="55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</row>
    <row r="21" spans="1:20" s="14" customFormat="1" ht="22.5" customHeight="1" thickBot="1" x14ac:dyDescent="0.3">
      <c r="A21" s="54"/>
      <c r="B21" s="134" t="s">
        <v>12</v>
      </c>
      <c r="C21" s="135"/>
      <c r="D21" s="137">
        <f>S15+S16+S17+S18+S19</f>
        <v>29</v>
      </c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9"/>
      <c r="T21" s="54"/>
    </row>
    <row r="22" spans="1:20" x14ac:dyDescent="0.25">
      <c r="B22" s="53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</row>
    <row r="23" spans="1:20" ht="15.75" hidden="1" customHeight="1" x14ac:dyDescent="0.25"/>
    <row r="24" spans="1:20" ht="15.75" hidden="1" customHeight="1" x14ac:dyDescent="0.25"/>
    <row r="25" spans="1:20" ht="15.75" hidden="1" customHeight="1" x14ac:dyDescent="0.25">
      <c r="B25" s="12" t="s">
        <v>8</v>
      </c>
      <c r="C25" s="12" t="s">
        <v>9</v>
      </c>
    </row>
    <row r="26" spans="1:20" ht="15.75" hidden="1" customHeight="1" x14ac:dyDescent="0.25">
      <c r="B26" s="12" t="s">
        <v>13</v>
      </c>
      <c r="C26" s="12" t="s">
        <v>14</v>
      </c>
    </row>
    <row r="27" spans="1:20" ht="15.75" hidden="1" customHeight="1" x14ac:dyDescent="0.25">
      <c r="B27" s="12" t="s">
        <v>15</v>
      </c>
      <c r="C27" s="12" t="s">
        <v>16</v>
      </c>
    </row>
    <row r="28" spans="1:20" ht="15.75" hidden="1" customHeight="1" x14ac:dyDescent="0.25">
      <c r="B28" s="12" t="s">
        <v>17</v>
      </c>
      <c r="C28" s="12" t="s">
        <v>18</v>
      </c>
    </row>
    <row r="29" spans="1:20" ht="15.75" hidden="1" customHeight="1" x14ac:dyDescent="0.25">
      <c r="B29" s="12" t="s">
        <v>19</v>
      </c>
      <c r="C29" s="12" t="s">
        <v>20</v>
      </c>
    </row>
    <row r="30" spans="1:20" ht="15.75" hidden="1" customHeight="1" x14ac:dyDescent="0.25">
      <c r="B30" s="12" t="s">
        <v>21</v>
      </c>
      <c r="C30" s="12" t="s">
        <v>22</v>
      </c>
    </row>
    <row r="31" spans="1:20" ht="15.75" hidden="1" customHeight="1" x14ac:dyDescent="0.25">
      <c r="B31" s="12" t="s">
        <v>23</v>
      </c>
      <c r="C31" s="12" t="s">
        <v>24</v>
      </c>
    </row>
    <row r="32" spans="1:20" ht="15.75" hidden="1" customHeight="1" x14ac:dyDescent="0.25">
      <c r="B32" s="12" t="s">
        <v>25</v>
      </c>
      <c r="C32" s="12" t="s">
        <v>26</v>
      </c>
    </row>
    <row r="33" spans="2:20" ht="15.75" hidden="1" customHeight="1" x14ac:dyDescent="0.25">
      <c r="B33" s="12" t="s">
        <v>27</v>
      </c>
      <c r="C33" s="12" t="s">
        <v>28</v>
      </c>
    </row>
    <row r="34" spans="2:20" ht="15.75" hidden="1" customHeight="1" x14ac:dyDescent="0.25">
      <c r="B34" s="12" t="s">
        <v>29</v>
      </c>
      <c r="C34" s="12" t="s">
        <v>30</v>
      </c>
    </row>
    <row r="35" spans="2:20" ht="15.75" hidden="1" customHeight="1" x14ac:dyDescent="0.25">
      <c r="B35" s="12" t="s">
        <v>31</v>
      </c>
      <c r="C35" s="12" t="s">
        <v>32</v>
      </c>
    </row>
    <row r="36" spans="2:20" ht="15.75" hidden="1" customHeight="1" x14ac:dyDescent="0.25">
      <c r="B36" s="12" t="s">
        <v>33</v>
      </c>
      <c r="C36" s="12" t="s">
        <v>34</v>
      </c>
    </row>
    <row r="37" spans="2:20" ht="15.75" hidden="1" customHeight="1" x14ac:dyDescent="0.25">
      <c r="B37" s="12" t="s">
        <v>35</v>
      </c>
      <c r="C37" s="12" t="s">
        <v>36</v>
      </c>
    </row>
    <row r="38" spans="2:20" ht="15.75" hidden="1" customHeight="1" x14ac:dyDescent="0.25">
      <c r="B38" s="12" t="s">
        <v>37</v>
      </c>
      <c r="C38" s="12" t="s">
        <v>38</v>
      </c>
    </row>
    <row r="39" spans="2:20" ht="15.75" hidden="1" customHeight="1" x14ac:dyDescent="0.25">
      <c r="B39" s="13"/>
      <c r="C39" s="12"/>
    </row>
    <row r="40" spans="2:20" x14ac:dyDescent="0.25">
      <c r="B40" s="53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</row>
  </sheetData>
  <sheetProtection insertColumns="0" insertRows="0"/>
  <protectedRanges>
    <protectedRange sqref="B15:B19 D15:R19 C6:C10" name="Range1"/>
  </protectedRanges>
  <mergeCells count="11">
    <mergeCell ref="J14:L14"/>
    <mergeCell ref="M14:O14"/>
    <mergeCell ref="P14:R14"/>
    <mergeCell ref="B21:C21"/>
    <mergeCell ref="B2:D2"/>
    <mergeCell ref="D21:S21"/>
    <mergeCell ref="C13:C14"/>
    <mergeCell ref="S13:S14"/>
    <mergeCell ref="D13:R13"/>
    <mergeCell ref="D14:F14"/>
    <mergeCell ref="G14:I14"/>
  </mergeCells>
  <pageMargins left="0.70866141732283472" right="0.70866141732283472" top="0.74803149606299213" bottom="0.74803149606299213" header="0.31496062992125984" footer="0.31496062992125984"/>
  <pageSetup paperSize="10000" scale="85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1"/>
  <sheetViews>
    <sheetView tabSelected="1" workbookViewId="0">
      <selection activeCell="D22" sqref="D22"/>
    </sheetView>
  </sheetViews>
  <sheetFormatPr defaultColWidth="0" defaultRowHeight="15" zeroHeight="1" x14ac:dyDescent="0.25"/>
  <cols>
    <col min="1" max="1" width="5.85546875" style="62" customWidth="1"/>
    <col min="2" max="2" width="5" style="63" customWidth="1"/>
    <col min="3" max="3" width="39.28515625" style="63" bestFit="1" customWidth="1"/>
    <col min="4" max="6" width="14.5703125" style="63" customWidth="1"/>
    <col min="7" max="8" width="14.5703125" style="80" customWidth="1"/>
    <col min="9" max="9" width="11" style="63" bestFit="1" customWidth="1"/>
    <col min="10" max="10" width="12.28515625" style="63" bestFit="1" customWidth="1"/>
    <col min="11" max="11" width="9.28515625" style="63" customWidth="1"/>
    <col min="12" max="12" width="7.42578125" style="62" bestFit="1" customWidth="1"/>
    <col min="13" max="13" width="4.85546875" style="63" customWidth="1"/>
    <col min="14" max="14" width="4.7109375" style="63" hidden="1" customWidth="1"/>
    <col min="15" max="16384" width="9.140625" style="63" hidden="1"/>
  </cols>
  <sheetData>
    <row r="1" spans="1:14" ht="19.5" thickBot="1" x14ac:dyDescent="0.35"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62"/>
    </row>
    <row r="2" spans="1:14" ht="15.75" x14ac:dyDescent="0.25">
      <c r="B2" s="64"/>
      <c r="C2" s="65"/>
      <c r="D2" s="65"/>
      <c r="E2" s="66"/>
      <c r="F2" s="62"/>
      <c r="G2" s="67" t="s">
        <v>74</v>
      </c>
      <c r="H2" s="68"/>
      <c r="I2" s="32" t="str">
        <f>'DATA GURU'!C7</f>
        <v>VII.2</v>
      </c>
      <c r="J2" s="29"/>
      <c r="K2" s="62"/>
      <c r="M2" s="62"/>
    </row>
    <row r="3" spans="1:14" ht="15.75" x14ac:dyDescent="0.25">
      <c r="B3" s="147" t="s">
        <v>43</v>
      </c>
      <c r="C3" s="148"/>
      <c r="D3" s="148"/>
      <c r="E3" s="149"/>
      <c r="F3" s="62"/>
      <c r="G3" s="69" t="s">
        <v>64</v>
      </c>
      <c r="H3" s="70"/>
      <c r="I3" s="33" t="str">
        <f>'DATA GURU'!C8</f>
        <v>II ( DUA )</v>
      </c>
      <c r="J3" s="30"/>
      <c r="K3" s="62"/>
      <c r="M3" s="62"/>
    </row>
    <row r="4" spans="1:14" ht="15.75" x14ac:dyDescent="0.25">
      <c r="B4" s="147" t="s">
        <v>7</v>
      </c>
      <c r="C4" s="148"/>
      <c r="D4" s="148"/>
      <c r="E4" s="149"/>
      <c r="F4" s="62"/>
      <c r="G4" s="69" t="s">
        <v>40</v>
      </c>
      <c r="H4" s="70"/>
      <c r="I4" s="125" t="str">
        <f>'DATA GURU'!C6</f>
        <v>Erni, S,Pd</v>
      </c>
      <c r="J4" s="30"/>
      <c r="K4" s="62"/>
      <c r="M4" s="62"/>
    </row>
    <row r="5" spans="1:14" ht="16.5" thickBot="1" x14ac:dyDescent="0.3">
      <c r="B5" s="71"/>
      <c r="C5" s="72"/>
      <c r="D5" s="72"/>
      <c r="E5" s="73"/>
      <c r="F5" s="62"/>
      <c r="G5" s="124" t="s">
        <v>66</v>
      </c>
      <c r="H5" s="74"/>
      <c r="I5" s="126" t="str">
        <f>'DATA GURU'!C9</f>
        <v>2020 / 2021</v>
      </c>
      <c r="J5" s="31"/>
      <c r="K5" s="62"/>
      <c r="M5" s="62"/>
    </row>
    <row r="6" spans="1:14" s="62" customFormat="1" ht="7.5" customHeight="1" thickBot="1" x14ac:dyDescent="0.3"/>
    <row r="7" spans="1:14" s="27" customFormat="1" ht="16.5" thickBot="1" x14ac:dyDescent="0.3">
      <c r="A7" s="43"/>
      <c r="B7" s="153" t="s">
        <v>6</v>
      </c>
      <c r="C7" s="156" t="s">
        <v>5</v>
      </c>
      <c r="D7" s="151" t="s">
        <v>41</v>
      </c>
      <c r="E7" s="152"/>
      <c r="F7" s="152"/>
      <c r="G7" s="152"/>
      <c r="H7" s="152"/>
      <c r="I7" s="159" t="s">
        <v>4</v>
      </c>
      <c r="J7" s="160"/>
      <c r="K7" s="153" t="s">
        <v>3</v>
      </c>
      <c r="L7" s="163" t="s">
        <v>2</v>
      </c>
      <c r="M7" s="150"/>
    </row>
    <row r="8" spans="1:14" s="27" customFormat="1" ht="16.5" thickBot="1" x14ac:dyDescent="0.3">
      <c r="A8" s="43"/>
      <c r="B8" s="154"/>
      <c r="C8" s="157"/>
      <c r="D8" s="17" t="str">
        <f>'DATA GURU'!B15</f>
        <v>JANUARI</v>
      </c>
      <c r="E8" s="18" t="str">
        <f>'DATA GURU'!B16</f>
        <v>FEBRUARI</v>
      </c>
      <c r="F8" s="18" t="str">
        <f>'DATA GURU'!B17</f>
        <v>MARET</v>
      </c>
      <c r="G8" s="18" t="str">
        <f>'DATA GURU'!B18</f>
        <v>APRIL</v>
      </c>
      <c r="H8" s="19" t="str">
        <f>'DATA GURU'!B19</f>
        <v>MEI</v>
      </c>
      <c r="I8" s="161"/>
      <c r="J8" s="162"/>
      <c r="K8" s="154"/>
      <c r="L8" s="164"/>
      <c r="M8" s="150"/>
    </row>
    <row r="9" spans="1:14" s="27" customFormat="1" ht="16.5" thickBot="1" x14ac:dyDescent="0.3">
      <c r="A9" s="43"/>
      <c r="B9" s="155"/>
      <c r="C9" s="158"/>
      <c r="D9" s="36">
        <f>'DATA GURU'!S15</f>
        <v>6</v>
      </c>
      <c r="E9" s="37">
        <f>'DATA GURU'!S16</f>
        <v>7</v>
      </c>
      <c r="F9" s="37">
        <f>'DATA GURU'!S17</f>
        <v>3</v>
      </c>
      <c r="G9" s="37">
        <f>'DATA GURU'!S18</f>
        <v>7</v>
      </c>
      <c r="H9" s="37">
        <f>'DATA GURU'!S19</f>
        <v>6</v>
      </c>
      <c r="I9" s="21" t="s">
        <v>1</v>
      </c>
      <c r="J9" s="22" t="s">
        <v>0</v>
      </c>
      <c r="K9" s="155"/>
      <c r="L9" s="165"/>
      <c r="M9" s="44"/>
      <c r="N9" s="28"/>
    </row>
    <row r="10" spans="1:14" ht="15.75" x14ac:dyDescent="0.25">
      <c r="B10" s="75">
        <v>1</v>
      </c>
      <c r="C10" s="127" t="s">
        <v>78</v>
      </c>
      <c r="D10" s="116">
        <v>6</v>
      </c>
      <c r="E10" s="116">
        <v>7</v>
      </c>
      <c r="F10" s="116">
        <v>2</v>
      </c>
      <c r="G10" s="116">
        <v>4</v>
      </c>
      <c r="H10" s="116">
        <v>3</v>
      </c>
      <c r="I10" s="23">
        <f>SUM(D10:H10)</f>
        <v>22</v>
      </c>
      <c r="J10" s="24">
        <f>SUM(D9:H9)</f>
        <v>29</v>
      </c>
      <c r="K10" s="49">
        <f>I10/J10</f>
        <v>0.75862068965517238</v>
      </c>
      <c r="L10" s="123" t="str">
        <f>IF(K10&gt;=85%,"-",IF(K10&gt;=70%,"1",IF(K10&gt;=55%,"2",IF(K10&gt;=40%,"3",IF(K10&gt;=25%,"4","susulan")))))</f>
        <v>1</v>
      </c>
      <c r="M10" s="45"/>
    </row>
    <row r="11" spans="1:14" ht="15.75" x14ac:dyDescent="0.25">
      <c r="B11" s="76">
        <v>2</v>
      </c>
      <c r="C11" s="127" t="s">
        <v>79</v>
      </c>
      <c r="D11" s="51">
        <v>4</v>
      </c>
      <c r="E11" s="51">
        <v>7</v>
      </c>
      <c r="F11" s="51">
        <v>2</v>
      </c>
      <c r="G11" s="51">
        <v>7</v>
      </c>
      <c r="H11" s="117">
        <v>6</v>
      </c>
      <c r="I11" s="25">
        <f t="shared" ref="I11:I39" si="0">SUM(D11:H11)</f>
        <v>26</v>
      </c>
      <c r="J11" s="26">
        <f>J10</f>
        <v>29</v>
      </c>
      <c r="K11" s="50">
        <f t="shared" ref="K11:K46" si="1">I11/J11</f>
        <v>0.89655172413793105</v>
      </c>
      <c r="L11" s="8" t="str">
        <f>IF(K11&gt;=85%,"-",IF(K11&gt;=70%,"1",IF(K11&gt;=55%,"2",IF(K11&gt;=40%,"3",IF(K11&gt;=25%,"4","susulan")))))</f>
        <v>-</v>
      </c>
      <c r="M11" s="45"/>
    </row>
    <row r="12" spans="1:14" ht="15.75" x14ac:dyDescent="0.25">
      <c r="B12" s="76">
        <v>3</v>
      </c>
      <c r="C12" s="127" t="s">
        <v>80</v>
      </c>
      <c r="D12" s="51">
        <v>6</v>
      </c>
      <c r="E12" s="51">
        <v>7</v>
      </c>
      <c r="F12" s="51">
        <v>3</v>
      </c>
      <c r="G12" s="51">
        <v>7</v>
      </c>
      <c r="H12" s="117">
        <v>6</v>
      </c>
      <c r="I12" s="25">
        <f t="shared" si="0"/>
        <v>29</v>
      </c>
      <c r="J12" s="26">
        <f t="shared" ref="J12:J42" si="2">J11</f>
        <v>29</v>
      </c>
      <c r="K12" s="50">
        <f t="shared" si="1"/>
        <v>1</v>
      </c>
      <c r="L12" s="8" t="str">
        <f t="shared" ref="L12:L37" si="3">IF(K12&gt;=85%,"-",IF(K12&gt;=70%,"1",IF(K12&gt;=55%,"2",IF(K12&gt;=40%,"3",IF(K12&gt;=25%,"4","susulan")))))</f>
        <v>-</v>
      </c>
      <c r="M12" s="45"/>
    </row>
    <row r="13" spans="1:14" ht="15.75" x14ac:dyDescent="0.25">
      <c r="B13" s="76">
        <v>4</v>
      </c>
      <c r="C13" s="127" t="s">
        <v>81</v>
      </c>
      <c r="D13" s="51">
        <v>6</v>
      </c>
      <c r="E13" s="51">
        <v>6</v>
      </c>
      <c r="F13" s="51">
        <v>3</v>
      </c>
      <c r="G13" s="51">
        <v>7</v>
      </c>
      <c r="H13" s="117">
        <v>6</v>
      </c>
      <c r="I13" s="25">
        <f t="shared" si="0"/>
        <v>28</v>
      </c>
      <c r="J13" s="26">
        <f t="shared" si="2"/>
        <v>29</v>
      </c>
      <c r="K13" s="50">
        <f t="shared" si="1"/>
        <v>0.96551724137931039</v>
      </c>
      <c r="L13" s="8" t="str">
        <f t="shared" si="3"/>
        <v>-</v>
      </c>
      <c r="M13" s="45"/>
    </row>
    <row r="14" spans="1:14" ht="15.75" x14ac:dyDescent="0.25">
      <c r="B14" s="76">
        <v>5</v>
      </c>
      <c r="C14" s="127" t="s">
        <v>82</v>
      </c>
      <c r="D14" s="51">
        <v>6</v>
      </c>
      <c r="E14" s="51">
        <v>7</v>
      </c>
      <c r="F14" s="51">
        <v>3</v>
      </c>
      <c r="G14" s="51">
        <v>7</v>
      </c>
      <c r="H14" s="117">
        <v>6</v>
      </c>
      <c r="I14" s="25">
        <f t="shared" si="0"/>
        <v>29</v>
      </c>
      <c r="J14" s="26">
        <f t="shared" si="2"/>
        <v>29</v>
      </c>
      <c r="K14" s="50">
        <f t="shared" si="1"/>
        <v>1</v>
      </c>
      <c r="L14" s="8" t="str">
        <f t="shared" si="3"/>
        <v>-</v>
      </c>
      <c r="M14" s="46"/>
    </row>
    <row r="15" spans="1:14" ht="15.75" x14ac:dyDescent="0.25">
      <c r="B15" s="76">
        <v>6</v>
      </c>
      <c r="C15" s="127" t="s">
        <v>83</v>
      </c>
      <c r="D15" s="51">
        <v>6</v>
      </c>
      <c r="E15" s="51">
        <v>7</v>
      </c>
      <c r="F15" s="51">
        <v>3</v>
      </c>
      <c r="G15" s="51">
        <v>7</v>
      </c>
      <c r="H15" s="117">
        <v>6</v>
      </c>
      <c r="I15" s="25">
        <f>SUM(D15:H15)</f>
        <v>29</v>
      </c>
      <c r="J15" s="26">
        <f t="shared" si="2"/>
        <v>29</v>
      </c>
      <c r="K15" s="50">
        <f t="shared" si="1"/>
        <v>1</v>
      </c>
      <c r="L15" s="8" t="str">
        <f t="shared" si="3"/>
        <v>-</v>
      </c>
      <c r="M15" s="45"/>
    </row>
    <row r="16" spans="1:14" ht="15.75" x14ac:dyDescent="0.25">
      <c r="B16" s="76">
        <v>7</v>
      </c>
      <c r="C16" s="127" t="s">
        <v>84</v>
      </c>
      <c r="D16" s="51">
        <v>6</v>
      </c>
      <c r="E16" s="51">
        <v>7</v>
      </c>
      <c r="F16" s="51">
        <v>3</v>
      </c>
      <c r="G16" s="51">
        <v>7</v>
      </c>
      <c r="H16" s="117">
        <v>6</v>
      </c>
      <c r="I16" s="25">
        <f t="shared" si="0"/>
        <v>29</v>
      </c>
      <c r="J16" s="26">
        <f t="shared" si="2"/>
        <v>29</v>
      </c>
      <c r="K16" s="50">
        <f t="shared" si="1"/>
        <v>1</v>
      </c>
      <c r="L16" s="8" t="str">
        <f t="shared" si="3"/>
        <v>-</v>
      </c>
      <c r="M16" s="45"/>
    </row>
    <row r="17" spans="2:13" ht="15.75" x14ac:dyDescent="0.25">
      <c r="B17" s="76">
        <v>8</v>
      </c>
      <c r="C17" s="127" t="s">
        <v>85</v>
      </c>
      <c r="D17" s="51">
        <v>6</v>
      </c>
      <c r="E17" s="51">
        <v>7</v>
      </c>
      <c r="F17" s="51">
        <v>3</v>
      </c>
      <c r="G17" s="51">
        <v>7</v>
      </c>
      <c r="H17" s="117">
        <v>6</v>
      </c>
      <c r="I17" s="25">
        <f t="shared" si="0"/>
        <v>29</v>
      </c>
      <c r="J17" s="26">
        <f t="shared" si="2"/>
        <v>29</v>
      </c>
      <c r="K17" s="50">
        <f t="shared" si="1"/>
        <v>1</v>
      </c>
      <c r="L17" s="8" t="str">
        <f t="shared" si="3"/>
        <v>-</v>
      </c>
      <c r="M17" s="45"/>
    </row>
    <row r="18" spans="2:13" ht="15.75" x14ac:dyDescent="0.25">
      <c r="B18" s="76">
        <v>9</v>
      </c>
      <c r="C18" s="127" t="s">
        <v>86</v>
      </c>
      <c r="D18" s="51">
        <v>6</v>
      </c>
      <c r="E18" s="51">
        <v>7</v>
      </c>
      <c r="F18" s="51">
        <v>3</v>
      </c>
      <c r="G18" s="51">
        <v>7</v>
      </c>
      <c r="H18" s="117">
        <v>4</v>
      </c>
      <c r="I18" s="25">
        <f t="shared" si="0"/>
        <v>27</v>
      </c>
      <c r="J18" s="26">
        <f t="shared" si="2"/>
        <v>29</v>
      </c>
      <c r="K18" s="50">
        <f t="shared" si="1"/>
        <v>0.93103448275862066</v>
      </c>
      <c r="L18" s="8" t="str">
        <f t="shared" si="3"/>
        <v>-</v>
      </c>
      <c r="M18" s="45"/>
    </row>
    <row r="19" spans="2:13" ht="15.75" x14ac:dyDescent="0.25">
      <c r="B19" s="76">
        <v>10</v>
      </c>
      <c r="C19" s="127" t="s">
        <v>87</v>
      </c>
      <c r="D19" s="51">
        <v>6</v>
      </c>
      <c r="E19" s="51">
        <v>7</v>
      </c>
      <c r="F19" s="51">
        <v>3</v>
      </c>
      <c r="G19" s="51">
        <v>7</v>
      </c>
      <c r="H19" s="117">
        <v>6</v>
      </c>
      <c r="I19" s="25">
        <f t="shared" si="0"/>
        <v>29</v>
      </c>
      <c r="J19" s="26">
        <f t="shared" si="2"/>
        <v>29</v>
      </c>
      <c r="K19" s="50">
        <f t="shared" si="1"/>
        <v>1</v>
      </c>
      <c r="L19" s="8" t="str">
        <f t="shared" si="3"/>
        <v>-</v>
      </c>
      <c r="M19" s="45"/>
    </row>
    <row r="20" spans="2:13" ht="15.75" x14ac:dyDescent="0.25">
      <c r="B20" s="76">
        <v>11</v>
      </c>
      <c r="C20" s="127" t="s">
        <v>88</v>
      </c>
      <c r="D20" s="51">
        <v>6</v>
      </c>
      <c r="E20" s="51">
        <v>7</v>
      </c>
      <c r="F20" s="51">
        <v>3</v>
      </c>
      <c r="G20" s="51">
        <v>7</v>
      </c>
      <c r="H20" s="117">
        <v>3</v>
      </c>
      <c r="I20" s="25">
        <f t="shared" si="0"/>
        <v>26</v>
      </c>
      <c r="J20" s="26">
        <f t="shared" si="2"/>
        <v>29</v>
      </c>
      <c r="K20" s="50">
        <f t="shared" si="1"/>
        <v>0.89655172413793105</v>
      </c>
      <c r="L20" s="8" t="str">
        <f t="shared" si="3"/>
        <v>-</v>
      </c>
      <c r="M20" s="45"/>
    </row>
    <row r="21" spans="2:13" ht="15.75" x14ac:dyDescent="0.25">
      <c r="B21" s="76">
        <v>12</v>
      </c>
      <c r="C21" s="127" t="s">
        <v>89</v>
      </c>
      <c r="D21" s="51">
        <v>6</v>
      </c>
      <c r="E21" s="51">
        <v>7</v>
      </c>
      <c r="F21" s="51">
        <v>1</v>
      </c>
      <c r="G21" s="51">
        <v>3</v>
      </c>
      <c r="H21" s="117">
        <v>6</v>
      </c>
      <c r="I21" s="25">
        <f t="shared" si="0"/>
        <v>23</v>
      </c>
      <c r="J21" s="26">
        <f t="shared" si="2"/>
        <v>29</v>
      </c>
      <c r="K21" s="50">
        <f t="shared" si="1"/>
        <v>0.7931034482758621</v>
      </c>
      <c r="L21" s="8" t="str">
        <f t="shared" si="3"/>
        <v>1</v>
      </c>
      <c r="M21" s="45"/>
    </row>
    <row r="22" spans="2:13" ht="15.75" x14ac:dyDescent="0.25">
      <c r="B22" s="76">
        <v>13</v>
      </c>
      <c r="C22" s="127" t="s">
        <v>90</v>
      </c>
      <c r="D22" s="51">
        <v>6</v>
      </c>
      <c r="E22" s="51">
        <v>7</v>
      </c>
      <c r="F22" s="51">
        <v>3</v>
      </c>
      <c r="G22" s="51">
        <v>7</v>
      </c>
      <c r="H22" s="117">
        <v>6</v>
      </c>
      <c r="I22" s="25">
        <f t="shared" si="0"/>
        <v>29</v>
      </c>
      <c r="J22" s="26">
        <f t="shared" si="2"/>
        <v>29</v>
      </c>
      <c r="K22" s="50">
        <f t="shared" si="1"/>
        <v>1</v>
      </c>
      <c r="L22" s="8" t="str">
        <f t="shared" si="3"/>
        <v>-</v>
      </c>
      <c r="M22" s="45"/>
    </row>
    <row r="23" spans="2:13" ht="15.75" x14ac:dyDescent="0.25">
      <c r="B23" s="76">
        <v>14</v>
      </c>
      <c r="C23" s="127" t="s">
        <v>91</v>
      </c>
      <c r="D23" s="51">
        <v>6</v>
      </c>
      <c r="E23" s="51">
        <v>7</v>
      </c>
      <c r="F23" s="51">
        <v>3</v>
      </c>
      <c r="G23" s="51">
        <v>7</v>
      </c>
      <c r="H23" s="117">
        <v>6</v>
      </c>
      <c r="I23" s="25">
        <f t="shared" si="0"/>
        <v>29</v>
      </c>
      <c r="J23" s="26">
        <f t="shared" si="2"/>
        <v>29</v>
      </c>
      <c r="K23" s="50">
        <f t="shared" si="1"/>
        <v>1</v>
      </c>
      <c r="L23" s="8" t="str">
        <f t="shared" si="3"/>
        <v>-</v>
      </c>
      <c r="M23" s="45"/>
    </row>
    <row r="24" spans="2:13" ht="15.75" x14ac:dyDescent="0.25">
      <c r="B24" s="76">
        <v>15</v>
      </c>
      <c r="C24" s="127" t="s">
        <v>92</v>
      </c>
      <c r="D24" s="51">
        <v>6</v>
      </c>
      <c r="E24" s="51">
        <v>7</v>
      </c>
      <c r="F24" s="51">
        <v>3</v>
      </c>
      <c r="G24" s="51">
        <v>7</v>
      </c>
      <c r="H24" s="117">
        <v>6</v>
      </c>
      <c r="I24" s="25">
        <f t="shared" si="0"/>
        <v>29</v>
      </c>
      <c r="J24" s="26">
        <f t="shared" si="2"/>
        <v>29</v>
      </c>
      <c r="K24" s="50">
        <f t="shared" si="1"/>
        <v>1</v>
      </c>
      <c r="L24" s="8" t="str">
        <f t="shared" si="3"/>
        <v>-</v>
      </c>
      <c r="M24" s="45"/>
    </row>
    <row r="25" spans="2:13" ht="15.75" x14ac:dyDescent="0.25">
      <c r="B25" s="76">
        <v>16</v>
      </c>
      <c r="C25" s="127" t="s">
        <v>93</v>
      </c>
      <c r="D25" s="51">
        <v>6</v>
      </c>
      <c r="E25" s="51">
        <v>7</v>
      </c>
      <c r="F25" s="51">
        <v>2</v>
      </c>
      <c r="G25" s="51">
        <v>1</v>
      </c>
      <c r="H25" s="117">
        <v>1</v>
      </c>
      <c r="I25" s="25">
        <f t="shared" si="0"/>
        <v>17</v>
      </c>
      <c r="J25" s="26">
        <f t="shared" si="2"/>
        <v>29</v>
      </c>
      <c r="K25" s="50">
        <f t="shared" si="1"/>
        <v>0.58620689655172409</v>
      </c>
      <c r="L25" s="8" t="str">
        <f t="shared" si="3"/>
        <v>2</v>
      </c>
      <c r="M25" s="45"/>
    </row>
    <row r="26" spans="2:13" ht="15.75" x14ac:dyDescent="0.25">
      <c r="B26" s="76">
        <v>17</v>
      </c>
      <c r="C26" s="127" t="s">
        <v>94</v>
      </c>
      <c r="D26" s="51">
        <v>6</v>
      </c>
      <c r="E26" s="51">
        <v>7</v>
      </c>
      <c r="F26" s="51">
        <v>1</v>
      </c>
      <c r="G26" s="51">
        <v>6</v>
      </c>
      <c r="H26" s="117">
        <v>5</v>
      </c>
      <c r="I26" s="25">
        <f t="shared" si="0"/>
        <v>25</v>
      </c>
      <c r="J26" s="26">
        <f t="shared" si="2"/>
        <v>29</v>
      </c>
      <c r="K26" s="50">
        <f t="shared" si="1"/>
        <v>0.86206896551724133</v>
      </c>
      <c r="L26" s="8" t="str">
        <f t="shared" si="3"/>
        <v>-</v>
      </c>
      <c r="M26" s="45"/>
    </row>
    <row r="27" spans="2:13" ht="15.75" x14ac:dyDescent="0.25">
      <c r="B27" s="76">
        <v>18</v>
      </c>
      <c r="C27" s="127" t="s">
        <v>95</v>
      </c>
      <c r="D27" s="51">
        <v>6</v>
      </c>
      <c r="E27" s="51">
        <v>7</v>
      </c>
      <c r="F27" s="51">
        <v>3</v>
      </c>
      <c r="G27" s="51">
        <v>7</v>
      </c>
      <c r="H27" s="117">
        <v>6</v>
      </c>
      <c r="I27" s="25">
        <f t="shared" si="0"/>
        <v>29</v>
      </c>
      <c r="J27" s="26">
        <f t="shared" si="2"/>
        <v>29</v>
      </c>
      <c r="K27" s="50">
        <f t="shared" si="1"/>
        <v>1</v>
      </c>
      <c r="L27" s="8" t="str">
        <f t="shared" si="3"/>
        <v>-</v>
      </c>
      <c r="M27" s="45"/>
    </row>
    <row r="28" spans="2:13" ht="15.75" x14ac:dyDescent="0.25">
      <c r="B28" s="76">
        <v>19</v>
      </c>
      <c r="C28" s="127" t="s">
        <v>96</v>
      </c>
      <c r="D28" s="51">
        <v>6</v>
      </c>
      <c r="E28" s="51">
        <v>7</v>
      </c>
      <c r="F28" s="51">
        <v>2</v>
      </c>
      <c r="G28" s="51">
        <v>7</v>
      </c>
      <c r="H28" s="117">
        <v>6</v>
      </c>
      <c r="I28" s="25">
        <f t="shared" si="0"/>
        <v>28</v>
      </c>
      <c r="J28" s="26">
        <f t="shared" si="2"/>
        <v>29</v>
      </c>
      <c r="K28" s="50">
        <f t="shared" si="1"/>
        <v>0.96551724137931039</v>
      </c>
      <c r="L28" s="8" t="str">
        <f t="shared" si="3"/>
        <v>-</v>
      </c>
      <c r="M28" s="45"/>
    </row>
    <row r="29" spans="2:13" ht="15.75" x14ac:dyDescent="0.25">
      <c r="B29" s="76">
        <v>20</v>
      </c>
      <c r="C29" s="128" t="s">
        <v>97</v>
      </c>
      <c r="D29" s="51">
        <v>6</v>
      </c>
      <c r="E29" s="51">
        <v>7</v>
      </c>
      <c r="F29" s="51">
        <v>3</v>
      </c>
      <c r="G29" s="51">
        <v>7</v>
      </c>
      <c r="H29" s="117">
        <v>6</v>
      </c>
      <c r="I29" s="25">
        <f t="shared" si="0"/>
        <v>29</v>
      </c>
      <c r="J29" s="26">
        <f t="shared" si="2"/>
        <v>29</v>
      </c>
      <c r="K29" s="50">
        <f t="shared" si="1"/>
        <v>1</v>
      </c>
      <c r="L29" s="8" t="str">
        <f t="shared" si="3"/>
        <v>-</v>
      </c>
      <c r="M29" s="45"/>
    </row>
    <row r="30" spans="2:13" ht="15.75" x14ac:dyDescent="0.25">
      <c r="B30" s="76">
        <v>21</v>
      </c>
      <c r="C30" s="127" t="s">
        <v>98</v>
      </c>
      <c r="D30" s="51">
        <v>6</v>
      </c>
      <c r="E30" s="51">
        <v>7</v>
      </c>
      <c r="F30" s="51">
        <v>3</v>
      </c>
      <c r="G30" s="51">
        <v>7</v>
      </c>
      <c r="H30" s="117">
        <v>5</v>
      </c>
      <c r="I30" s="25">
        <f t="shared" si="0"/>
        <v>28</v>
      </c>
      <c r="J30" s="26">
        <f t="shared" si="2"/>
        <v>29</v>
      </c>
      <c r="K30" s="50">
        <f t="shared" si="1"/>
        <v>0.96551724137931039</v>
      </c>
      <c r="L30" s="8" t="str">
        <f t="shared" si="3"/>
        <v>-</v>
      </c>
      <c r="M30" s="45"/>
    </row>
    <row r="31" spans="2:13" ht="15.75" x14ac:dyDescent="0.25">
      <c r="B31" s="76">
        <v>22</v>
      </c>
      <c r="C31" s="127" t="s">
        <v>99</v>
      </c>
      <c r="D31" s="51">
        <v>6</v>
      </c>
      <c r="E31" s="51">
        <v>7</v>
      </c>
      <c r="F31" s="51">
        <v>3</v>
      </c>
      <c r="G31" s="51">
        <v>7</v>
      </c>
      <c r="H31" s="117">
        <v>5</v>
      </c>
      <c r="I31" s="25">
        <f t="shared" si="0"/>
        <v>28</v>
      </c>
      <c r="J31" s="26">
        <f t="shared" si="2"/>
        <v>29</v>
      </c>
      <c r="K31" s="50">
        <f t="shared" si="1"/>
        <v>0.96551724137931039</v>
      </c>
      <c r="L31" s="8" t="str">
        <f t="shared" si="3"/>
        <v>-</v>
      </c>
      <c r="M31" s="45"/>
    </row>
    <row r="32" spans="2:13" ht="15.75" x14ac:dyDescent="0.25">
      <c r="B32" s="76">
        <v>23</v>
      </c>
      <c r="C32" s="127" t="s">
        <v>100</v>
      </c>
      <c r="D32" s="51">
        <v>6</v>
      </c>
      <c r="E32" s="51">
        <v>7</v>
      </c>
      <c r="F32" s="51">
        <v>3</v>
      </c>
      <c r="G32" s="51">
        <v>7</v>
      </c>
      <c r="H32" s="117">
        <v>6</v>
      </c>
      <c r="I32" s="25">
        <f t="shared" si="0"/>
        <v>29</v>
      </c>
      <c r="J32" s="26">
        <f t="shared" si="2"/>
        <v>29</v>
      </c>
      <c r="K32" s="50">
        <f t="shared" si="1"/>
        <v>1</v>
      </c>
      <c r="L32" s="8" t="str">
        <f t="shared" si="3"/>
        <v>-</v>
      </c>
      <c r="M32" s="45"/>
    </row>
    <row r="33" spans="2:13" ht="15.75" x14ac:dyDescent="0.25">
      <c r="B33" s="76">
        <v>24</v>
      </c>
      <c r="C33" s="127" t="s">
        <v>101</v>
      </c>
      <c r="D33" s="51">
        <v>6</v>
      </c>
      <c r="E33" s="51">
        <v>7</v>
      </c>
      <c r="F33" s="51">
        <v>3</v>
      </c>
      <c r="G33" s="51">
        <v>7</v>
      </c>
      <c r="H33" s="117">
        <v>6</v>
      </c>
      <c r="I33" s="25">
        <f t="shared" si="0"/>
        <v>29</v>
      </c>
      <c r="J33" s="26">
        <f t="shared" si="2"/>
        <v>29</v>
      </c>
      <c r="K33" s="50">
        <f t="shared" si="1"/>
        <v>1</v>
      </c>
      <c r="L33" s="8" t="str">
        <f t="shared" si="3"/>
        <v>-</v>
      </c>
      <c r="M33" s="45"/>
    </row>
    <row r="34" spans="2:13" ht="15.75" x14ac:dyDescent="0.25">
      <c r="B34" s="76">
        <v>25</v>
      </c>
      <c r="C34" s="127" t="s">
        <v>102</v>
      </c>
      <c r="D34" s="51">
        <v>6</v>
      </c>
      <c r="E34" s="51">
        <v>7</v>
      </c>
      <c r="F34" s="51">
        <v>1</v>
      </c>
      <c r="G34" s="51">
        <v>4</v>
      </c>
      <c r="H34" s="117">
        <v>6</v>
      </c>
      <c r="I34" s="25">
        <f t="shared" si="0"/>
        <v>24</v>
      </c>
      <c r="J34" s="26">
        <f t="shared" si="2"/>
        <v>29</v>
      </c>
      <c r="K34" s="50">
        <f t="shared" si="1"/>
        <v>0.82758620689655171</v>
      </c>
      <c r="L34" s="8" t="str">
        <f t="shared" si="3"/>
        <v>1</v>
      </c>
      <c r="M34" s="45"/>
    </row>
    <row r="35" spans="2:13" ht="15.75" x14ac:dyDescent="0.25">
      <c r="B35" s="76">
        <v>26</v>
      </c>
      <c r="C35" s="127" t="s">
        <v>103</v>
      </c>
      <c r="D35" s="51">
        <v>6</v>
      </c>
      <c r="E35" s="51">
        <v>7</v>
      </c>
      <c r="F35" s="51">
        <v>3</v>
      </c>
      <c r="G35" s="51">
        <v>7</v>
      </c>
      <c r="H35" s="117">
        <v>6</v>
      </c>
      <c r="I35" s="25">
        <f t="shared" si="0"/>
        <v>29</v>
      </c>
      <c r="J35" s="26">
        <f t="shared" si="2"/>
        <v>29</v>
      </c>
      <c r="K35" s="50">
        <f t="shared" si="1"/>
        <v>1</v>
      </c>
      <c r="L35" s="8" t="str">
        <f t="shared" si="3"/>
        <v>-</v>
      </c>
      <c r="M35" s="45"/>
    </row>
    <row r="36" spans="2:13" ht="15.75" x14ac:dyDescent="0.25">
      <c r="B36" s="76">
        <v>27</v>
      </c>
      <c r="C36" s="127" t="s">
        <v>104</v>
      </c>
      <c r="D36" s="51">
        <v>4</v>
      </c>
      <c r="E36" s="51">
        <v>5</v>
      </c>
      <c r="F36" s="51">
        <v>1</v>
      </c>
      <c r="G36" s="51">
        <v>6</v>
      </c>
      <c r="H36" s="117">
        <v>1</v>
      </c>
      <c r="I36" s="25">
        <f t="shared" si="0"/>
        <v>17</v>
      </c>
      <c r="J36" s="26">
        <f t="shared" si="2"/>
        <v>29</v>
      </c>
      <c r="K36" s="50">
        <f t="shared" si="1"/>
        <v>0.58620689655172409</v>
      </c>
      <c r="L36" s="8" t="str">
        <f t="shared" si="3"/>
        <v>2</v>
      </c>
      <c r="M36" s="45"/>
    </row>
    <row r="37" spans="2:13" ht="15.75" x14ac:dyDescent="0.25">
      <c r="B37" s="76">
        <v>28</v>
      </c>
      <c r="C37" s="127" t="s">
        <v>105</v>
      </c>
      <c r="D37" s="51">
        <v>6</v>
      </c>
      <c r="E37" s="51">
        <v>7</v>
      </c>
      <c r="F37" s="51">
        <v>3</v>
      </c>
      <c r="G37" s="51">
        <v>7</v>
      </c>
      <c r="H37" s="117">
        <v>6</v>
      </c>
      <c r="I37" s="25">
        <f t="shared" si="0"/>
        <v>29</v>
      </c>
      <c r="J37" s="26">
        <f t="shared" si="2"/>
        <v>29</v>
      </c>
      <c r="K37" s="50">
        <f t="shared" si="1"/>
        <v>1</v>
      </c>
      <c r="L37" s="8" t="str">
        <f t="shared" si="3"/>
        <v>-</v>
      </c>
      <c r="M37" s="45"/>
    </row>
    <row r="38" spans="2:13" ht="15.75" x14ac:dyDescent="0.25">
      <c r="B38" s="76">
        <v>29</v>
      </c>
      <c r="C38" s="118" t="s">
        <v>106</v>
      </c>
      <c r="D38" s="51">
        <v>6</v>
      </c>
      <c r="E38" s="51">
        <v>7</v>
      </c>
      <c r="F38" s="51">
        <v>3</v>
      </c>
      <c r="G38" s="51">
        <v>7</v>
      </c>
      <c r="H38" s="117">
        <v>5</v>
      </c>
      <c r="I38" s="25">
        <f t="shared" si="0"/>
        <v>28</v>
      </c>
      <c r="J38" s="26">
        <f t="shared" si="2"/>
        <v>29</v>
      </c>
      <c r="K38" s="50">
        <f t="shared" si="1"/>
        <v>0.96551724137931039</v>
      </c>
      <c r="L38" s="8"/>
      <c r="M38" s="45"/>
    </row>
    <row r="39" spans="2:13" ht="15.75" x14ac:dyDescent="0.25">
      <c r="B39" s="76">
        <v>30</v>
      </c>
      <c r="C39" s="118" t="s">
        <v>107</v>
      </c>
      <c r="D39" s="51">
        <v>6</v>
      </c>
      <c r="E39" s="51">
        <v>7</v>
      </c>
      <c r="F39" s="51">
        <v>3</v>
      </c>
      <c r="G39" s="51">
        <v>6</v>
      </c>
      <c r="H39" s="117">
        <v>4</v>
      </c>
      <c r="I39" s="25">
        <f t="shared" si="0"/>
        <v>26</v>
      </c>
      <c r="J39" s="26">
        <f t="shared" si="2"/>
        <v>29</v>
      </c>
      <c r="K39" s="50">
        <f t="shared" si="1"/>
        <v>0.89655172413793105</v>
      </c>
      <c r="L39" s="8"/>
      <c r="M39" s="45"/>
    </row>
    <row r="40" spans="2:13" ht="15.75" x14ac:dyDescent="0.25">
      <c r="B40" s="76">
        <v>31</v>
      </c>
      <c r="C40" s="118"/>
      <c r="D40" s="51"/>
      <c r="E40" s="51"/>
      <c r="F40" s="51"/>
      <c r="G40" s="51"/>
      <c r="H40" s="117"/>
      <c r="I40" s="25">
        <f t="shared" ref="I40:I42" si="4">SUM(D40:H40)</f>
        <v>0</v>
      </c>
      <c r="J40" s="26"/>
      <c r="K40" s="50" t="e">
        <f t="shared" ref="K40:K42" si="5">I40/J40</f>
        <v>#DIV/0!</v>
      </c>
      <c r="L40" s="8"/>
      <c r="M40" s="45"/>
    </row>
    <row r="41" spans="2:13" ht="15.75" x14ac:dyDescent="0.25">
      <c r="B41" s="76">
        <v>32</v>
      </c>
      <c r="C41" s="118"/>
      <c r="D41" s="51"/>
      <c r="E41" s="51"/>
      <c r="F41" s="51"/>
      <c r="G41" s="51"/>
      <c r="H41" s="117"/>
      <c r="I41" s="25">
        <f t="shared" si="4"/>
        <v>0</v>
      </c>
      <c r="J41" s="26"/>
      <c r="K41" s="50" t="e">
        <f t="shared" si="5"/>
        <v>#DIV/0!</v>
      </c>
      <c r="L41" s="8"/>
      <c r="M41" s="45"/>
    </row>
    <row r="42" spans="2:13" ht="15.75" x14ac:dyDescent="0.25">
      <c r="B42" s="76">
        <v>33</v>
      </c>
      <c r="C42" s="118"/>
      <c r="D42" s="51"/>
      <c r="E42" s="51"/>
      <c r="F42" s="51"/>
      <c r="G42" s="51"/>
      <c r="H42" s="117"/>
      <c r="I42" s="25">
        <f t="shared" si="4"/>
        <v>0</v>
      </c>
      <c r="J42" s="26"/>
      <c r="K42" s="50" t="e">
        <f t="shared" si="5"/>
        <v>#DIV/0!</v>
      </c>
      <c r="L42" s="8"/>
      <c r="M42" s="45"/>
    </row>
    <row r="43" spans="2:13" ht="15.75" x14ac:dyDescent="0.25">
      <c r="B43" s="76">
        <v>34</v>
      </c>
      <c r="C43" s="118"/>
      <c r="D43" s="51"/>
      <c r="E43" s="51"/>
      <c r="F43" s="51"/>
      <c r="G43" s="51"/>
      <c r="H43" s="117"/>
      <c r="I43" s="25">
        <f t="shared" ref="I43" si="6">SUM(D43:H43)</f>
        <v>0</v>
      </c>
      <c r="J43" s="26"/>
      <c r="K43" s="50" t="e">
        <f t="shared" ref="K43" si="7">I43/J43</f>
        <v>#DIV/0!</v>
      </c>
      <c r="L43" s="8"/>
      <c r="M43" s="45"/>
    </row>
    <row r="44" spans="2:13" ht="16.5" thickBot="1" x14ac:dyDescent="0.3">
      <c r="B44" s="77"/>
      <c r="C44" s="81"/>
      <c r="D44" s="7"/>
      <c r="E44" s="5"/>
      <c r="F44" s="5"/>
      <c r="G44" s="6"/>
      <c r="H44" s="20"/>
      <c r="I44" s="34"/>
      <c r="J44" s="35"/>
      <c r="K44" s="4"/>
      <c r="L44" s="3"/>
      <c r="M44" s="46"/>
    </row>
    <row r="45" spans="2:13" ht="15.75" thickBot="1" x14ac:dyDescent="0.3">
      <c r="B45" s="78"/>
      <c r="C45" s="82"/>
      <c r="D45" s="47"/>
      <c r="E45" s="78"/>
      <c r="F45" s="48"/>
      <c r="G45" s="79"/>
      <c r="H45" s="48"/>
      <c r="I45" s="47"/>
      <c r="J45" s="47"/>
      <c r="K45" s="47"/>
      <c r="L45" s="48"/>
      <c r="M45" s="46"/>
    </row>
    <row r="46" spans="2:13" ht="19.5" thickBot="1" x14ac:dyDescent="0.3">
      <c r="B46" s="78"/>
      <c r="C46" s="82"/>
      <c r="D46" s="47"/>
      <c r="E46" s="78"/>
      <c r="F46" s="48"/>
      <c r="G46" s="79"/>
      <c r="H46" s="48"/>
      <c r="I46" s="2">
        <f>SUM(I10:I39)</f>
        <v>808</v>
      </c>
      <c r="J46" s="2">
        <f>SUM(J10:J39)</f>
        <v>870</v>
      </c>
      <c r="K46" s="103">
        <f t="shared" si="1"/>
        <v>0.92873563218390809</v>
      </c>
      <c r="L46" s="48"/>
      <c r="M46" s="46"/>
    </row>
    <row r="47" spans="2:13" x14ac:dyDescent="0.25">
      <c r="B47" s="78"/>
      <c r="C47" s="82"/>
      <c r="D47" s="47"/>
      <c r="E47" s="78"/>
      <c r="F47" s="48"/>
      <c r="G47" s="79"/>
      <c r="H47" s="48"/>
      <c r="I47" s="47"/>
      <c r="J47" s="47"/>
      <c r="K47" s="47"/>
      <c r="L47" s="48"/>
      <c r="M47" s="46"/>
    </row>
    <row r="48" spans="2:13" x14ac:dyDescent="0.25">
      <c r="B48" s="62"/>
      <c r="C48" s="62"/>
      <c r="D48" s="62"/>
      <c r="E48" s="62"/>
      <c r="F48" s="62"/>
      <c r="G48" s="62"/>
      <c r="H48" s="62"/>
      <c r="I48" s="62"/>
      <c r="J48" s="62"/>
      <c r="K48" s="62"/>
      <c r="M48" s="62"/>
    </row>
    <row r="49" spans="2:13" x14ac:dyDescent="0.25">
      <c r="B49" s="62"/>
      <c r="C49" s="62"/>
      <c r="D49" s="62"/>
      <c r="E49" s="62"/>
      <c r="F49" s="62"/>
      <c r="G49" s="62"/>
      <c r="H49" s="62"/>
      <c r="I49" s="62"/>
      <c r="J49" s="62"/>
      <c r="K49" s="62"/>
      <c r="M49" s="62"/>
    </row>
    <row r="50" spans="2:13" x14ac:dyDescent="0.25">
      <c r="B50" s="62"/>
      <c r="C50" s="62"/>
      <c r="D50" s="62"/>
      <c r="E50" s="62"/>
      <c r="F50" s="62"/>
      <c r="G50" s="62"/>
      <c r="H50" s="62"/>
      <c r="I50" s="62"/>
      <c r="J50" s="62"/>
      <c r="K50" s="62"/>
      <c r="M50" s="62"/>
    </row>
    <row r="51" spans="2:13" x14ac:dyDescent="0.25">
      <c r="B51" s="62"/>
      <c r="C51" s="62"/>
      <c r="D51" s="62"/>
      <c r="E51" s="62"/>
      <c r="F51" s="62"/>
      <c r="G51" s="62"/>
      <c r="H51" s="62"/>
      <c r="I51" s="62"/>
      <c r="J51" s="62"/>
      <c r="K51" s="62"/>
      <c r="M51" s="62"/>
    </row>
  </sheetData>
  <sheetProtection insertColumns="0" insertRows="0"/>
  <mergeCells count="9">
    <mergeCell ref="B3:E3"/>
    <mergeCell ref="B4:E4"/>
    <mergeCell ref="M7:M8"/>
    <mergeCell ref="D7:H7"/>
    <mergeCell ref="B7:B9"/>
    <mergeCell ref="C7:C9"/>
    <mergeCell ref="I7:J8"/>
    <mergeCell ref="K7:K9"/>
    <mergeCell ref="L7:L9"/>
  </mergeCells>
  <pageMargins left="0.70866141732283472" right="0.70866141732283472" top="0.74803149606299213" bottom="0.74803149606299213" header="0.31496062992125984" footer="0.31496062992125984"/>
  <pageSetup scale="8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5"/>
  <sheetViews>
    <sheetView showGridLines="0" topLeftCell="A7" zoomScale="80" zoomScaleNormal="80" workbookViewId="0">
      <selection activeCell="D40" sqref="D40"/>
    </sheetView>
  </sheetViews>
  <sheetFormatPr defaultColWidth="0" defaultRowHeight="15" zeroHeight="1" x14ac:dyDescent="0.25"/>
  <cols>
    <col min="1" max="1" width="4.42578125" style="83" customWidth="1"/>
    <col min="2" max="2" width="3.85546875" style="83" customWidth="1"/>
    <col min="3" max="3" width="9.140625" style="9" customWidth="1"/>
    <col min="4" max="4" width="26.7109375" style="9" customWidth="1"/>
    <col min="5" max="5" width="21.5703125" style="9" customWidth="1"/>
    <col min="6" max="6" width="28.28515625" style="9" customWidth="1"/>
    <col min="7" max="7" width="4" style="9" customWidth="1"/>
    <col min="8" max="8" width="5" style="83" customWidth="1"/>
    <col min="9" max="10" width="0" style="9" hidden="1" customWidth="1"/>
    <col min="11" max="16384" width="9.140625" style="9" hidden="1"/>
  </cols>
  <sheetData>
    <row r="1" spans="1:8" x14ac:dyDescent="0.25">
      <c r="C1" s="83"/>
      <c r="D1" s="83"/>
      <c r="E1" s="83"/>
      <c r="F1" s="83"/>
      <c r="G1" s="83"/>
    </row>
    <row r="2" spans="1:8" x14ac:dyDescent="0.25">
      <c r="C2" s="83"/>
      <c r="D2" s="83"/>
      <c r="E2" s="83"/>
      <c r="F2" s="83"/>
      <c r="G2" s="83"/>
    </row>
    <row r="3" spans="1:8" x14ac:dyDescent="0.25">
      <c r="C3" s="83"/>
      <c r="D3" s="83"/>
      <c r="E3" s="83"/>
      <c r="F3" s="83"/>
      <c r="G3" s="83"/>
    </row>
    <row r="4" spans="1:8" x14ac:dyDescent="0.25">
      <c r="C4" s="83"/>
      <c r="D4" s="83"/>
      <c r="E4" s="83"/>
      <c r="F4" s="83"/>
      <c r="G4" s="83"/>
    </row>
    <row r="5" spans="1:8" x14ac:dyDescent="0.25">
      <c r="B5" s="84"/>
      <c r="C5" s="84"/>
      <c r="D5" s="84"/>
      <c r="E5" s="84"/>
      <c r="F5" s="84"/>
      <c r="G5" s="84"/>
    </row>
    <row r="6" spans="1:8" ht="21" x14ac:dyDescent="0.35">
      <c r="B6" s="84"/>
      <c r="C6" s="170" t="s">
        <v>57</v>
      </c>
      <c r="D6" s="170"/>
      <c r="E6" s="170"/>
      <c r="F6" s="170"/>
      <c r="G6" s="56"/>
    </row>
    <row r="7" spans="1:8" ht="15.75" thickBot="1" x14ac:dyDescent="0.3">
      <c r="B7" s="84"/>
      <c r="C7" s="84"/>
      <c r="D7" s="84"/>
      <c r="E7" s="84"/>
      <c r="F7" s="84"/>
      <c r="G7" s="84"/>
    </row>
    <row r="8" spans="1:8" ht="19.5" thickBot="1" x14ac:dyDescent="0.35">
      <c r="B8" s="84"/>
      <c r="C8" s="171" t="str">
        <f>"LIBAT "&amp;'DATA SISWA'!I2</f>
        <v>LIBAT VII.2</v>
      </c>
      <c r="D8" s="172"/>
      <c r="E8" s="84"/>
      <c r="F8" s="84"/>
      <c r="G8" s="84"/>
    </row>
    <row r="9" spans="1:8" s="38" customFormat="1" ht="15.75" x14ac:dyDescent="0.25">
      <c r="A9" s="41"/>
      <c r="B9" s="58"/>
      <c r="C9" s="166" t="s">
        <v>6</v>
      </c>
      <c r="D9" s="168" t="s">
        <v>5</v>
      </c>
      <c r="E9" s="104" t="s">
        <v>10</v>
      </c>
      <c r="F9" s="105">
        <f>'DATA GURU'!C5</f>
        <v>0</v>
      </c>
      <c r="G9" s="57"/>
      <c r="H9" s="41"/>
    </row>
    <row r="10" spans="1:8" s="38" customFormat="1" ht="16.5" thickBot="1" x14ac:dyDescent="0.3">
      <c r="A10" s="41"/>
      <c r="B10" s="58"/>
      <c r="C10" s="167"/>
      <c r="D10" s="169"/>
      <c r="E10" s="106" t="s">
        <v>11</v>
      </c>
      <c r="F10" s="107">
        <f>'DATA GURU'!D21</f>
        <v>29</v>
      </c>
      <c r="G10" s="57"/>
      <c r="H10" s="41"/>
    </row>
    <row r="11" spans="1:8" x14ac:dyDescent="0.25">
      <c r="B11" s="84"/>
      <c r="C11" s="85">
        <v>1</v>
      </c>
      <c r="D11" s="111" t="str">
        <f>'DATA SISWA'!C10</f>
        <v>ABIL RAMZI AFANDI</v>
      </c>
      <c r="E11" s="93"/>
      <c r="F11" s="86">
        <f>'DATA SISWA'!I10</f>
        <v>22</v>
      </c>
      <c r="G11" s="87"/>
      <c r="H11" s="88"/>
    </row>
    <row r="12" spans="1:8" x14ac:dyDescent="0.25">
      <c r="B12" s="84"/>
      <c r="C12" s="89">
        <v>2</v>
      </c>
      <c r="D12" s="112" t="str">
        <f>'DATA SISWA'!C11</f>
        <v>ADI NOVAL</v>
      </c>
      <c r="E12" s="94"/>
      <c r="F12" s="90">
        <f>'DATA SISWA'!I11</f>
        <v>26</v>
      </c>
      <c r="G12" s="87"/>
      <c r="H12" s="88"/>
    </row>
    <row r="13" spans="1:8" x14ac:dyDescent="0.25">
      <c r="B13" s="84"/>
      <c r="C13" s="89">
        <v>3</v>
      </c>
      <c r="D13" s="112" t="str">
        <f>'DATA SISWA'!C12</f>
        <v>ADRIAN ARYA SATYA</v>
      </c>
      <c r="E13" s="94"/>
      <c r="F13" s="90">
        <f>'DATA SISWA'!I12</f>
        <v>29</v>
      </c>
      <c r="G13" s="87"/>
      <c r="H13" s="88"/>
    </row>
    <row r="14" spans="1:8" x14ac:dyDescent="0.25">
      <c r="B14" s="84"/>
      <c r="C14" s="89">
        <v>4</v>
      </c>
      <c r="D14" s="112" t="str">
        <f>'DATA SISWA'!C13</f>
        <v>ANAS TASYA HANDAYANI</v>
      </c>
      <c r="E14" s="94"/>
      <c r="F14" s="90">
        <f>'DATA SISWA'!I13</f>
        <v>28</v>
      </c>
      <c r="G14" s="87"/>
      <c r="H14" s="88"/>
    </row>
    <row r="15" spans="1:8" x14ac:dyDescent="0.25">
      <c r="B15" s="84"/>
      <c r="C15" s="89">
        <v>5</v>
      </c>
      <c r="D15" s="112" t="str">
        <f>'DATA SISWA'!C14</f>
        <v>ANDIEN HERMALIA PUTRI</v>
      </c>
      <c r="E15" s="94"/>
      <c r="F15" s="90">
        <f>'DATA SISWA'!I14</f>
        <v>29</v>
      </c>
      <c r="G15" s="87"/>
      <c r="H15" s="88"/>
    </row>
    <row r="16" spans="1:8" x14ac:dyDescent="0.25">
      <c r="B16" s="84"/>
      <c r="C16" s="89">
        <v>6</v>
      </c>
      <c r="D16" s="112" t="str">
        <f>'DATA SISWA'!C15</f>
        <v>ANGGITA KUSUMAWARDHANI</v>
      </c>
      <c r="E16" s="94"/>
      <c r="F16" s="90">
        <f>'DATA SISWA'!I15</f>
        <v>29</v>
      </c>
      <c r="G16" s="87"/>
      <c r="H16" s="88"/>
    </row>
    <row r="17" spans="2:8" x14ac:dyDescent="0.25">
      <c r="B17" s="84"/>
      <c r="C17" s="89">
        <v>7</v>
      </c>
      <c r="D17" s="112" t="str">
        <f>'DATA SISWA'!C16</f>
        <v>FAJAR NASRAULLOH</v>
      </c>
      <c r="E17" s="94"/>
      <c r="F17" s="90">
        <f>'DATA SISWA'!I16</f>
        <v>29</v>
      </c>
      <c r="G17" s="87"/>
      <c r="H17" s="88"/>
    </row>
    <row r="18" spans="2:8" x14ac:dyDescent="0.25">
      <c r="B18" s="84"/>
      <c r="C18" s="89">
        <v>8</v>
      </c>
      <c r="D18" s="112" t="str">
        <f>'DATA SISWA'!C17</f>
        <v>FEBRIAN BAGAS SAPUTRO</v>
      </c>
      <c r="E18" s="94"/>
      <c r="F18" s="90">
        <f>'DATA SISWA'!I17</f>
        <v>29</v>
      </c>
      <c r="G18" s="87"/>
      <c r="H18" s="88"/>
    </row>
    <row r="19" spans="2:8" x14ac:dyDescent="0.25">
      <c r="B19" s="84"/>
      <c r="C19" s="89">
        <v>9</v>
      </c>
      <c r="D19" s="112" t="str">
        <f>'DATA SISWA'!C18</f>
        <v>GEA FARASYA</v>
      </c>
      <c r="E19" s="94"/>
      <c r="F19" s="90">
        <f>'DATA SISWA'!I18</f>
        <v>27</v>
      </c>
      <c r="G19" s="87"/>
      <c r="H19" s="88"/>
    </row>
    <row r="20" spans="2:8" x14ac:dyDescent="0.25">
      <c r="B20" s="84"/>
      <c r="C20" s="89">
        <v>10</v>
      </c>
      <c r="D20" s="112" t="str">
        <f>'DATA SISWA'!C19</f>
        <v>GHINA NAFISA</v>
      </c>
      <c r="E20" s="94"/>
      <c r="F20" s="90">
        <f>'DATA SISWA'!I19</f>
        <v>29</v>
      </c>
      <c r="G20" s="87"/>
      <c r="H20" s="88"/>
    </row>
    <row r="21" spans="2:8" x14ac:dyDescent="0.25">
      <c r="B21" s="84"/>
      <c r="C21" s="89">
        <v>11</v>
      </c>
      <c r="D21" s="112" t="str">
        <f>'DATA SISWA'!C20</f>
        <v>HUSEIN MAULANA ABDUL JABBAR</v>
      </c>
      <c r="E21" s="94"/>
      <c r="F21" s="90">
        <f>'DATA SISWA'!I20</f>
        <v>26</v>
      </c>
      <c r="G21" s="87"/>
      <c r="H21" s="88"/>
    </row>
    <row r="22" spans="2:8" x14ac:dyDescent="0.25">
      <c r="B22" s="84"/>
      <c r="C22" s="89">
        <v>12</v>
      </c>
      <c r="D22" s="112" t="str">
        <f>'DATA SISWA'!C21</f>
        <v>IKHSAN</v>
      </c>
      <c r="E22" s="94"/>
      <c r="F22" s="90">
        <f>'DATA SISWA'!I21</f>
        <v>23</v>
      </c>
      <c r="G22" s="87"/>
      <c r="H22" s="88"/>
    </row>
    <row r="23" spans="2:8" x14ac:dyDescent="0.25">
      <c r="B23" s="84"/>
      <c r="C23" s="89">
        <v>13</v>
      </c>
      <c r="D23" s="112" t="str">
        <f>'DATA SISWA'!C22</f>
        <v>INZAGHI DZIKRIANDI</v>
      </c>
      <c r="E23" s="94"/>
      <c r="F23" s="90">
        <f>'DATA SISWA'!I22</f>
        <v>29</v>
      </c>
      <c r="G23" s="87"/>
      <c r="H23" s="88"/>
    </row>
    <row r="24" spans="2:8" x14ac:dyDescent="0.25">
      <c r="B24" s="84"/>
      <c r="C24" s="89">
        <v>14</v>
      </c>
      <c r="D24" s="112" t="str">
        <f>'DATA SISWA'!C23</f>
        <v>KIARA ALUNA MAULIDA</v>
      </c>
      <c r="E24" s="94"/>
      <c r="F24" s="90">
        <f>'DATA SISWA'!I23</f>
        <v>29</v>
      </c>
      <c r="G24" s="87"/>
      <c r="H24" s="88"/>
    </row>
    <row r="25" spans="2:8" x14ac:dyDescent="0.25">
      <c r="B25" s="84"/>
      <c r="C25" s="89">
        <v>15</v>
      </c>
      <c r="D25" s="112" t="str">
        <f>'DATA SISWA'!C24</f>
        <v>KINAYA LALITA NISA</v>
      </c>
      <c r="E25" s="94"/>
      <c r="F25" s="90">
        <f>'DATA SISWA'!I24</f>
        <v>29</v>
      </c>
      <c r="G25" s="87"/>
      <c r="H25" s="88"/>
    </row>
    <row r="26" spans="2:8" x14ac:dyDescent="0.25">
      <c r="B26" s="84"/>
      <c r="C26" s="89">
        <v>16</v>
      </c>
      <c r="D26" s="112" t="str">
        <f>'DATA SISWA'!C25</f>
        <v>MAULANA IHSAN</v>
      </c>
      <c r="E26" s="94"/>
      <c r="F26" s="90">
        <f>'DATA SISWA'!I25</f>
        <v>17</v>
      </c>
      <c r="G26" s="87"/>
      <c r="H26" s="88"/>
    </row>
    <row r="27" spans="2:8" x14ac:dyDescent="0.25">
      <c r="B27" s="84"/>
      <c r="C27" s="89">
        <v>17</v>
      </c>
      <c r="D27" s="112" t="str">
        <f>'DATA SISWA'!C26</f>
        <v>MAULANA MALIK IBRAHIM</v>
      </c>
      <c r="E27" s="94"/>
      <c r="F27" s="90">
        <f>'DATA SISWA'!I26</f>
        <v>25</v>
      </c>
      <c r="G27" s="87"/>
      <c r="H27" s="88"/>
    </row>
    <row r="28" spans="2:8" x14ac:dyDescent="0.25">
      <c r="B28" s="84"/>
      <c r="C28" s="89">
        <v>18</v>
      </c>
      <c r="D28" s="112" t="str">
        <f>'DATA SISWA'!C27</f>
        <v>MUHAMAD JAMALUDIN</v>
      </c>
      <c r="E28" s="94"/>
      <c r="F28" s="90">
        <f>'DATA SISWA'!I27</f>
        <v>29</v>
      </c>
      <c r="G28" s="87"/>
      <c r="H28" s="88"/>
    </row>
    <row r="29" spans="2:8" x14ac:dyDescent="0.25">
      <c r="B29" s="84"/>
      <c r="C29" s="89">
        <v>19</v>
      </c>
      <c r="D29" s="112" t="str">
        <f>'DATA SISWA'!C28</f>
        <v>MUKHAMAD ANSHORI MISBAHUDIN</v>
      </c>
      <c r="E29" s="94"/>
      <c r="F29" s="90">
        <f>'DATA SISWA'!I28</f>
        <v>28</v>
      </c>
      <c r="G29" s="87"/>
      <c r="H29" s="88"/>
    </row>
    <row r="30" spans="2:8" x14ac:dyDescent="0.25">
      <c r="B30" s="84"/>
      <c r="C30" s="89">
        <v>20</v>
      </c>
      <c r="D30" s="112" t="str">
        <f>'DATA SISWA'!C29</f>
        <v>MUSTAHPA</v>
      </c>
      <c r="E30" s="94"/>
      <c r="F30" s="90">
        <f>'DATA SISWA'!I29</f>
        <v>29</v>
      </c>
      <c r="G30" s="87"/>
      <c r="H30" s="88"/>
    </row>
    <row r="31" spans="2:8" x14ac:dyDescent="0.25">
      <c r="B31" s="84"/>
      <c r="C31" s="89">
        <v>21</v>
      </c>
      <c r="D31" s="112" t="str">
        <f>'DATA SISWA'!C30</f>
        <v>RAFA AL KHAIRIYYAH</v>
      </c>
      <c r="E31" s="94"/>
      <c r="F31" s="90">
        <f>'DATA SISWA'!I30</f>
        <v>28</v>
      </c>
      <c r="G31" s="87"/>
      <c r="H31" s="88"/>
    </row>
    <row r="32" spans="2:8" x14ac:dyDescent="0.25">
      <c r="B32" s="84"/>
      <c r="C32" s="89">
        <v>22</v>
      </c>
      <c r="D32" s="112" t="str">
        <f>'DATA SISWA'!C31</f>
        <v>RAISSA KIREINA RENATA</v>
      </c>
      <c r="E32" s="94"/>
      <c r="F32" s="90">
        <f>'DATA SISWA'!I31</f>
        <v>28</v>
      </c>
      <c r="G32" s="87"/>
      <c r="H32" s="88"/>
    </row>
    <row r="33" spans="2:8" x14ac:dyDescent="0.25">
      <c r="B33" s="84"/>
      <c r="C33" s="89">
        <v>23</v>
      </c>
      <c r="D33" s="112" t="str">
        <f>'DATA SISWA'!C32</f>
        <v>RAYNA CAHAYA SAFITRI</v>
      </c>
      <c r="E33" s="94"/>
      <c r="F33" s="90">
        <f>'DATA SISWA'!I32</f>
        <v>29</v>
      </c>
      <c r="G33" s="87"/>
      <c r="H33" s="88"/>
    </row>
    <row r="34" spans="2:8" x14ac:dyDescent="0.25">
      <c r="B34" s="84"/>
      <c r="C34" s="89">
        <v>24</v>
      </c>
      <c r="D34" s="112" t="str">
        <f>'DATA SISWA'!C33</f>
        <v>REVA SUHANA</v>
      </c>
      <c r="E34" s="94"/>
      <c r="F34" s="90">
        <f>'DATA SISWA'!I33</f>
        <v>29</v>
      </c>
      <c r="G34" s="87"/>
      <c r="H34" s="88"/>
    </row>
    <row r="35" spans="2:8" x14ac:dyDescent="0.25">
      <c r="B35" s="84"/>
      <c r="C35" s="89">
        <v>25</v>
      </c>
      <c r="D35" s="112" t="str">
        <f>'DATA SISWA'!C34</f>
        <v>RIFA AULIA NASRUL</v>
      </c>
      <c r="E35" s="94"/>
      <c r="F35" s="90">
        <f>'DATA SISWA'!I34</f>
        <v>24</v>
      </c>
      <c r="G35" s="87"/>
      <c r="H35" s="88"/>
    </row>
    <row r="36" spans="2:8" x14ac:dyDescent="0.25">
      <c r="B36" s="84"/>
      <c r="C36" s="89">
        <v>26</v>
      </c>
      <c r="D36" s="112" t="str">
        <f>'DATA SISWA'!C35</f>
        <v>SHENDY FAUZI</v>
      </c>
      <c r="E36" s="94"/>
      <c r="F36" s="90">
        <f>'DATA SISWA'!I35</f>
        <v>29</v>
      </c>
      <c r="G36" s="87"/>
      <c r="H36" s="88"/>
    </row>
    <row r="37" spans="2:8" x14ac:dyDescent="0.25">
      <c r="B37" s="84"/>
      <c r="C37" s="89">
        <v>27</v>
      </c>
      <c r="D37" s="112" t="str">
        <f>'DATA SISWA'!C36</f>
        <v>TEGAR RIZKI FAJRIADI</v>
      </c>
      <c r="E37" s="94"/>
      <c r="F37" s="90">
        <f>'DATA SISWA'!I36</f>
        <v>17</v>
      </c>
      <c r="G37" s="87"/>
      <c r="H37" s="88"/>
    </row>
    <row r="38" spans="2:8" x14ac:dyDescent="0.25">
      <c r="B38" s="84"/>
      <c r="C38" s="89">
        <v>28</v>
      </c>
      <c r="D38" s="112" t="str">
        <f>'DATA SISWA'!C37</f>
        <v>THALITA</v>
      </c>
      <c r="E38" s="94"/>
      <c r="F38" s="90">
        <f>'DATA SISWA'!I37</f>
        <v>29</v>
      </c>
      <c r="G38" s="87"/>
      <c r="H38" s="88"/>
    </row>
    <row r="39" spans="2:8" x14ac:dyDescent="0.25">
      <c r="B39" s="84"/>
      <c r="C39" s="89">
        <v>29</v>
      </c>
      <c r="D39" s="112" t="str">
        <f>'DATA SISWA'!C38</f>
        <v>TRI AFNI AMELIA</v>
      </c>
      <c r="E39" s="94"/>
      <c r="F39" s="90">
        <f>'DATA SISWA'!I38</f>
        <v>28</v>
      </c>
      <c r="G39" s="87"/>
      <c r="H39" s="88"/>
    </row>
    <row r="40" spans="2:8" x14ac:dyDescent="0.25">
      <c r="B40" s="84"/>
      <c r="C40" s="89">
        <v>30</v>
      </c>
      <c r="D40" s="112" t="str">
        <f>'DATA SISWA'!C39</f>
        <v>WAHYU SAPUTRA</v>
      </c>
      <c r="E40" s="94"/>
      <c r="F40" s="90">
        <f>'DATA SISWA'!I39</f>
        <v>26</v>
      </c>
      <c r="G40" s="87"/>
      <c r="H40" s="88"/>
    </row>
    <row r="41" spans="2:8" x14ac:dyDescent="0.25">
      <c r="B41" s="84"/>
      <c r="C41" s="89">
        <v>31</v>
      </c>
      <c r="D41" s="112">
        <f>'DATA SISWA'!C44</f>
        <v>0</v>
      </c>
      <c r="E41" s="94"/>
      <c r="F41" s="90">
        <f>'DATA SISWA'!I44</f>
        <v>0</v>
      </c>
      <c r="G41" s="87"/>
      <c r="H41" s="88"/>
    </row>
    <row r="42" spans="2:8" x14ac:dyDescent="0.25">
      <c r="B42" s="84"/>
      <c r="C42" s="89">
        <v>32</v>
      </c>
      <c r="D42" s="112">
        <f>'DATA SISWA'!C45</f>
        <v>0</v>
      </c>
      <c r="E42" s="94"/>
      <c r="F42" s="90">
        <f>'DATA SISWA'!I45</f>
        <v>0</v>
      </c>
      <c r="G42" s="87"/>
      <c r="H42" s="88"/>
    </row>
    <row r="43" spans="2:8" x14ac:dyDescent="0.25">
      <c r="B43" s="84"/>
      <c r="C43" s="89">
        <v>33</v>
      </c>
      <c r="D43" s="112">
        <f>'DATA SISWA'!C46</f>
        <v>0</v>
      </c>
      <c r="E43" s="94"/>
      <c r="F43" s="90">
        <f>'DATA SISWA'!I46</f>
        <v>808</v>
      </c>
      <c r="G43" s="87"/>
      <c r="H43" s="88"/>
    </row>
    <row r="44" spans="2:8" ht="15.75" thickBot="1" x14ac:dyDescent="0.3">
      <c r="B44" s="84"/>
      <c r="C44" s="91"/>
      <c r="D44" s="81"/>
      <c r="E44" s="95"/>
      <c r="F44" s="92"/>
      <c r="G44" s="59"/>
    </row>
    <row r="45" spans="2:8" x14ac:dyDescent="0.25">
      <c r="B45" s="84"/>
      <c r="C45" s="1"/>
      <c r="D45" s="61"/>
      <c r="E45" s="61"/>
      <c r="F45" s="59"/>
      <c r="G45" s="59"/>
    </row>
    <row r="46" spans="2:8" x14ac:dyDescent="0.25">
      <c r="B46" s="84"/>
      <c r="C46" s="1"/>
      <c r="D46" s="61"/>
      <c r="F46" s="59" t="str">
        <f>'DATA GURU'!C10</f>
        <v>Bekasi, 19 Juni 2021</v>
      </c>
      <c r="G46" s="59"/>
    </row>
    <row r="47" spans="2:8" x14ac:dyDescent="0.25">
      <c r="B47" s="84"/>
      <c r="C47" s="1"/>
      <c r="D47" s="61"/>
      <c r="F47" s="60" t="s">
        <v>56</v>
      </c>
      <c r="G47" s="59"/>
    </row>
    <row r="48" spans="2:8" x14ac:dyDescent="0.25">
      <c r="B48" s="84"/>
      <c r="C48" s="1"/>
      <c r="D48" s="61"/>
      <c r="F48" s="61"/>
      <c r="G48" s="59"/>
    </row>
    <row r="49" spans="2:7" x14ac:dyDescent="0.25">
      <c r="B49" s="84"/>
      <c r="C49" s="1"/>
      <c r="D49" s="61"/>
      <c r="F49" s="61"/>
      <c r="G49" s="59"/>
    </row>
    <row r="50" spans="2:7" x14ac:dyDescent="0.25">
      <c r="B50" s="84"/>
      <c r="C50" s="1"/>
      <c r="D50" s="61"/>
      <c r="F50" s="122" t="str">
        <f>'DATA GURU'!C6</f>
        <v>Erni, S,Pd</v>
      </c>
      <c r="G50" s="59"/>
    </row>
    <row r="51" spans="2:7" x14ac:dyDescent="0.25">
      <c r="B51" s="84"/>
      <c r="C51" s="1"/>
      <c r="D51" s="61"/>
      <c r="E51" s="61"/>
      <c r="F51" s="59"/>
      <c r="G51" s="59"/>
    </row>
    <row r="52" spans="2:7" x14ac:dyDescent="0.25">
      <c r="C52" s="83"/>
      <c r="D52" s="83"/>
      <c r="E52" s="83"/>
      <c r="F52" s="83"/>
      <c r="G52" s="83"/>
    </row>
    <row r="53" spans="2:7" x14ac:dyDescent="0.25">
      <c r="C53" s="83"/>
      <c r="D53" s="83"/>
      <c r="E53" s="83"/>
      <c r="F53" s="83"/>
      <c r="G53" s="83"/>
    </row>
    <row r="54" spans="2:7" x14ac:dyDescent="0.25">
      <c r="C54" s="83"/>
      <c r="D54" s="83"/>
      <c r="E54" s="83"/>
      <c r="F54" s="83"/>
      <c r="G54" s="83"/>
    </row>
    <row r="55" spans="2:7" x14ac:dyDescent="0.25">
      <c r="C55" s="83"/>
      <c r="D55" s="83"/>
      <c r="E55" s="83"/>
      <c r="F55" s="83"/>
      <c r="G55" s="83"/>
    </row>
  </sheetData>
  <mergeCells count="4">
    <mergeCell ref="C9:C10"/>
    <mergeCell ref="D9:D10"/>
    <mergeCell ref="C6:F6"/>
    <mergeCell ref="C8:D8"/>
  </mergeCells>
  <pageMargins left="1.02" right="0.7" top="1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9"/>
  <sheetViews>
    <sheetView workbookViewId="0"/>
  </sheetViews>
  <sheetFormatPr defaultColWidth="0" defaultRowHeight="15" zeroHeight="1" x14ac:dyDescent="0.25"/>
  <cols>
    <col min="1" max="11" width="9.140625" customWidth="1"/>
    <col min="12" max="16384" width="9.140625" hidden="1"/>
  </cols>
  <sheetData>
    <row r="1" spans="1:1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27.75" x14ac:dyDescent="0.4">
      <c r="A2" s="39"/>
      <c r="B2" s="96" t="s">
        <v>46</v>
      </c>
      <c r="C2" s="97"/>
      <c r="D2" s="98"/>
      <c r="E2" s="98"/>
      <c r="F2" s="98"/>
      <c r="G2" s="98"/>
      <c r="H2" s="98"/>
      <c r="I2" s="98"/>
      <c r="J2" s="98"/>
      <c r="K2" s="98"/>
    </row>
    <row r="3" spans="1:11" x14ac:dyDescent="0.25">
      <c r="A3" s="39"/>
      <c r="B3" s="98"/>
      <c r="C3" s="98"/>
      <c r="D3" s="98"/>
      <c r="E3" s="98"/>
      <c r="F3" s="98"/>
      <c r="G3" s="98"/>
      <c r="H3" s="98"/>
      <c r="I3" s="98"/>
      <c r="J3" s="98"/>
      <c r="K3" s="98"/>
    </row>
    <row r="4" spans="1:11" ht="23.25" x14ac:dyDescent="0.35">
      <c r="A4" s="39"/>
      <c r="B4" s="99" t="s">
        <v>54</v>
      </c>
      <c r="C4" s="100"/>
      <c r="D4" s="101"/>
      <c r="E4" s="101"/>
      <c r="F4" s="101"/>
      <c r="G4" s="101"/>
      <c r="H4" s="101"/>
      <c r="I4" s="101"/>
      <c r="J4" s="101"/>
      <c r="K4" s="98"/>
    </row>
    <row r="5" spans="1:11" ht="15.75" x14ac:dyDescent="0.25">
      <c r="A5" s="39"/>
      <c r="B5" s="101"/>
      <c r="C5" s="101"/>
      <c r="D5" s="101"/>
      <c r="E5" s="101"/>
      <c r="F5" s="101"/>
      <c r="G5" s="101"/>
      <c r="H5" s="101"/>
      <c r="I5" s="101"/>
      <c r="J5" s="101"/>
      <c r="K5" s="98"/>
    </row>
    <row r="6" spans="1:11" ht="15.75" x14ac:dyDescent="0.25">
      <c r="A6" s="39"/>
      <c r="B6" s="102" t="s">
        <v>47</v>
      </c>
      <c r="C6" s="101"/>
      <c r="D6" s="101"/>
      <c r="E6" s="101"/>
      <c r="F6" s="101"/>
      <c r="G6" s="101"/>
      <c r="H6" s="101"/>
      <c r="I6" s="101"/>
      <c r="J6" s="101"/>
      <c r="K6" s="98"/>
    </row>
    <row r="7" spans="1:11" ht="15.75" x14ac:dyDescent="0.25">
      <c r="A7" s="39"/>
      <c r="B7" s="101" t="s">
        <v>48</v>
      </c>
      <c r="C7" s="101"/>
      <c r="D7" s="101"/>
      <c r="E7" s="101"/>
      <c r="F7" s="101"/>
      <c r="G7" s="101"/>
      <c r="H7" s="101"/>
      <c r="I7" s="101"/>
      <c r="J7" s="101"/>
      <c r="K7" s="98"/>
    </row>
    <row r="8" spans="1:11" ht="15.75" x14ac:dyDescent="0.25">
      <c r="A8" s="39"/>
      <c r="B8" s="101" t="s">
        <v>49</v>
      </c>
      <c r="C8" s="101"/>
      <c r="D8" s="101"/>
      <c r="E8" s="101"/>
      <c r="F8" s="101"/>
      <c r="G8" s="101"/>
      <c r="H8" s="101"/>
      <c r="I8" s="101"/>
      <c r="J8" s="101"/>
      <c r="K8" s="98"/>
    </row>
    <row r="9" spans="1:11" ht="15.75" x14ac:dyDescent="0.25">
      <c r="A9" s="39"/>
      <c r="B9" s="101"/>
      <c r="C9" s="101"/>
      <c r="D9" s="101"/>
      <c r="E9" s="101"/>
      <c r="F9" s="101"/>
      <c r="G9" s="101"/>
      <c r="H9" s="101"/>
      <c r="I9" s="101"/>
      <c r="J9" s="101"/>
      <c r="K9" s="98"/>
    </row>
    <row r="10" spans="1:11" ht="15.75" x14ac:dyDescent="0.25">
      <c r="A10" s="39"/>
      <c r="B10" s="102" t="s">
        <v>50</v>
      </c>
      <c r="C10" s="101"/>
      <c r="D10" s="101"/>
      <c r="E10" s="101"/>
      <c r="F10" s="101"/>
      <c r="G10" s="101"/>
      <c r="H10" s="101"/>
      <c r="I10" s="101"/>
      <c r="J10" s="101"/>
      <c r="K10" s="98"/>
    </row>
    <row r="11" spans="1:11" ht="15.75" x14ac:dyDescent="0.25">
      <c r="A11" s="39"/>
      <c r="B11" s="101" t="s">
        <v>51</v>
      </c>
      <c r="C11" s="101"/>
      <c r="D11" s="101"/>
      <c r="E11" s="101"/>
      <c r="F11" s="101"/>
      <c r="G11" s="101"/>
      <c r="H11" s="101"/>
      <c r="I11" s="101"/>
      <c r="J11" s="101"/>
      <c r="K11" s="98"/>
    </row>
    <row r="12" spans="1:11" ht="15.75" x14ac:dyDescent="0.25">
      <c r="A12" s="39"/>
      <c r="B12" s="101"/>
      <c r="C12" s="101"/>
      <c r="D12" s="101"/>
      <c r="E12" s="101"/>
      <c r="F12" s="101"/>
      <c r="G12" s="101"/>
      <c r="H12" s="101"/>
      <c r="I12" s="101"/>
      <c r="J12" s="101"/>
      <c r="K12" s="98"/>
    </row>
    <row r="13" spans="1:11" ht="15.75" x14ac:dyDescent="0.25">
      <c r="A13" s="39"/>
      <c r="B13" s="101"/>
      <c r="C13" s="101"/>
      <c r="D13" s="101"/>
      <c r="E13" s="101"/>
      <c r="F13" s="101"/>
      <c r="G13" s="101"/>
      <c r="H13" s="101"/>
      <c r="I13" s="101"/>
      <c r="J13" s="101"/>
      <c r="K13" s="98"/>
    </row>
    <row r="14" spans="1:11" ht="23.25" x14ac:dyDescent="0.35">
      <c r="A14" s="39"/>
      <c r="B14" s="99" t="s">
        <v>55</v>
      </c>
      <c r="C14" s="101"/>
      <c r="D14" s="101"/>
      <c r="E14" s="101"/>
      <c r="F14" s="101"/>
      <c r="G14" s="101"/>
      <c r="H14" s="101"/>
      <c r="I14" s="101"/>
      <c r="J14" s="101"/>
      <c r="K14" s="98"/>
    </row>
    <row r="15" spans="1:11" ht="15.75" x14ac:dyDescent="0.25">
      <c r="A15" s="39"/>
      <c r="B15" s="39"/>
      <c r="C15" s="101"/>
      <c r="D15" s="101"/>
      <c r="E15" s="101"/>
      <c r="F15" s="101"/>
      <c r="G15" s="101"/>
      <c r="H15" s="101"/>
      <c r="I15" s="101"/>
      <c r="J15" s="101"/>
      <c r="K15" s="98"/>
    </row>
    <row r="16" spans="1:11" ht="15.75" x14ac:dyDescent="0.25">
      <c r="A16" s="39"/>
      <c r="B16" s="102" t="s">
        <v>52</v>
      </c>
      <c r="C16" s="101"/>
      <c r="D16" s="101"/>
      <c r="E16" s="101"/>
      <c r="F16" s="101"/>
      <c r="G16" s="101"/>
      <c r="H16" s="101"/>
      <c r="I16" s="101"/>
      <c r="J16" s="101"/>
      <c r="K16" s="98"/>
    </row>
    <row r="17" spans="1:11" ht="15.75" x14ac:dyDescent="0.25">
      <c r="A17" s="39"/>
      <c r="B17" s="101" t="s">
        <v>53</v>
      </c>
      <c r="C17" s="98"/>
      <c r="D17" s="98"/>
      <c r="E17" s="98"/>
      <c r="F17" s="98"/>
      <c r="G17" s="98"/>
      <c r="H17" s="98"/>
      <c r="I17" s="98"/>
      <c r="J17" s="98"/>
      <c r="K17" s="98"/>
    </row>
    <row r="18" spans="1:11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</row>
    <row r="19" spans="1:11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MENU</vt:lpstr>
      <vt:lpstr>DATA GURU</vt:lpstr>
      <vt:lpstr>DATA SISWA</vt:lpstr>
      <vt:lpstr>REKAP</vt:lpstr>
      <vt:lpstr>PETUNJUK</vt:lpstr>
      <vt:lpstr>'DATA GURU'!Print_Area</vt:lpstr>
      <vt:lpstr>REKAP!Print_Area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Syafei</dc:creator>
  <cp:lastModifiedBy>user</cp:lastModifiedBy>
  <cp:lastPrinted>2020-11-29T03:30:28Z</cp:lastPrinted>
  <dcterms:created xsi:type="dcterms:W3CDTF">2020-11-29T01:02:05Z</dcterms:created>
  <dcterms:modified xsi:type="dcterms:W3CDTF">2021-06-19T15:31:03Z</dcterms:modified>
</cp:coreProperties>
</file>