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arturjaroszewicz/Desktop/submission/"/>
    </mc:Choice>
  </mc:AlternateContent>
  <xr:revisionPtr revIDLastSave="0" documentId="13_ncr:1_{7DCD07E1-F4B3-E84D-9D4D-D4241E2B2358}" xr6:coauthVersionLast="47" xr6:coauthVersionMax="47" xr10:uidLastSave="{00000000-0000-0000-0000-000000000000}"/>
  <bookViews>
    <workbookView xWindow="29740" yWindow="1720" windowWidth="33960" windowHeight="20340" xr2:uid="{00000000-000D-0000-FFFF-FFFF00000000}"/>
  </bookViews>
  <sheets>
    <sheet name="Annotation enrichments" sheetId="1" r:id="rId1"/>
    <sheet name="State emissions and enrichments" sheetId="2" r:id="rId2"/>
    <sheet name="Transition Probabiliti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2" i="1"/>
  <c r="AH3" i="1"/>
  <c r="AH4" i="1"/>
  <c r="AH5" i="1"/>
  <c r="AH6" i="1"/>
  <c r="AH7" i="1"/>
  <c r="AH8" i="1"/>
  <c r="AH9" i="1"/>
  <c r="AH10" i="1"/>
  <c r="AH11" i="1"/>
  <c r="AH12" i="1"/>
  <c r="AH13" i="1"/>
  <c r="AH2" i="1"/>
  <c r="AF3" i="1"/>
  <c r="AF4" i="1"/>
  <c r="AF5" i="1"/>
  <c r="AF6" i="1"/>
  <c r="AF7" i="1"/>
  <c r="AF8" i="1"/>
  <c r="AF9" i="1"/>
  <c r="AF10" i="1"/>
  <c r="AF11" i="1"/>
  <c r="AF12" i="1"/>
  <c r="AF13" i="1"/>
  <c r="AF2" i="1"/>
  <c r="T2" i="1"/>
  <c r="AB13" i="1" l="1"/>
  <c r="AC13" i="1" s="1"/>
  <c r="T13" i="1"/>
  <c r="U13" i="1" s="1"/>
  <c r="P13" i="1"/>
  <c r="Q13" i="1" s="1"/>
  <c r="AB12" i="1"/>
  <c r="AC12" i="1" s="1"/>
  <c r="T12" i="1"/>
  <c r="U12" i="1" s="1"/>
  <c r="P12" i="1"/>
  <c r="Q12" i="1" s="1"/>
  <c r="AB11" i="1"/>
  <c r="AC11" i="1" s="1"/>
  <c r="T11" i="1"/>
  <c r="U11" i="1" s="1"/>
  <c r="P11" i="1"/>
  <c r="Q11" i="1" s="1"/>
  <c r="AB10" i="1"/>
  <c r="AC10" i="1" s="1"/>
  <c r="T10" i="1"/>
  <c r="U10" i="1" s="1"/>
  <c r="P10" i="1"/>
  <c r="Q10" i="1" s="1"/>
  <c r="AB9" i="1"/>
  <c r="AC9" i="1" s="1"/>
  <c r="T9" i="1"/>
  <c r="U9" i="1" s="1"/>
  <c r="P9" i="1"/>
  <c r="Q9" i="1" s="1"/>
  <c r="AB8" i="1"/>
  <c r="AC8" i="1" s="1"/>
  <c r="T8" i="1"/>
  <c r="U8" i="1" s="1"/>
  <c r="P8" i="1"/>
  <c r="Q8" i="1" s="1"/>
  <c r="AB7" i="1"/>
  <c r="AC7" i="1" s="1"/>
  <c r="T7" i="1"/>
  <c r="U7" i="1" s="1"/>
  <c r="P7" i="1"/>
  <c r="Q7" i="1" s="1"/>
  <c r="AB6" i="1"/>
  <c r="AC6" i="1" s="1"/>
  <c r="T6" i="1"/>
  <c r="U6" i="1" s="1"/>
  <c r="P6" i="1"/>
  <c r="Q6" i="1" s="1"/>
  <c r="AB5" i="1"/>
  <c r="AC5" i="1" s="1"/>
  <c r="T5" i="1"/>
  <c r="U5" i="1" s="1"/>
  <c r="P5" i="1"/>
  <c r="Q5" i="1" s="1"/>
  <c r="AB4" i="1"/>
  <c r="AC4" i="1" s="1"/>
  <c r="T4" i="1"/>
  <c r="U4" i="1" s="1"/>
  <c r="P4" i="1"/>
  <c r="Q4" i="1" s="1"/>
  <c r="AB3" i="1"/>
  <c r="AC3" i="1" s="1"/>
  <c r="T3" i="1"/>
  <c r="U3" i="1" s="1"/>
  <c r="P3" i="1"/>
  <c r="Q3" i="1" s="1"/>
  <c r="AB2" i="1"/>
  <c r="AC2" i="1" s="1"/>
  <c r="U2" i="1"/>
  <c r="P2" i="1"/>
  <c r="Q2" i="1" s="1"/>
</calcChain>
</file>

<file path=xl/sharedStrings.xml><?xml version="1.0" encoding="utf-8"?>
<sst xmlns="http://schemas.openxmlformats.org/spreadsheetml/2006/main" count="148" uniqueCount="105">
  <si>
    <t>Mnemonic</t>
  </si>
  <si>
    <t>Description</t>
  </si>
  <si>
    <t>Percentage of high-pLI genes (pLI &gt; 0.9)</t>
  </si>
  <si>
    <t>Matplotlib color name</t>
  </si>
  <si>
    <t>strong_trans_enh</t>
  </si>
  <si>
    <t>-inf</t>
  </si>
  <si>
    <t>#f97306</t>
  </si>
  <si>
    <t>xkcd:orange</t>
  </si>
  <si>
    <t>strong_trans</t>
  </si>
  <si>
    <t>#e50000</t>
  </si>
  <si>
    <t>xkcd:red</t>
  </si>
  <si>
    <t>trans_enh</t>
  </si>
  <si>
    <t>#c0fb2d</t>
  </si>
  <si>
    <t>xkcd:yellowgreen</t>
  </si>
  <si>
    <t>trans_cons</t>
  </si>
  <si>
    <t>#15b01a</t>
  </si>
  <si>
    <t>xkcd:green</t>
  </si>
  <si>
    <t>trans_K36me3</t>
  </si>
  <si>
    <t>#029386</t>
  </si>
  <si>
    <t>xkcd:teal</t>
  </si>
  <si>
    <t>trans_K79me2</t>
  </si>
  <si>
    <t>#a9561e</t>
  </si>
  <si>
    <t>xkcd:sienna</t>
  </si>
  <si>
    <t>weak_trans_enh</t>
  </si>
  <si>
    <t>#fac205</t>
  </si>
  <si>
    <t>xkcd:goldenrod</t>
  </si>
  <si>
    <t>znf</t>
  </si>
  <si>
    <t>ZNF genes</t>
  </si>
  <si>
    <t>#13eac9</t>
  </si>
  <si>
    <t>xkcd:aqua</t>
  </si>
  <si>
    <t>poised</t>
  </si>
  <si>
    <t>#ff81c0</t>
  </si>
  <si>
    <t>xkcd:pink</t>
  </si>
  <si>
    <t>bivalent</t>
  </si>
  <si>
    <t>#7e1e9c</t>
  </si>
  <si>
    <t>xkcd:purple</t>
  </si>
  <si>
    <t>low</t>
  </si>
  <si>
    <t>#929591</t>
  </si>
  <si>
    <t>xkcd:grey</t>
  </si>
  <si>
    <t>quiescent</t>
  </si>
  <si>
    <t>#c5c9c7</t>
  </si>
  <si>
    <t>xkcd:silver</t>
  </si>
  <si>
    <t>Overall State</t>
  </si>
  <si>
    <t>H3K9me3</t>
  </si>
  <si>
    <t>H3K36me3</t>
  </si>
  <si>
    <t>H4K20me1</t>
  </si>
  <si>
    <t>H3K79me2</t>
  </si>
  <si>
    <t>H3K4me1</t>
  </si>
  <si>
    <t>H3K27ac</t>
  </si>
  <si>
    <t>DNase</t>
  </si>
  <si>
    <t>H3K9ac</t>
  </si>
  <si>
    <t>H3K4me3</t>
  </si>
  <si>
    <t>H3K4me2</t>
  </si>
  <si>
    <t>H2A.Z</t>
  </si>
  <si>
    <t>H3K27me3</t>
  </si>
  <si>
    <t>max</t>
  </si>
  <si>
    <t>min</t>
  </si>
  <si>
    <t>State From \ To</t>
  </si>
  <si>
    <t>Initial 
Probability</t>
  </si>
  <si>
    <t>Overall percentage</t>
  </si>
  <si>
    <t>Median expression</t>
  </si>
  <si>
    <t>Median length (kb)</t>
  </si>
  <si>
    <t>Cell type specificity</t>
  </si>
  <si>
    <t>Housekeeping gene percentage</t>
  </si>
  <si>
    <t>Housekeeping gene enrichment</t>
  </si>
  <si>
    <t>Housekeeping gene log2 enrichment</t>
  </si>
  <si>
    <t>Housekeeping gene enrichment median enrichment p-value</t>
  </si>
  <si>
    <t>Constitutively unexpressed gene percentage</t>
  </si>
  <si>
    <t>Constitutively unexpressed gene enrichment</t>
  </si>
  <si>
    <t>Constitutively unexpressed gene log2 enrichment</t>
  </si>
  <si>
    <t>Constitutively unexpressed gene median enrichment p-value</t>
  </si>
  <si>
    <t>Constitutively expressed gene percentage</t>
  </si>
  <si>
    <t>Constitutively expressed gene enrichment</t>
  </si>
  <si>
    <t>Constitutively expressed gene log2 enrichment</t>
  </si>
  <si>
    <t>Constitutively expressed gene median enrichment p-value</t>
  </si>
  <si>
    <t>Olfactory gene percentage</t>
  </si>
  <si>
    <t>Olfactory gene enrichment</t>
  </si>
  <si>
    <t>Olfactory gene log2 enrichment</t>
  </si>
  <si>
    <t>Olfactory gene median enrichment p-value</t>
  </si>
  <si>
    <t>ZNF gene percentage</t>
  </si>
  <si>
    <t>ZNF gene enrichment</t>
  </si>
  <si>
    <t>ZNF gene log2 enrichment</t>
  </si>
  <si>
    <t>ZNF gene median enrichment p-value</t>
  </si>
  <si>
    <t>Cancer gene sets enriched (adj p &lt; 0.01)</t>
  </si>
  <si>
    <t>Cancer gene sets enriched percentage</t>
  </si>
  <si>
    <t>BP GO terms enriched (adj p &lt; 0.01)</t>
  </si>
  <si>
    <t>BP GO terms enriched percentage</t>
  </si>
  <si>
    <t>Color (hex)</t>
  </si>
  <si>
    <t>Number</t>
  </si>
  <si>
    <t xml:space="preserve"> Number</t>
  </si>
  <si>
    <t>Initial Probability 
Given Mixture Component</t>
  </si>
  <si>
    <t>Short, highest expressed genes; strong H3K4me1/H4K20me1 initiation mark; strong enhancer marks; second highest pLI</t>
  </si>
  <si>
    <t>Strong H3K36me3 and H3K79me2 transcriptional state; second highest expressed; third highest pLI genes</t>
  </si>
  <si>
    <t>Active promoter state; some H3K79me2 with enhancer marks and some H3K36me3; third highest expressed; short genes</t>
  </si>
  <si>
    <t>Strong H3K79me2 and weaker H3K36me3; second longest genes; fourth highest expressed genes; highest pLI</t>
  </si>
  <si>
    <t>Transcribed; strong H3K36me3, but weak H3K79me2</t>
  </si>
  <si>
    <t>Transcribed; strong H3K79me2 state, but weak H3K36me3</t>
  </si>
  <si>
    <t>Weaker transcription; contains enhancer state; intermediate expression levels</t>
  </si>
  <si>
    <t>Low transcription; lack of transcription marks; has promoter/enhancer marks; limited repressive marks</t>
  </si>
  <si>
    <t>Strong K27me3/bivalent genes; low expression; development-related genes</t>
  </si>
  <si>
    <t>Weak K27me3; low signal of other marks; low expression, longest genes</t>
  </si>
  <si>
    <t>Unmarked; low expression; olfactory genes; very low pLI; short genes</t>
  </si>
  <si>
    <t>TSS 
Enrichment</t>
  </si>
  <si>
    <t>Percentage of high-pLI genes (pLI &gt; 0.9), conditioned on gene length</t>
  </si>
  <si>
    <t>Contingency Table Diagonal / Confusion Matrix Diagonal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</si>
</sst>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2" x14ac:knownFonts="1">
    <font>
      <sz val="10"/>
      <color rgb="FF000000"/>
      <name val="Arial"/>
      <scheme val="minor"/>
    </font>
    <font>
      <sz val="9"/>
      <color theme="1"/>
      <name val="Times New Roman"/>
      <family val="1"/>
    </font>
    <font>
      <sz val="9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Arial"/>
      <family val="2"/>
      <scheme val="minor"/>
    </font>
    <font>
      <sz val="11"/>
      <color rgb="FF000000"/>
      <name val="Times New Roman"/>
      <family val="1"/>
    </font>
    <font>
      <sz val="11"/>
      <color rgb="FF000000"/>
      <name val="Arial"/>
      <family val="2"/>
      <scheme val="minor"/>
    </font>
    <font>
      <sz val="11"/>
      <color theme="1"/>
      <name val="Times New Roman"/>
      <family val="1"/>
    </font>
    <font>
      <sz val="12"/>
      <color theme="0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rgb="FFF97306"/>
        <bgColor rgb="FFF97306"/>
      </patternFill>
    </fill>
    <fill>
      <patternFill patternType="solid">
        <fgColor rgb="FFE50000"/>
        <bgColor rgb="FFE50000"/>
      </patternFill>
    </fill>
    <fill>
      <patternFill patternType="solid">
        <fgColor rgb="FFC0FB2D"/>
        <bgColor rgb="FFC0FB2D"/>
      </patternFill>
    </fill>
    <fill>
      <patternFill patternType="solid">
        <fgColor rgb="FF15B01A"/>
        <bgColor rgb="FF15B01A"/>
      </patternFill>
    </fill>
    <fill>
      <patternFill patternType="solid">
        <fgColor rgb="FF029386"/>
        <bgColor rgb="FF029386"/>
      </patternFill>
    </fill>
    <fill>
      <patternFill patternType="solid">
        <fgColor rgb="FFA9561E"/>
        <bgColor rgb="FFA9561E"/>
      </patternFill>
    </fill>
    <fill>
      <patternFill patternType="solid">
        <fgColor rgb="FFFFFFFF"/>
        <bgColor rgb="FFFFFFFF"/>
      </patternFill>
    </fill>
    <fill>
      <patternFill patternType="solid">
        <fgColor rgb="FFFAC205"/>
        <bgColor rgb="FFFAC205"/>
      </patternFill>
    </fill>
    <fill>
      <patternFill patternType="solid">
        <fgColor rgb="FF13EAC9"/>
        <bgColor rgb="FF13EAC9"/>
      </patternFill>
    </fill>
    <fill>
      <patternFill patternType="solid">
        <fgColor rgb="FFFF81C0"/>
        <bgColor rgb="FFFF81C0"/>
      </patternFill>
    </fill>
    <fill>
      <patternFill patternType="solid">
        <fgColor rgb="FF7E1E9C"/>
        <bgColor rgb="FF7E1E9C"/>
      </patternFill>
    </fill>
    <fill>
      <patternFill patternType="solid">
        <fgColor rgb="FF929591"/>
        <bgColor rgb="FF929591"/>
      </patternFill>
    </fill>
    <fill>
      <patternFill patternType="solid">
        <fgColor rgb="FFC5C9C7"/>
        <bgColor rgb="FFC5C9C7"/>
      </patternFill>
    </fill>
    <fill>
      <patternFill patternType="solid">
        <fgColor rgb="FFFEFFFF"/>
        <bgColor rgb="FF000000"/>
      </patternFill>
    </fill>
    <fill>
      <patternFill patternType="solid">
        <fgColor rgb="FFEEFA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7ED4FF"/>
        <bgColor rgb="FF000000"/>
      </patternFill>
    </fill>
    <fill>
      <patternFill patternType="solid">
        <fgColor rgb="FFE9F8FF"/>
        <bgColor rgb="FF000000"/>
      </patternFill>
    </fill>
    <fill>
      <patternFill patternType="solid">
        <fgColor rgb="FFB7E7FF"/>
        <bgColor rgb="FF000000"/>
      </patternFill>
    </fill>
    <fill>
      <patternFill patternType="solid">
        <fgColor rgb="FFDDF4FF"/>
        <bgColor rgb="FF000000"/>
      </patternFill>
    </fill>
    <fill>
      <patternFill patternType="solid">
        <fgColor rgb="FFDEF4FF"/>
        <bgColor rgb="FF000000"/>
      </patternFill>
    </fill>
    <fill>
      <patternFill patternType="solid">
        <fgColor rgb="FFCFEFFF"/>
        <bgColor rgb="FF000000"/>
      </patternFill>
    </fill>
    <fill>
      <patternFill patternType="solid">
        <fgColor rgb="FF4FC4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horizontal="center" vertical="center" wrapText="1"/>
    </xf>
    <xf numFmtId="0" fontId="5" fillId="1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1" fontId="6" fillId="0" borderId="0" xfId="0" applyNumberFormat="1" applyFont="1" applyAlignment="1">
      <alignment horizontal="center" vertical="center"/>
    </xf>
    <xf numFmtId="0" fontId="5" fillId="8" borderId="0" xfId="0" applyFont="1" applyFill="1" applyAlignment="1">
      <alignment horizontal="center" vertical="center" wrapText="1"/>
    </xf>
    <xf numFmtId="11" fontId="5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5" fillId="8" borderId="0" xfId="0" applyNumberFormat="1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8" fillId="14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 wrapText="1"/>
    </xf>
    <xf numFmtId="0" fontId="11" fillId="13" borderId="0" xfId="0" applyFont="1" applyFill="1" applyAlignment="1">
      <alignment horizontal="center" vertical="center" wrapText="1"/>
    </xf>
    <xf numFmtId="0" fontId="11" fillId="6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 wrapText="1"/>
    </xf>
    <xf numFmtId="2" fontId="5" fillId="15" borderId="0" xfId="0" applyNumberFormat="1" applyFont="1" applyFill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/>
    </xf>
    <xf numFmtId="2" fontId="5" fillId="16" borderId="0" xfId="0" applyNumberFormat="1" applyFont="1" applyFill="1" applyAlignment="1">
      <alignment horizontal="center" vertical="center" wrapText="1"/>
    </xf>
    <xf numFmtId="2" fontId="5" fillId="17" borderId="0" xfId="0" applyNumberFormat="1" applyFont="1" applyFill="1" applyAlignment="1">
      <alignment horizontal="center" vertical="center" wrapText="1"/>
    </xf>
    <xf numFmtId="2" fontId="5" fillId="18" borderId="0" xfId="0" applyNumberFormat="1" applyFont="1" applyFill="1" applyAlignment="1">
      <alignment horizontal="center" vertical="center" wrapText="1"/>
    </xf>
    <xf numFmtId="2" fontId="5" fillId="19" borderId="0" xfId="0" applyNumberFormat="1" applyFont="1" applyFill="1" applyAlignment="1">
      <alignment horizontal="center" vertical="center" wrapText="1"/>
    </xf>
    <xf numFmtId="2" fontId="5" fillId="20" borderId="0" xfId="0" applyNumberFormat="1" applyFont="1" applyFill="1" applyAlignment="1">
      <alignment horizontal="center" vertical="center" wrapText="1"/>
    </xf>
    <xf numFmtId="2" fontId="5" fillId="21" borderId="0" xfId="0" applyNumberFormat="1" applyFont="1" applyFill="1" applyAlignment="1">
      <alignment horizontal="center" vertical="center" wrapText="1"/>
    </xf>
    <xf numFmtId="2" fontId="5" fillId="22" borderId="0" xfId="0" applyNumberFormat="1" applyFont="1" applyFill="1" applyAlignment="1">
      <alignment horizontal="center" vertical="center" wrapText="1"/>
    </xf>
    <xf numFmtId="2" fontId="5" fillId="23" borderId="0" xfId="0" applyNumberFormat="1" applyFont="1" applyFill="1" applyAlignment="1">
      <alignment horizontal="center" vertical="center" wrapText="1"/>
    </xf>
    <xf numFmtId="2" fontId="5" fillId="24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65" fontId="6" fillId="0" borderId="0" xfId="0" applyNumberFormat="1" applyFon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9" fillId="0" borderId="0" xfId="0" applyFont="1"/>
    <xf numFmtId="0" fontId="8" fillId="9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8" fillId="14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11" fontId="8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7304"/>
      <color rgb="FFE50000"/>
      <color rgb="FF4FC4FF"/>
      <color rgb="FF3FC868"/>
      <color rgb="FF68FF9F"/>
      <color rgb="FFBC378A"/>
      <color rgb="FFE790FF"/>
      <color rgb="FFD74BFF"/>
      <color rgb="FFB34B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000"/>
  <sheetViews>
    <sheetView tabSelected="1" zoomScale="113" zoomScaleNormal="113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1" sqref="I1"/>
    </sheetView>
  </sheetViews>
  <sheetFormatPr baseColWidth="10" defaultColWidth="12.6640625" defaultRowHeight="15.75" customHeight="1" x14ac:dyDescent="0.15"/>
  <cols>
    <col min="1" max="1" width="8.1640625" customWidth="1"/>
    <col min="2" max="2" width="15.1640625" customWidth="1"/>
    <col min="3" max="3" width="32.33203125" customWidth="1"/>
    <col min="4" max="4" width="14.33203125" customWidth="1"/>
    <col min="5" max="6" width="13.5" customWidth="1"/>
    <col min="7" max="9" width="15" customWidth="1"/>
    <col min="10" max="10" width="13.1640625" customWidth="1"/>
    <col min="14" max="14" width="11.1640625" customWidth="1"/>
  </cols>
  <sheetData>
    <row r="1" spans="1:36" ht="47" customHeight="1" x14ac:dyDescent="0.15">
      <c r="A1" s="12" t="s">
        <v>88</v>
      </c>
      <c r="B1" s="5" t="s">
        <v>0</v>
      </c>
      <c r="C1" s="5" t="s">
        <v>1</v>
      </c>
      <c r="D1" s="5" t="s">
        <v>59</v>
      </c>
      <c r="E1" s="5" t="s">
        <v>60</v>
      </c>
      <c r="F1" s="5" t="s">
        <v>61</v>
      </c>
      <c r="G1" s="5" t="s">
        <v>2</v>
      </c>
      <c r="H1" s="5" t="s">
        <v>103</v>
      </c>
      <c r="I1" s="12" t="s">
        <v>104</v>
      </c>
      <c r="J1" s="13" t="s">
        <v>62</v>
      </c>
      <c r="K1" s="5" t="s">
        <v>63</v>
      </c>
      <c r="L1" s="5" t="s">
        <v>64</v>
      </c>
      <c r="M1" s="12" t="s">
        <v>65</v>
      </c>
      <c r="N1" s="13" t="s">
        <v>66</v>
      </c>
      <c r="O1" s="13" t="s">
        <v>67</v>
      </c>
      <c r="P1" s="13" t="s">
        <v>68</v>
      </c>
      <c r="Q1" s="13" t="s">
        <v>69</v>
      </c>
      <c r="R1" s="13" t="s">
        <v>70</v>
      </c>
      <c r="S1" s="13" t="s">
        <v>71</v>
      </c>
      <c r="T1" s="13" t="s">
        <v>72</v>
      </c>
      <c r="U1" s="13" t="s">
        <v>73</v>
      </c>
      <c r="V1" s="13" t="s">
        <v>74</v>
      </c>
      <c r="W1" s="13" t="s">
        <v>75</v>
      </c>
      <c r="X1" s="13" t="s">
        <v>76</v>
      </c>
      <c r="Y1" s="13" t="s">
        <v>77</v>
      </c>
      <c r="Z1" s="13" t="s">
        <v>78</v>
      </c>
      <c r="AA1" s="13" t="s">
        <v>79</v>
      </c>
      <c r="AB1" s="13" t="s">
        <v>80</v>
      </c>
      <c r="AC1" s="13" t="s">
        <v>81</v>
      </c>
      <c r="AD1" s="13" t="s">
        <v>82</v>
      </c>
      <c r="AE1" s="13" t="s">
        <v>83</v>
      </c>
      <c r="AF1" s="13" t="s">
        <v>84</v>
      </c>
      <c r="AG1" s="13" t="s">
        <v>85</v>
      </c>
      <c r="AH1" s="13" t="s">
        <v>86</v>
      </c>
      <c r="AI1" s="13" t="s">
        <v>87</v>
      </c>
      <c r="AJ1" s="13" t="s">
        <v>3</v>
      </c>
    </row>
    <row r="2" spans="1:36" ht="40" customHeight="1" x14ac:dyDescent="0.15">
      <c r="A2" s="4">
        <v>1</v>
      </c>
      <c r="B2" s="5" t="s">
        <v>4</v>
      </c>
      <c r="C2" s="70" t="s">
        <v>91</v>
      </c>
      <c r="D2" s="57">
        <v>5.5994000000000002</v>
      </c>
      <c r="E2" s="58">
        <v>33.94</v>
      </c>
      <c r="F2" s="59">
        <v>15.034000000000001</v>
      </c>
      <c r="G2" s="58">
        <v>35.75</v>
      </c>
      <c r="H2" s="58">
        <v>43.08</v>
      </c>
      <c r="I2" s="12">
        <v>0.69</v>
      </c>
      <c r="J2" s="60">
        <f>1-I2</f>
        <v>0.31000000000000005</v>
      </c>
      <c r="K2" s="57">
        <v>12.8941</v>
      </c>
      <c r="L2" s="57">
        <v>2.3077679999999998</v>
      </c>
      <c r="M2" s="57">
        <v>1.2064980000000001</v>
      </c>
      <c r="N2" s="14">
        <v>2.36122243755147E-78</v>
      </c>
      <c r="O2" s="60">
        <v>9.6179000000000001E-2</v>
      </c>
      <c r="P2" s="60">
        <f t="shared" ref="P2:P13" si="0">O2/D2</f>
        <v>1.7176661785191269E-2</v>
      </c>
      <c r="Q2" s="60">
        <f t="shared" ref="Q2:Q13" si="1">LOG(P2,2)</f>
        <v>-5.8634065080077349</v>
      </c>
      <c r="R2" s="13">
        <v>1</v>
      </c>
      <c r="S2" s="60">
        <v>11.0670261941448</v>
      </c>
      <c r="T2" s="60">
        <f t="shared" ref="T2:T13" si="2">S2/D2</f>
        <v>1.9764664417874771</v>
      </c>
      <c r="U2" s="60">
        <f t="shared" ref="U2:U13" si="3">LOG(T2,2)</f>
        <v>0.9829234600005341</v>
      </c>
      <c r="V2" s="14">
        <v>5.4791007101218195E-175</v>
      </c>
      <c r="W2" s="60">
        <v>0</v>
      </c>
      <c r="X2" s="60">
        <v>0</v>
      </c>
      <c r="Y2" s="13" t="s">
        <v>5</v>
      </c>
      <c r="Z2" s="13">
        <v>1</v>
      </c>
      <c r="AA2" s="60">
        <v>2.1549123648345501</v>
      </c>
      <c r="AB2" s="60">
        <f t="shared" ref="AB2:AB13" si="4">AA2/D2</f>
        <v>0.38484701304328145</v>
      </c>
      <c r="AC2" s="60">
        <f t="shared" ref="AC2:AC13" si="5">LOG(AB2,2)</f>
        <v>-1.3776430448920938</v>
      </c>
      <c r="AD2" s="57">
        <v>0.99997537450074803</v>
      </c>
      <c r="AE2" s="12">
        <v>27</v>
      </c>
      <c r="AF2" s="57">
        <f>AE2 / SUM(AE:AE) * 100</f>
        <v>0.14071294559099437</v>
      </c>
      <c r="AG2" s="12">
        <v>4376</v>
      </c>
      <c r="AH2" s="57">
        <f>AG2/SUM(AG:AG)*100</f>
        <v>25.824727058129245</v>
      </c>
      <c r="AI2" s="12" t="s">
        <v>6</v>
      </c>
      <c r="AJ2" s="13" t="s">
        <v>7</v>
      </c>
    </row>
    <row r="3" spans="1:36" ht="40" customHeight="1" x14ac:dyDescent="0.15">
      <c r="A3" s="56">
        <v>2</v>
      </c>
      <c r="B3" s="5" t="s">
        <v>8</v>
      </c>
      <c r="C3" s="70" t="s">
        <v>92</v>
      </c>
      <c r="D3" s="57">
        <v>10.4968</v>
      </c>
      <c r="E3" s="58">
        <v>18.239999999999998</v>
      </c>
      <c r="F3" s="61">
        <v>24.030999999999999</v>
      </c>
      <c r="G3" s="58">
        <v>33.29</v>
      </c>
      <c r="H3" s="58">
        <v>38.57</v>
      </c>
      <c r="I3" s="12">
        <v>0.78</v>
      </c>
      <c r="J3" s="60">
        <f t="shared" ref="J3:J13" si="6">1-I3</f>
        <v>0.21999999999999997</v>
      </c>
      <c r="K3" s="57">
        <v>31.630800000000001</v>
      </c>
      <c r="L3" s="57">
        <v>3.048117</v>
      </c>
      <c r="M3" s="57">
        <v>1.607918</v>
      </c>
      <c r="N3" s="14">
        <v>1E-300</v>
      </c>
      <c r="O3" s="60">
        <v>8.0148999999999998E-2</v>
      </c>
      <c r="P3" s="60">
        <f t="shared" si="0"/>
        <v>7.6355651246094039E-3</v>
      </c>
      <c r="Q3" s="60">
        <f t="shared" si="1"/>
        <v>-7.0330493467231854</v>
      </c>
      <c r="R3" s="13">
        <v>1</v>
      </c>
      <c r="S3" s="60">
        <v>27.514307726172099</v>
      </c>
      <c r="T3" s="60">
        <f t="shared" si="2"/>
        <v>2.6212091043148482</v>
      </c>
      <c r="U3" s="60">
        <f t="shared" si="3"/>
        <v>1.3902324478002031</v>
      </c>
      <c r="V3" s="14">
        <v>1E-300</v>
      </c>
      <c r="W3" s="60">
        <v>0</v>
      </c>
      <c r="X3" s="60">
        <v>0</v>
      </c>
      <c r="Y3" s="13" t="s">
        <v>5</v>
      </c>
      <c r="Z3" s="13">
        <v>1</v>
      </c>
      <c r="AA3" s="60">
        <v>8.5299259007162398</v>
      </c>
      <c r="AB3" s="60">
        <f t="shared" si="4"/>
        <v>0.81262155139816317</v>
      </c>
      <c r="AC3" s="60">
        <f t="shared" si="5"/>
        <v>-0.29934446834081224</v>
      </c>
      <c r="AD3" s="57">
        <v>0.95360227935640496</v>
      </c>
      <c r="AE3" s="12">
        <v>0</v>
      </c>
      <c r="AF3" s="57">
        <f t="shared" ref="AF3:AF13" si="7">AE3 / SUM(AE:AE) * 100</f>
        <v>0</v>
      </c>
      <c r="AG3" s="12">
        <v>7491</v>
      </c>
      <c r="AH3" s="57">
        <f t="shared" ref="AH3:AH13" si="8">AG3/SUM(AG:AG)*100</f>
        <v>44.207730894069044</v>
      </c>
      <c r="AI3" s="12" t="s">
        <v>9</v>
      </c>
      <c r="AJ3" s="13" t="s">
        <v>10</v>
      </c>
    </row>
    <row r="4" spans="1:36" ht="40" customHeight="1" x14ac:dyDescent="0.15">
      <c r="A4" s="6">
        <v>3</v>
      </c>
      <c r="B4" s="5" t="s">
        <v>11</v>
      </c>
      <c r="C4" s="70" t="s">
        <v>93</v>
      </c>
      <c r="D4" s="57">
        <v>8.9648000000000003</v>
      </c>
      <c r="E4" s="58">
        <v>13.89</v>
      </c>
      <c r="F4" s="62">
        <v>14.574999999999999</v>
      </c>
      <c r="G4" s="58">
        <v>14.72</v>
      </c>
      <c r="H4" s="58">
        <v>20.85</v>
      </c>
      <c r="I4" s="12">
        <v>0.59</v>
      </c>
      <c r="J4" s="60">
        <f t="shared" si="6"/>
        <v>0.41000000000000003</v>
      </c>
      <c r="K4" s="57">
        <v>15.323700000000001</v>
      </c>
      <c r="L4" s="57">
        <v>1.648782</v>
      </c>
      <c r="M4" s="57">
        <v>0.72140099999999996</v>
      </c>
      <c r="N4" s="14">
        <v>2.1103450309481299E-41</v>
      </c>
      <c r="O4" s="60">
        <v>0.47448099999999999</v>
      </c>
      <c r="P4" s="60">
        <f t="shared" si="0"/>
        <v>5.2927114938425841E-2</v>
      </c>
      <c r="Q4" s="60">
        <f t="shared" si="1"/>
        <v>-4.2398491750890388</v>
      </c>
      <c r="R4" s="13">
        <v>1</v>
      </c>
      <c r="S4" s="60">
        <v>15.1339973585736</v>
      </c>
      <c r="T4" s="60">
        <f t="shared" si="2"/>
        <v>1.6881578349292343</v>
      </c>
      <c r="U4" s="60">
        <f t="shared" si="3"/>
        <v>0.75544979564731851</v>
      </c>
      <c r="V4" s="14">
        <v>1.8574842833294501E-100</v>
      </c>
      <c r="W4" s="60">
        <v>8.3000000000000001E-3</v>
      </c>
      <c r="X4" s="60">
        <v>8.9700000000000001E-4</v>
      </c>
      <c r="Y4" s="60">
        <v>-10.123360999999999</v>
      </c>
      <c r="Z4" s="13">
        <v>1</v>
      </c>
      <c r="AA4" s="60">
        <v>6.2914778088888204</v>
      </c>
      <c r="AB4" s="60">
        <f t="shared" si="4"/>
        <v>0.70179789943878501</v>
      </c>
      <c r="AC4" s="60">
        <f t="shared" si="5"/>
        <v>-0.51087246529174446</v>
      </c>
      <c r="AD4" s="57">
        <v>0.99462912667211401</v>
      </c>
      <c r="AE4" s="12">
        <v>167</v>
      </c>
      <c r="AF4" s="57">
        <f t="shared" si="7"/>
        <v>0.87033562643318751</v>
      </c>
      <c r="AG4" s="12">
        <v>39</v>
      </c>
      <c r="AH4" s="57">
        <f t="shared" si="8"/>
        <v>0.23015638831513718</v>
      </c>
      <c r="AI4" s="12" t="s">
        <v>12</v>
      </c>
      <c r="AJ4" s="13" t="s">
        <v>13</v>
      </c>
    </row>
    <row r="5" spans="1:36" ht="40" customHeight="1" x14ac:dyDescent="0.15">
      <c r="A5" s="7">
        <v>4</v>
      </c>
      <c r="B5" s="5" t="s">
        <v>14</v>
      </c>
      <c r="C5" s="70" t="s">
        <v>94</v>
      </c>
      <c r="D5" s="57">
        <v>4.4949000000000003</v>
      </c>
      <c r="E5" s="58">
        <v>12.73</v>
      </c>
      <c r="F5" s="63">
        <v>88.381</v>
      </c>
      <c r="G5" s="58">
        <v>49.63</v>
      </c>
      <c r="H5" s="58">
        <v>28.75</v>
      </c>
      <c r="I5" s="12">
        <v>0.7</v>
      </c>
      <c r="J5" s="60">
        <f t="shared" si="6"/>
        <v>0.30000000000000004</v>
      </c>
      <c r="K5" s="57">
        <v>8.8493999999999993</v>
      </c>
      <c r="L5" s="57">
        <v>1.996494</v>
      </c>
      <c r="M5" s="57">
        <v>0.99746900000000005</v>
      </c>
      <c r="N5" s="14">
        <v>1.2629376888075701E-38</v>
      </c>
      <c r="O5" s="60">
        <v>0.13571900000000001</v>
      </c>
      <c r="P5" s="60">
        <f t="shared" si="0"/>
        <v>3.0193997641771785E-2</v>
      </c>
      <c r="Q5" s="60">
        <f t="shared" si="1"/>
        <v>-5.049594409533114</v>
      </c>
      <c r="R5" s="13">
        <v>1</v>
      </c>
      <c r="S5" s="60">
        <v>10.418776139115099</v>
      </c>
      <c r="T5" s="60">
        <f t="shared" si="2"/>
        <v>2.3179105517620187</v>
      </c>
      <c r="U5" s="60">
        <f t="shared" si="3"/>
        <v>1.2128248937735155</v>
      </c>
      <c r="V5" s="14">
        <v>4.1730146884165601E-148</v>
      </c>
      <c r="W5" s="60">
        <v>0</v>
      </c>
      <c r="X5" s="60">
        <v>0</v>
      </c>
      <c r="Y5" s="13" t="s">
        <v>5</v>
      </c>
      <c r="Z5" s="13">
        <v>1</v>
      </c>
      <c r="AA5" s="60">
        <v>2.4859613569914698</v>
      </c>
      <c r="AB5" s="60">
        <f t="shared" si="4"/>
        <v>0.55306266145886884</v>
      </c>
      <c r="AC5" s="60">
        <f t="shared" si="5"/>
        <v>-0.85448514922922847</v>
      </c>
      <c r="AD5" s="57">
        <v>0.99359662105874702</v>
      </c>
      <c r="AE5" s="12">
        <v>0</v>
      </c>
      <c r="AF5" s="57">
        <f t="shared" si="7"/>
        <v>0</v>
      </c>
      <c r="AG5" s="12">
        <v>789</v>
      </c>
      <c r="AH5" s="57">
        <f t="shared" si="8"/>
        <v>4.6562407789908526</v>
      </c>
      <c r="AI5" s="12" t="s">
        <v>15</v>
      </c>
      <c r="AJ5" s="13" t="s">
        <v>16</v>
      </c>
    </row>
    <row r="6" spans="1:36" ht="40" customHeight="1" x14ac:dyDescent="0.15">
      <c r="A6" s="54">
        <v>5</v>
      </c>
      <c r="B6" s="5" t="s">
        <v>17</v>
      </c>
      <c r="C6" s="70" t="s">
        <v>95</v>
      </c>
      <c r="D6" s="57">
        <v>10.7788</v>
      </c>
      <c r="E6" s="58">
        <v>6.78</v>
      </c>
      <c r="F6" s="64">
        <v>27.129000000000001</v>
      </c>
      <c r="G6" s="58">
        <v>13.09</v>
      </c>
      <c r="H6" s="58">
        <v>13.5</v>
      </c>
      <c r="I6" s="12">
        <v>0.76</v>
      </c>
      <c r="J6" s="60">
        <f t="shared" si="6"/>
        <v>0.24</v>
      </c>
      <c r="K6" s="57">
        <v>15.2967</v>
      </c>
      <c r="L6" s="57">
        <v>1.4510259999999999</v>
      </c>
      <c r="M6" s="57">
        <v>0.53707400000000005</v>
      </c>
      <c r="N6" s="14">
        <v>4.8697560780874497E-18</v>
      </c>
      <c r="O6" s="60">
        <v>1.3913819999999999</v>
      </c>
      <c r="P6" s="60">
        <f t="shared" si="0"/>
        <v>0.12908505585037294</v>
      </c>
      <c r="Q6" s="60">
        <f t="shared" si="1"/>
        <v>-2.9536061050749369</v>
      </c>
      <c r="R6" s="13">
        <v>1</v>
      </c>
      <c r="S6" s="60">
        <v>16.0972925379705</v>
      </c>
      <c r="T6" s="60">
        <f t="shared" si="2"/>
        <v>1.4934215810638012</v>
      </c>
      <c r="U6" s="60">
        <f t="shared" si="3"/>
        <v>0.57862148433056548</v>
      </c>
      <c r="V6" s="14">
        <v>5.59632033294213E-62</v>
      </c>
      <c r="W6" s="60">
        <v>0.2</v>
      </c>
      <c r="X6" s="60">
        <v>1.8969E-2</v>
      </c>
      <c r="Y6" s="60">
        <v>-5.7201829999999996</v>
      </c>
      <c r="Z6" s="13">
        <v>1</v>
      </c>
      <c r="AA6" s="60">
        <v>14.136101356682</v>
      </c>
      <c r="AB6" s="60">
        <f t="shared" si="4"/>
        <v>1.3114726459978847</v>
      </c>
      <c r="AC6" s="60">
        <f t="shared" si="5"/>
        <v>0.39118771694734894</v>
      </c>
      <c r="AD6" s="57">
        <v>1.15330428830396E-2</v>
      </c>
      <c r="AE6" s="12">
        <v>0</v>
      </c>
      <c r="AF6" s="57">
        <f t="shared" si="7"/>
        <v>0</v>
      </c>
      <c r="AG6" s="12">
        <v>107</v>
      </c>
      <c r="AH6" s="57">
        <f t="shared" si="8"/>
        <v>0.63145470640306867</v>
      </c>
      <c r="AI6" s="12" t="s">
        <v>18</v>
      </c>
      <c r="AJ6" s="13" t="s">
        <v>19</v>
      </c>
    </row>
    <row r="7" spans="1:36" ht="40" customHeight="1" x14ac:dyDescent="0.15">
      <c r="A7" s="55">
        <v>6</v>
      </c>
      <c r="B7" s="5" t="s">
        <v>20</v>
      </c>
      <c r="C7" s="70" t="s">
        <v>96</v>
      </c>
      <c r="D7" s="57">
        <v>7.3376999999999999</v>
      </c>
      <c r="E7" s="58">
        <v>6.09</v>
      </c>
      <c r="F7" s="65">
        <v>55.381999999999998</v>
      </c>
      <c r="G7" s="58">
        <v>22.88</v>
      </c>
      <c r="H7" s="58">
        <v>16.7</v>
      </c>
      <c r="I7" s="12">
        <v>0.68</v>
      </c>
      <c r="J7" s="60">
        <f t="shared" si="6"/>
        <v>0.31999999999999995</v>
      </c>
      <c r="K7" s="57">
        <v>9.3724000000000007</v>
      </c>
      <c r="L7" s="57">
        <v>1.2631600000000001</v>
      </c>
      <c r="M7" s="57">
        <v>0.33703699999999998</v>
      </c>
      <c r="N7" s="14">
        <v>1.62146331954942E-5</v>
      </c>
      <c r="O7" s="60">
        <v>0.96926599999999996</v>
      </c>
      <c r="P7" s="60">
        <f t="shared" si="0"/>
        <v>0.13209398040257847</v>
      </c>
      <c r="Q7" s="60">
        <f t="shared" si="1"/>
        <v>-2.9203633712339068</v>
      </c>
      <c r="R7" s="13">
        <v>0.99999999999959199</v>
      </c>
      <c r="S7" s="60">
        <v>12.5316420867268</v>
      </c>
      <c r="T7" s="60">
        <f t="shared" si="2"/>
        <v>1.7078433414730501</v>
      </c>
      <c r="U7" s="60">
        <f t="shared" si="3"/>
        <v>0.7721756442526253</v>
      </c>
      <c r="V7" s="14">
        <v>8.8825517595801294E-45</v>
      </c>
      <c r="W7" s="60">
        <v>9.3700000000000006E-2</v>
      </c>
      <c r="X7" s="60">
        <v>1.2633999999999999E-2</v>
      </c>
      <c r="Y7" s="60">
        <v>-6.3066009999999997</v>
      </c>
      <c r="Z7" s="13">
        <v>1</v>
      </c>
      <c r="AA7" s="60">
        <v>3.3615395325093198</v>
      </c>
      <c r="AB7" s="60">
        <f t="shared" si="4"/>
        <v>0.45811896541277508</v>
      </c>
      <c r="AC7" s="60">
        <f t="shared" si="5"/>
        <v>-1.1262058054638946</v>
      </c>
      <c r="AD7" s="57">
        <v>0.99998182082922404</v>
      </c>
      <c r="AE7" s="12">
        <v>3</v>
      </c>
      <c r="AF7" s="57">
        <f t="shared" si="7"/>
        <v>1.5634771732332707E-2</v>
      </c>
      <c r="AG7" s="12">
        <v>132</v>
      </c>
      <c r="AH7" s="57">
        <f t="shared" si="8"/>
        <v>0.77899085275892599</v>
      </c>
      <c r="AI7" s="12" t="s">
        <v>21</v>
      </c>
      <c r="AJ7" s="15" t="s">
        <v>22</v>
      </c>
    </row>
    <row r="8" spans="1:36" ht="40" customHeight="1" x14ac:dyDescent="0.15">
      <c r="A8" s="8">
        <v>7</v>
      </c>
      <c r="B8" s="5" t="s">
        <v>23</v>
      </c>
      <c r="C8" s="70" t="s">
        <v>97</v>
      </c>
      <c r="D8" s="57">
        <v>7.1313000000000004</v>
      </c>
      <c r="E8" s="58">
        <v>4.29</v>
      </c>
      <c r="F8" s="66">
        <v>33.543999999999997</v>
      </c>
      <c r="G8" s="58">
        <v>13.46</v>
      </c>
      <c r="H8" s="58">
        <v>10.72</v>
      </c>
      <c r="I8" s="12">
        <v>0.51</v>
      </c>
      <c r="J8" s="60">
        <f t="shared" si="6"/>
        <v>0.49</v>
      </c>
      <c r="K8" s="57">
        <v>3.4013</v>
      </c>
      <c r="L8" s="57">
        <v>0.46351199999999998</v>
      </c>
      <c r="M8" s="57">
        <v>-1.109321</v>
      </c>
      <c r="N8" s="13">
        <v>1</v>
      </c>
      <c r="O8" s="60">
        <v>2.064632</v>
      </c>
      <c r="P8" s="60">
        <f t="shared" si="0"/>
        <v>0.28951691837392901</v>
      </c>
      <c r="Q8" s="60">
        <f t="shared" si="1"/>
        <v>-1.7882804380683877</v>
      </c>
      <c r="R8" s="13">
        <v>1</v>
      </c>
      <c r="S8" s="60">
        <v>3.5824345146379</v>
      </c>
      <c r="T8" s="60">
        <f t="shared" si="2"/>
        <v>0.50235364023921303</v>
      </c>
      <c r="U8" s="60">
        <f t="shared" si="3"/>
        <v>-0.99322476378489566</v>
      </c>
      <c r="V8" s="13">
        <v>1</v>
      </c>
      <c r="W8" s="60">
        <v>0.35</v>
      </c>
      <c r="X8" s="60">
        <v>4.7690999999999997E-2</v>
      </c>
      <c r="Y8" s="60">
        <v>-4.3901529999999998</v>
      </c>
      <c r="Z8" s="13">
        <v>1</v>
      </c>
      <c r="AA8" s="60">
        <v>2.7860711910028901</v>
      </c>
      <c r="AB8" s="60">
        <f t="shared" si="4"/>
        <v>0.39068209036261131</v>
      </c>
      <c r="AC8" s="60">
        <f t="shared" si="5"/>
        <v>-1.3559329738353731</v>
      </c>
      <c r="AD8" s="60">
        <v>0.99999871836293897</v>
      </c>
      <c r="AE8" s="13">
        <v>385</v>
      </c>
      <c r="AF8" s="57">
        <f t="shared" si="7"/>
        <v>2.0064623723160309</v>
      </c>
      <c r="AG8" s="13">
        <v>7</v>
      </c>
      <c r="AH8" s="57">
        <f t="shared" si="8"/>
        <v>4.1310120979640014E-2</v>
      </c>
      <c r="AI8" s="13" t="s">
        <v>24</v>
      </c>
      <c r="AJ8" s="15" t="s">
        <v>25</v>
      </c>
    </row>
    <row r="9" spans="1:36" ht="40" customHeight="1" x14ac:dyDescent="0.15">
      <c r="A9" s="9">
        <v>8</v>
      </c>
      <c r="B9" s="5" t="s">
        <v>26</v>
      </c>
      <c r="C9" s="70" t="s">
        <v>27</v>
      </c>
      <c r="D9" s="57">
        <v>4.7489000000000008</v>
      </c>
      <c r="E9" s="58">
        <v>0.94</v>
      </c>
      <c r="F9" s="67">
        <v>33.332999999999998</v>
      </c>
      <c r="G9" s="58">
        <v>4.53</v>
      </c>
      <c r="H9" s="58">
        <v>3.69</v>
      </c>
      <c r="I9" s="12">
        <v>0.77</v>
      </c>
      <c r="J9" s="60">
        <f t="shared" si="6"/>
        <v>0.22999999999999998</v>
      </c>
      <c r="K9" s="57">
        <v>1.4946999999999999</v>
      </c>
      <c r="L9" s="57">
        <v>0.32873599999999997</v>
      </c>
      <c r="M9" s="57">
        <v>-1.604997</v>
      </c>
      <c r="N9" s="13">
        <v>1</v>
      </c>
      <c r="O9" s="60">
        <v>7.7754979999999998</v>
      </c>
      <c r="P9" s="60">
        <f t="shared" si="0"/>
        <v>1.6373261176272398</v>
      </c>
      <c r="Q9" s="60">
        <f t="shared" si="1"/>
        <v>0.71134170203518354</v>
      </c>
      <c r="R9" s="14">
        <v>1.83332722629658E-7</v>
      </c>
      <c r="S9" s="60">
        <v>1.39417785604226</v>
      </c>
      <c r="T9" s="60">
        <f t="shared" si="2"/>
        <v>0.29357911433011008</v>
      </c>
      <c r="U9" s="60">
        <f t="shared" si="3"/>
        <v>-1.7681787586005027</v>
      </c>
      <c r="V9" s="13">
        <v>0.99999999999970801</v>
      </c>
      <c r="W9" s="60">
        <v>8.7342999999999993</v>
      </c>
      <c r="X9" s="60">
        <v>1.920949</v>
      </c>
      <c r="Y9" s="60">
        <v>0.94181899999999996</v>
      </c>
      <c r="Z9" s="60">
        <v>0.26774769291748401</v>
      </c>
      <c r="AA9" s="60">
        <v>52.064415327258899</v>
      </c>
      <c r="AB9" s="60">
        <f t="shared" si="4"/>
        <v>10.963468451064223</v>
      </c>
      <c r="AC9" s="60">
        <f t="shared" si="5"/>
        <v>3.4546323827419907</v>
      </c>
      <c r="AD9" s="16">
        <v>1.11847709692294E-233</v>
      </c>
      <c r="AE9" s="12">
        <v>161</v>
      </c>
      <c r="AF9" s="57">
        <f t="shared" si="7"/>
        <v>0.83906608296852192</v>
      </c>
      <c r="AG9" s="12">
        <v>323</v>
      </c>
      <c r="AH9" s="57">
        <f t="shared" si="8"/>
        <v>1.9061670109176747</v>
      </c>
      <c r="AI9" s="12" t="s">
        <v>28</v>
      </c>
      <c r="AJ9" s="13" t="s">
        <v>29</v>
      </c>
    </row>
    <row r="10" spans="1:36" ht="40" customHeight="1" x14ac:dyDescent="0.15">
      <c r="A10" s="10">
        <v>9</v>
      </c>
      <c r="B10" s="5" t="s">
        <v>30</v>
      </c>
      <c r="C10" s="70" t="s">
        <v>98</v>
      </c>
      <c r="D10" s="57">
        <v>16.388300000000001</v>
      </c>
      <c r="E10" s="58">
        <v>0.35</v>
      </c>
      <c r="F10" s="68">
        <v>41.618000000000002</v>
      </c>
      <c r="G10" s="58">
        <v>12.28</v>
      </c>
      <c r="H10" s="58">
        <v>8.58</v>
      </c>
      <c r="I10" s="12">
        <v>0.67</v>
      </c>
      <c r="J10" s="60">
        <f t="shared" si="6"/>
        <v>0.32999999999999996</v>
      </c>
      <c r="K10" s="57">
        <v>1.2886</v>
      </c>
      <c r="L10" s="57">
        <v>8.0452999999999997E-2</v>
      </c>
      <c r="M10" s="57">
        <v>-3.6357140000000001</v>
      </c>
      <c r="N10" s="13">
        <v>1</v>
      </c>
      <c r="O10" s="60">
        <v>17.031075999999999</v>
      </c>
      <c r="P10" s="60">
        <f t="shared" si="0"/>
        <v>1.039221639828414</v>
      </c>
      <c r="Q10" s="60">
        <f t="shared" si="1"/>
        <v>5.5503377611375214E-2</v>
      </c>
      <c r="R10" s="71">
        <v>0.27698272650327899</v>
      </c>
      <c r="S10" s="60">
        <v>1.4379264802993601</v>
      </c>
      <c r="T10" s="60">
        <f t="shared" si="2"/>
        <v>8.7741039662403056E-2</v>
      </c>
      <c r="U10" s="60">
        <f t="shared" si="3"/>
        <v>-3.5106043885132427</v>
      </c>
      <c r="V10" s="13">
        <v>1</v>
      </c>
      <c r="W10" s="60">
        <v>2.7726000000000002</v>
      </c>
      <c r="X10" s="60">
        <v>0.17310400000000001</v>
      </c>
      <c r="Y10" s="60">
        <v>-2.5302859999999998</v>
      </c>
      <c r="Z10" s="13">
        <v>1</v>
      </c>
      <c r="AA10" s="60">
        <v>4.4010952461983504</v>
      </c>
      <c r="AB10" s="60">
        <f t="shared" si="4"/>
        <v>0.26855105448389094</v>
      </c>
      <c r="AC10" s="60">
        <f t="shared" si="5"/>
        <v>-1.8967317085430742</v>
      </c>
      <c r="AD10" s="12">
        <v>1</v>
      </c>
      <c r="AE10" s="12">
        <v>3973</v>
      </c>
      <c r="AF10" s="57">
        <f t="shared" si="7"/>
        <v>20.705649364185948</v>
      </c>
      <c r="AG10" s="12">
        <v>31</v>
      </c>
      <c r="AH10" s="57">
        <f t="shared" si="8"/>
        <v>0.1829448214812629</v>
      </c>
      <c r="AI10" s="12" t="s">
        <v>31</v>
      </c>
      <c r="AJ10" s="15" t="s">
        <v>32</v>
      </c>
    </row>
    <row r="11" spans="1:36" ht="40" customHeight="1" x14ac:dyDescent="0.15">
      <c r="A11" s="52">
        <v>10</v>
      </c>
      <c r="B11" s="5" t="s">
        <v>33</v>
      </c>
      <c r="C11" s="70" t="s">
        <v>99</v>
      </c>
      <c r="D11" s="57">
        <v>14.125999999999999</v>
      </c>
      <c r="E11" s="58">
        <v>0.04</v>
      </c>
      <c r="F11" s="62">
        <v>14.021000000000001</v>
      </c>
      <c r="G11" s="58">
        <v>11.89</v>
      </c>
      <c r="H11" s="58">
        <v>14.77</v>
      </c>
      <c r="I11" s="12">
        <v>0.77</v>
      </c>
      <c r="J11" s="60">
        <f t="shared" si="6"/>
        <v>0.22999999999999998</v>
      </c>
      <c r="K11" s="57">
        <v>0.36349999999999999</v>
      </c>
      <c r="L11" s="57">
        <v>2.5401E-2</v>
      </c>
      <c r="M11" s="57">
        <v>-5.2989660000000001</v>
      </c>
      <c r="N11" s="13">
        <v>1</v>
      </c>
      <c r="O11" s="60">
        <v>20.240233</v>
      </c>
      <c r="P11" s="60">
        <f t="shared" si="0"/>
        <v>1.4328354098824863</v>
      </c>
      <c r="Q11" s="60">
        <f t="shared" si="1"/>
        <v>0.51887289642214296</v>
      </c>
      <c r="R11" s="14">
        <v>1.24707837649379E-15</v>
      </c>
      <c r="S11" s="60">
        <v>0.31256878714505798</v>
      </c>
      <c r="T11" s="60">
        <f t="shared" si="2"/>
        <v>2.212719716445264E-2</v>
      </c>
      <c r="U11" s="60">
        <f t="shared" si="3"/>
        <v>-5.4980354721665741</v>
      </c>
      <c r="V11" s="13">
        <v>0.99999999999844302</v>
      </c>
      <c r="W11" s="60">
        <v>12.2422</v>
      </c>
      <c r="X11" s="60">
        <v>0.85551699999999997</v>
      </c>
      <c r="Y11" s="60">
        <v>-0.225131</v>
      </c>
      <c r="Z11" s="60">
        <v>0.932807083265077</v>
      </c>
      <c r="AA11" s="60">
        <v>2.34828210324397</v>
      </c>
      <c r="AB11" s="60">
        <f t="shared" si="4"/>
        <v>0.16623829132408113</v>
      </c>
      <c r="AC11" s="60">
        <f t="shared" si="5"/>
        <v>-2.588675364159545</v>
      </c>
      <c r="AD11" s="12">
        <v>1</v>
      </c>
      <c r="AE11" s="12">
        <v>11419</v>
      </c>
      <c r="AF11" s="57">
        <f t="shared" si="7"/>
        <v>59.511152803835735</v>
      </c>
      <c r="AG11" s="12">
        <v>2189</v>
      </c>
      <c r="AH11" s="57">
        <f t="shared" si="8"/>
        <v>12.918264974918856</v>
      </c>
      <c r="AI11" s="12" t="s">
        <v>34</v>
      </c>
      <c r="AJ11" s="13" t="s">
        <v>35</v>
      </c>
    </row>
    <row r="12" spans="1:36" ht="40" customHeight="1" x14ac:dyDescent="0.15">
      <c r="A12" s="53">
        <v>11</v>
      </c>
      <c r="B12" s="5" t="s">
        <v>36</v>
      </c>
      <c r="C12" s="70" t="s">
        <v>100</v>
      </c>
      <c r="D12" s="57">
        <v>1.8485999999999998</v>
      </c>
      <c r="E12" s="58">
        <v>0.02</v>
      </c>
      <c r="F12" s="69">
        <v>114.916</v>
      </c>
      <c r="G12" s="58">
        <v>21.74</v>
      </c>
      <c r="H12" s="58">
        <v>8.8699999999999992</v>
      </c>
      <c r="I12" s="12">
        <v>0.56999999999999995</v>
      </c>
      <c r="J12" s="60">
        <f t="shared" si="6"/>
        <v>0.43000000000000005</v>
      </c>
      <c r="K12" s="57">
        <v>6.4999999999999997E-3</v>
      </c>
      <c r="L12" s="57">
        <v>3.2850000000000002E-3</v>
      </c>
      <c r="M12" s="57">
        <v>-8.2499400000000005</v>
      </c>
      <c r="N12" s="13">
        <v>1</v>
      </c>
      <c r="O12" s="60">
        <v>2.6331540000000002</v>
      </c>
      <c r="P12" s="60">
        <f t="shared" si="0"/>
        <v>1.42440441415125</v>
      </c>
      <c r="Q12" s="60">
        <f t="shared" si="1"/>
        <v>0.51035881165344121</v>
      </c>
      <c r="R12" s="31">
        <v>2.86246420194925E-2</v>
      </c>
      <c r="S12" s="60">
        <v>8.3920316971164394E-2</v>
      </c>
      <c r="T12" s="60">
        <f t="shared" si="2"/>
        <v>4.5396687748114464E-2</v>
      </c>
      <c r="U12" s="60">
        <f t="shared" si="3"/>
        <v>-4.4612691509301898</v>
      </c>
      <c r="V12" s="13">
        <v>1</v>
      </c>
      <c r="W12" s="60">
        <v>0.46660000000000001</v>
      </c>
      <c r="X12" s="60">
        <v>0.236707</v>
      </c>
      <c r="Y12" s="60">
        <v>-2.0788280000000001</v>
      </c>
      <c r="Z12" s="60">
        <v>0.99829659144376603</v>
      </c>
      <c r="AA12" s="60">
        <v>0.495026530328109</v>
      </c>
      <c r="AB12" s="60">
        <f t="shared" si="4"/>
        <v>0.26778455605761609</v>
      </c>
      <c r="AC12" s="60">
        <f t="shared" si="5"/>
        <v>-1.9008553363968341</v>
      </c>
      <c r="AD12" s="57">
        <v>0.99955247650617796</v>
      </c>
      <c r="AE12" s="12">
        <v>3048</v>
      </c>
      <c r="AF12" s="57">
        <f t="shared" si="7"/>
        <v>15.884928080050031</v>
      </c>
      <c r="AG12" s="12">
        <v>126</v>
      </c>
      <c r="AH12" s="57">
        <f t="shared" si="8"/>
        <v>0.74358217763352019</v>
      </c>
      <c r="AI12" s="12" t="s">
        <v>37</v>
      </c>
      <c r="AJ12" s="13" t="s">
        <v>38</v>
      </c>
    </row>
    <row r="13" spans="1:36" ht="40" customHeight="1" x14ac:dyDescent="0.15">
      <c r="A13" s="11">
        <v>12</v>
      </c>
      <c r="B13" s="5" t="s">
        <v>39</v>
      </c>
      <c r="C13" s="70" t="s">
        <v>101</v>
      </c>
      <c r="D13" s="57">
        <v>8.0845000000000002</v>
      </c>
      <c r="E13" s="58">
        <v>0</v>
      </c>
      <c r="F13" s="62">
        <v>3.516</v>
      </c>
      <c r="G13" s="58">
        <v>1.03</v>
      </c>
      <c r="H13" s="58">
        <v>2.91</v>
      </c>
      <c r="I13" s="12">
        <v>0.84</v>
      </c>
      <c r="J13" s="60">
        <f t="shared" si="6"/>
        <v>0.16000000000000003</v>
      </c>
      <c r="K13" s="57">
        <v>7.8399999999999997E-2</v>
      </c>
      <c r="L13" s="57">
        <v>9.5960000000000004E-3</v>
      </c>
      <c r="M13" s="57">
        <v>-6.7032889999999998</v>
      </c>
      <c r="N13" s="13">
        <v>0.99999999999945899</v>
      </c>
      <c r="O13" s="60">
        <v>47.108232999999998</v>
      </c>
      <c r="P13" s="60">
        <f t="shared" si="0"/>
        <v>5.8269816315170999</v>
      </c>
      <c r="Q13" s="60">
        <f t="shared" si="1"/>
        <v>2.542748762862864</v>
      </c>
      <c r="R13" s="14">
        <v>1E-300</v>
      </c>
      <c r="S13" s="60">
        <v>0.42593000220118798</v>
      </c>
      <c r="T13" s="60">
        <f t="shared" si="2"/>
        <v>5.2684767419282325E-2</v>
      </c>
      <c r="U13" s="60">
        <f t="shared" si="3"/>
        <v>-4.2464702894924331</v>
      </c>
      <c r="V13" s="13">
        <v>0.99999999999979095</v>
      </c>
      <c r="W13" s="60">
        <v>75.132300000000001</v>
      </c>
      <c r="X13" s="60">
        <v>9.2021080000000008</v>
      </c>
      <c r="Y13" s="60">
        <v>3.2019639999999998</v>
      </c>
      <c r="Z13" s="14">
        <v>1.54970293968651E-245</v>
      </c>
      <c r="AA13" s="60">
        <v>0.945191281345234</v>
      </c>
      <c r="AB13" s="60">
        <f t="shared" si="4"/>
        <v>0.11691400597999059</v>
      </c>
      <c r="AC13" s="60">
        <f t="shared" si="5"/>
        <v>-3.096480323721869</v>
      </c>
      <c r="AD13" s="12">
        <v>1</v>
      </c>
      <c r="AE13" s="12">
        <v>5</v>
      </c>
      <c r="AF13" s="57">
        <f t="shared" si="7"/>
        <v>2.6057952887221181E-2</v>
      </c>
      <c r="AG13" s="12">
        <v>1335</v>
      </c>
      <c r="AH13" s="57">
        <f t="shared" si="8"/>
        <v>7.8784302154027737</v>
      </c>
      <c r="AI13" s="12" t="s">
        <v>40</v>
      </c>
      <c r="AJ13" s="13" t="s">
        <v>41</v>
      </c>
    </row>
    <row r="14" spans="1:36" ht="15.75" customHeight="1" x14ac:dyDescent="0.15">
      <c r="A14" s="2"/>
      <c r="B14" s="2"/>
      <c r="C14" s="2"/>
      <c r="D14" s="2"/>
      <c r="E14" s="2"/>
      <c r="F14" s="2"/>
      <c r="G14" s="2"/>
      <c r="H14" s="2"/>
      <c r="I14" s="2"/>
      <c r="K14" s="2"/>
      <c r="L14" s="2"/>
      <c r="M14" s="2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36" ht="15.75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K15" s="2"/>
      <c r="L15" s="2"/>
      <c r="M15" s="2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36" ht="15.75" customHeight="1" x14ac:dyDescent="0.15">
      <c r="A16" s="2"/>
      <c r="B16" s="2"/>
      <c r="C16" s="2"/>
      <c r="D16" s="2"/>
      <c r="E16" s="2"/>
      <c r="F16" s="2"/>
      <c r="G16" s="2"/>
      <c r="H16" s="2"/>
      <c r="I16" s="2"/>
      <c r="K16" s="2"/>
      <c r="L16" s="2"/>
      <c r="M16" s="2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15">
      <c r="A17" s="2"/>
      <c r="B17" s="2"/>
      <c r="C17" s="2"/>
      <c r="D17" s="2"/>
      <c r="E17" s="2"/>
      <c r="F17" s="2"/>
      <c r="G17" s="2"/>
      <c r="H17" s="2"/>
      <c r="I17" s="2"/>
      <c r="K17" s="2"/>
      <c r="L17" s="2"/>
      <c r="M17" s="2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15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15">
      <c r="A19" s="2"/>
      <c r="B19" s="2"/>
      <c r="C19" s="2"/>
      <c r="D19" s="2"/>
      <c r="E19" s="2"/>
      <c r="F19" s="2"/>
      <c r="G19" s="2"/>
      <c r="H19" s="2"/>
      <c r="I19" s="2"/>
      <c r="K19" s="2"/>
      <c r="L19" s="2"/>
      <c r="M19" s="2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15">
      <c r="A20" s="2"/>
      <c r="B20" s="2"/>
      <c r="C20" s="2"/>
      <c r="D20" s="2"/>
      <c r="E20" s="2"/>
      <c r="F20" s="2"/>
      <c r="G20" s="2"/>
      <c r="H20" s="2"/>
      <c r="I20" s="2"/>
      <c r="K20" s="2"/>
      <c r="L20" s="2"/>
      <c r="M20" s="2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K21" s="2"/>
      <c r="L21" s="2"/>
      <c r="M21" s="2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15">
      <c r="A22" s="2"/>
      <c r="B22" s="2"/>
      <c r="C22" s="2"/>
      <c r="D22" s="2"/>
      <c r="E22" s="2"/>
      <c r="F22" s="2"/>
      <c r="G22" s="2"/>
      <c r="H22" s="2"/>
      <c r="I22" s="2"/>
      <c r="K22" s="2"/>
      <c r="L22" s="2"/>
      <c r="M22" s="2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K23" s="2"/>
      <c r="L23" s="2"/>
      <c r="M23" s="2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K24" s="2"/>
      <c r="L24" s="2"/>
      <c r="M24" s="2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K25" s="2"/>
      <c r="L25" s="2"/>
      <c r="M25" s="2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K26" s="2"/>
      <c r="L26" s="2"/>
      <c r="M26" s="2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K27" s="2"/>
      <c r="L27" s="2"/>
      <c r="M27" s="2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15">
      <c r="A28" s="2"/>
      <c r="B28" s="2"/>
      <c r="C28" s="2"/>
      <c r="D28" s="2"/>
      <c r="E28" s="2"/>
      <c r="F28" s="2"/>
      <c r="G28" s="2"/>
      <c r="H28" s="2"/>
      <c r="I28" s="2"/>
      <c r="K28" s="2"/>
      <c r="L28" s="2"/>
      <c r="M28" s="2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K29" s="2"/>
      <c r="L29" s="2"/>
      <c r="M29" s="2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K30" s="2"/>
      <c r="L30" s="2"/>
      <c r="M30" s="2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K31" s="2"/>
      <c r="L31" s="2"/>
      <c r="M31" s="2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K32" s="2"/>
      <c r="L32" s="2"/>
      <c r="M32" s="2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K33" s="2"/>
      <c r="L33" s="2"/>
      <c r="M33" s="2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K34" s="2"/>
      <c r="L34" s="2"/>
      <c r="M34" s="2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K35" s="2"/>
      <c r="L35" s="2"/>
      <c r="M35" s="2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K36" s="2"/>
      <c r="L36" s="2"/>
      <c r="M36" s="2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K37" s="2"/>
      <c r="L37" s="2"/>
      <c r="M37" s="2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K38" s="2"/>
      <c r="L38" s="2"/>
      <c r="M38" s="2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K39" s="2"/>
      <c r="L39" s="2"/>
      <c r="M39" s="2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K40" s="2"/>
      <c r="L40" s="2"/>
      <c r="M40" s="2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K41" s="2"/>
      <c r="L41" s="2"/>
      <c r="M41" s="2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K42" s="2"/>
      <c r="L42" s="2"/>
      <c r="M42" s="2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K43" s="2"/>
      <c r="L43" s="2"/>
      <c r="M43" s="2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K44" s="2"/>
      <c r="L44" s="2"/>
      <c r="M44" s="2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K45" s="2"/>
      <c r="L45" s="2"/>
      <c r="M45" s="2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K46" s="2"/>
      <c r="L46" s="2"/>
      <c r="M46" s="2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K47" s="2"/>
      <c r="L47" s="2"/>
      <c r="M47" s="2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K48" s="2"/>
      <c r="L48" s="2"/>
      <c r="M48" s="2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K49" s="2"/>
      <c r="L49" s="2"/>
      <c r="M49" s="2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K50" s="2"/>
      <c r="L50" s="2"/>
      <c r="M50" s="2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K51" s="2"/>
      <c r="L51" s="2"/>
      <c r="M51" s="2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15">
      <c r="A52" s="2"/>
      <c r="B52" s="2"/>
      <c r="C52" s="2"/>
      <c r="D52" s="2"/>
      <c r="E52" s="2"/>
      <c r="F52" s="2"/>
      <c r="G52" s="2"/>
      <c r="H52" s="2"/>
      <c r="I52" s="2"/>
      <c r="K52" s="2"/>
      <c r="L52" s="2"/>
      <c r="M52" s="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15">
      <c r="A53" s="2"/>
      <c r="B53" s="2"/>
      <c r="C53" s="2"/>
      <c r="D53" s="2"/>
      <c r="E53" s="2"/>
      <c r="F53" s="2"/>
      <c r="G53" s="2"/>
      <c r="H53" s="2"/>
      <c r="I53" s="2"/>
      <c r="K53" s="2"/>
      <c r="L53" s="2"/>
      <c r="M53" s="2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15">
      <c r="A54" s="2"/>
      <c r="B54" s="2"/>
      <c r="C54" s="2"/>
      <c r="D54" s="2"/>
      <c r="E54" s="2"/>
      <c r="F54" s="2"/>
      <c r="G54" s="2"/>
      <c r="H54" s="2"/>
      <c r="I54" s="2"/>
      <c r="K54" s="2"/>
      <c r="L54" s="2"/>
      <c r="M54" s="2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15">
      <c r="A55" s="2"/>
      <c r="B55" s="2"/>
      <c r="C55" s="2"/>
      <c r="D55" s="2"/>
      <c r="E55" s="2"/>
      <c r="F55" s="2"/>
      <c r="G55" s="2"/>
      <c r="H55" s="2"/>
      <c r="I55" s="2"/>
      <c r="K55" s="2"/>
      <c r="L55" s="2"/>
      <c r="M55" s="2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15">
      <c r="A56" s="2"/>
      <c r="B56" s="2"/>
      <c r="C56" s="2"/>
      <c r="D56" s="2"/>
      <c r="E56" s="2"/>
      <c r="F56" s="2"/>
      <c r="G56" s="2"/>
      <c r="H56" s="2"/>
      <c r="I56" s="2"/>
      <c r="K56" s="2"/>
      <c r="L56" s="2"/>
      <c r="M56" s="2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15">
      <c r="A57" s="2"/>
      <c r="B57" s="2"/>
      <c r="C57" s="2"/>
      <c r="D57" s="2"/>
      <c r="E57" s="2"/>
      <c r="F57" s="2"/>
      <c r="G57" s="2"/>
      <c r="H57" s="2"/>
      <c r="I57" s="2"/>
      <c r="K57" s="2"/>
      <c r="L57" s="2"/>
      <c r="M57" s="2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15">
      <c r="A58" s="2"/>
      <c r="B58" s="2"/>
      <c r="C58" s="2"/>
      <c r="D58" s="2"/>
      <c r="E58" s="2"/>
      <c r="F58" s="2"/>
      <c r="G58" s="2"/>
      <c r="H58" s="2"/>
      <c r="I58" s="2"/>
      <c r="K58" s="2"/>
      <c r="L58" s="2"/>
      <c r="M58" s="2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15">
      <c r="A59" s="2"/>
      <c r="B59" s="2"/>
      <c r="C59" s="2"/>
      <c r="D59" s="2"/>
      <c r="E59" s="2"/>
      <c r="F59" s="2"/>
      <c r="G59" s="2"/>
      <c r="H59" s="2"/>
      <c r="I59" s="2"/>
      <c r="K59" s="2"/>
      <c r="L59" s="2"/>
      <c r="M59" s="2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15">
      <c r="A60" s="2"/>
      <c r="B60" s="2"/>
      <c r="C60" s="2"/>
      <c r="D60" s="2"/>
      <c r="E60" s="2"/>
      <c r="F60" s="2"/>
      <c r="G60" s="2"/>
      <c r="H60" s="2"/>
      <c r="I60" s="2"/>
      <c r="K60" s="2"/>
      <c r="L60" s="2"/>
      <c r="M60" s="2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15">
      <c r="A61" s="2"/>
      <c r="B61" s="2"/>
      <c r="C61" s="2"/>
      <c r="D61" s="2"/>
      <c r="E61" s="2"/>
      <c r="F61" s="2"/>
      <c r="G61" s="2"/>
      <c r="H61" s="2"/>
      <c r="I61" s="2"/>
      <c r="K61" s="2"/>
      <c r="L61" s="2"/>
      <c r="M61" s="2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15">
      <c r="A62" s="2"/>
      <c r="B62" s="2"/>
      <c r="C62" s="2"/>
      <c r="D62" s="2"/>
      <c r="E62" s="2"/>
      <c r="F62" s="2"/>
      <c r="G62" s="2"/>
      <c r="H62" s="2"/>
      <c r="I62" s="2"/>
      <c r="K62" s="2"/>
      <c r="L62" s="2"/>
      <c r="M62" s="2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15">
      <c r="A63" s="2"/>
      <c r="B63" s="2"/>
      <c r="C63" s="2"/>
      <c r="D63" s="2"/>
      <c r="E63" s="2"/>
      <c r="F63" s="2"/>
      <c r="G63" s="2"/>
      <c r="H63" s="2"/>
      <c r="I63" s="2"/>
      <c r="K63" s="2"/>
      <c r="L63" s="2"/>
      <c r="M63" s="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15">
      <c r="A64" s="2"/>
      <c r="B64" s="2"/>
      <c r="C64" s="2"/>
      <c r="D64" s="2"/>
      <c r="E64" s="2"/>
      <c r="F64" s="2"/>
      <c r="G64" s="2"/>
      <c r="H64" s="2"/>
      <c r="I64" s="2"/>
      <c r="K64" s="2"/>
      <c r="L64" s="2"/>
      <c r="M64" s="2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15">
      <c r="A65" s="2"/>
      <c r="B65" s="2"/>
      <c r="C65" s="2"/>
      <c r="D65" s="2"/>
      <c r="E65" s="2"/>
      <c r="F65" s="2"/>
      <c r="G65" s="2"/>
      <c r="H65" s="2"/>
      <c r="I65" s="2"/>
      <c r="K65" s="2"/>
      <c r="L65" s="2"/>
      <c r="M65" s="2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15">
      <c r="A66" s="2"/>
      <c r="B66" s="2"/>
      <c r="C66" s="2"/>
      <c r="D66" s="2"/>
      <c r="E66" s="2"/>
      <c r="F66" s="2"/>
      <c r="G66" s="2"/>
      <c r="H66" s="2"/>
      <c r="I66" s="2"/>
      <c r="K66" s="2"/>
      <c r="L66" s="2"/>
      <c r="M66" s="2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15">
      <c r="A67" s="2"/>
      <c r="B67" s="2"/>
      <c r="C67" s="2"/>
      <c r="D67" s="2"/>
      <c r="E67" s="2"/>
      <c r="F67" s="2"/>
      <c r="G67" s="2"/>
      <c r="H67" s="2"/>
      <c r="I67" s="2"/>
      <c r="K67" s="2"/>
      <c r="L67" s="2"/>
      <c r="M67" s="2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15">
      <c r="A68" s="2"/>
      <c r="B68" s="2"/>
      <c r="C68" s="2"/>
      <c r="D68" s="2"/>
      <c r="E68" s="2"/>
      <c r="F68" s="2"/>
      <c r="G68" s="2"/>
      <c r="H68" s="2"/>
      <c r="I68" s="2"/>
      <c r="K68" s="2"/>
      <c r="L68" s="2"/>
      <c r="M68" s="2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15">
      <c r="A69" s="2"/>
      <c r="B69" s="2"/>
      <c r="C69" s="2"/>
      <c r="D69" s="2"/>
      <c r="E69" s="2"/>
      <c r="F69" s="2"/>
      <c r="G69" s="2"/>
      <c r="H69" s="2"/>
      <c r="I69" s="2"/>
      <c r="K69" s="2"/>
      <c r="L69" s="2"/>
      <c r="M69" s="2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15">
      <c r="A70" s="2"/>
      <c r="B70" s="2"/>
      <c r="C70" s="2"/>
      <c r="D70" s="2"/>
      <c r="E70" s="2"/>
      <c r="F70" s="2"/>
      <c r="G70" s="2"/>
      <c r="H70" s="2"/>
      <c r="I70" s="2"/>
      <c r="K70" s="2"/>
      <c r="L70" s="2"/>
      <c r="M70" s="2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15">
      <c r="A71" s="2"/>
      <c r="B71" s="2"/>
      <c r="C71" s="2"/>
      <c r="D71" s="2"/>
      <c r="E71" s="2"/>
      <c r="F71" s="2"/>
      <c r="G71" s="2"/>
      <c r="H71" s="2"/>
      <c r="I71" s="2"/>
      <c r="K71" s="2"/>
      <c r="L71" s="2"/>
      <c r="M71" s="2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15">
      <c r="A72" s="2"/>
      <c r="B72" s="2"/>
      <c r="C72" s="2"/>
      <c r="D72" s="2"/>
      <c r="E72" s="2"/>
      <c r="F72" s="2"/>
      <c r="G72" s="2"/>
      <c r="H72" s="2"/>
      <c r="I72" s="2"/>
      <c r="K72" s="2"/>
      <c r="L72" s="2"/>
      <c r="M72" s="2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15">
      <c r="A73" s="2"/>
      <c r="B73" s="2"/>
      <c r="C73" s="2"/>
      <c r="D73" s="2"/>
      <c r="E73" s="2"/>
      <c r="F73" s="2"/>
      <c r="G73" s="2"/>
      <c r="H73" s="2"/>
      <c r="I73" s="2"/>
      <c r="K73" s="2"/>
      <c r="L73" s="2"/>
      <c r="M73" s="2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15">
      <c r="A74" s="2"/>
      <c r="B74" s="2"/>
      <c r="C74" s="2"/>
      <c r="D74" s="2"/>
      <c r="E74" s="2"/>
      <c r="F74" s="2"/>
      <c r="G74" s="2"/>
      <c r="H74" s="2"/>
      <c r="I74" s="2"/>
      <c r="K74" s="2"/>
      <c r="L74" s="2"/>
      <c r="M74" s="2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15">
      <c r="A75" s="2"/>
      <c r="B75" s="2"/>
      <c r="C75" s="2"/>
      <c r="D75" s="2"/>
      <c r="E75" s="2"/>
      <c r="F75" s="2"/>
      <c r="G75" s="2"/>
      <c r="H75" s="2"/>
      <c r="I75" s="2"/>
      <c r="K75" s="2"/>
      <c r="L75" s="2"/>
      <c r="M75" s="2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15">
      <c r="A76" s="2"/>
      <c r="B76" s="2"/>
      <c r="C76" s="2"/>
      <c r="D76" s="2"/>
      <c r="E76" s="2"/>
      <c r="F76" s="2"/>
      <c r="G76" s="2"/>
      <c r="H76" s="2"/>
      <c r="I76" s="2"/>
      <c r="K76" s="2"/>
      <c r="L76" s="2"/>
      <c r="M76" s="2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15">
      <c r="A77" s="2"/>
      <c r="B77" s="2"/>
      <c r="C77" s="2"/>
      <c r="D77" s="2"/>
      <c r="E77" s="2"/>
      <c r="F77" s="2"/>
      <c r="G77" s="2"/>
      <c r="H77" s="2"/>
      <c r="I77" s="2"/>
      <c r="K77" s="2"/>
      <c r="L77" s="2"/>
      <c r="M77" s="2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15">
      <c r="A78" s="2"/>
      <c r="B78" s="2"/>
      <c r="C78" s="2"/>
      <c r="D78" s="2"/>
      <c r="E78" s="2"/>
      <c r="F78" s="2"/>
      <c r="G78" s="2"/>
      <c r="H78" s="2"/>
      <c r="I78" s="2"/>
      <c r="K78" s="2"/>
      <c r="L78" s="2"/>
      <c r="M78" s="2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15">
      <c r="A79" s="2"/>
      <c r="B79" s="2"/>
      <c r="C79" s="2"/>
      <c r="D79" s="2"/>
      <c r="E79" s="2"/>
      <c r="F79" s="2"/>
      <c r="G79" s="2"/>
      <c r="H79" s="2"/>
      <c r="I79" s="2"/>
      <c r="K79" s="2"/>
      <c r="L79" s="2"/>
      <c r="M79" s="2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15">
      <c r="A80" s="2"/>
      <c r="B80" s="2"/>
      <c r="C80" s="2"/>
      <c r="D80" s="2"/>
      <c r="E80" s="2"/>
      <c r="F80" s="2"/>
      <c r="G80" s="2"/>
      <c r="H80" s="2"/>
      <c r="I80" s="2"/>
      <c r="K80" s="2"/>
      <c r="L80" s="2"/>
      <c r="M80" s="2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15">
      <c r="A81" s="2"/>
      <c r="B81" s="2"/>
      <c r="C81" s="2"/>
      <c r="D81" s="2"/>
      <c r="E81" s="2"/>
      <c r="F81" s="2"/>
      <c r="G81" s="2"/>
      <c r="H81" s="2"/>
      <c r="I81" s="2"/>
      <c r="K81" s="2"/>
      <c r="L81" s="2"/>
      <c r="M81" s="2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15">
      <c r="A82" s="2"/>
      <c r="B82" s="2"/>
      <c r="C82" s="2"/>
      <c r="D82" s="2"/>
      <c r="E82" s="2"/>
      <c r="F82" s="2"/>
      <c r="G82" s="2"/>
      <c r="H82" s="2"/>
      <c r="I82" s="2"/>
      <c r="K82" s="2"/>
      <c r="L82" s="2"/>
      <c r="M82" s="2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15">
      <c r="A83" s="2"/>
      <c r="B83" s="2"/>
      <c r="C83" s="2"/>
      <c r="D83" s="2"/>
      <c r="E83" s="2"/>
      <c r="F83" s="2"/>
      <c r="G83" s="2"/>
      <c r="H83" s="2"/>
      <c r="I83" s="2"/>
      <c r="K83" s="2"/>
      <c r="L83" s="2"/>
      <c r="M83" s="2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15">
      <c r="A84" s="2"/>
      <c r="B84" s="2"/>
      <c r="C84" s="2"/>
      <c r="D84" s="2"/>
      <c r="E84" s="2"/>
      <c r="F84" s="2"/>
      <c r="G84" s="2"/>
      <c r="H84" s="2"/>
      <c r="I84" s="2"/>
      <c r="K84" s="2"/>
      <c r="L84" s="2"/>
      <c r="M84" s="2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15">
      <c r="A85" s="2"/>
      <c r="B85" s="2"/>
      <c r="C85" s="2"/>
      <c r="D85" s="2"/>
      <c r="E85" s="2"/>
      <c r="F85" s="2"/>
      <c r="G85" s="2"/>
      <c r="H85" s="2"/>
      <c r="I85" s="2"/>
      <c r="K85" s="2"/>
      <c r="L85" s="2"/>
      <c r="M85" s="2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15">
      <c r="A86" s="2"/>
      <c r="B86" s="2"/>
      <c r="C86" s="2"/>
      <c r="D86" s="2"/>
      <c r="E86" s="2"/>
      <c r="F86" s="2"/>
      <c r="G86" s="2"/>
      <c r="H86" s="2"/>
      <c r="I86" s="2"/>
      <c r="K86" s="2"/>
      <c r="L86" s="2"/>
      <c r="M86" s="2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15">
      <c r="A87" s="2"/>
      <c r="B87" s="2"/>
      <c r="C87" s="2"/>
      <c r="D87" s="2"/>
      <c r="E87" s="2"/>
      <c r="F87" s="2"/>
      <c r="G87" s="2"/>
      <c r="H87" s="2"/>
      <c r="I87" s="2"/>
      <c r="K87" s="2"/>
      <c r="L87" s="2"/>
      <c r="M87" s="2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15">
      <c r="A88" s="2"/>
      <c r="B88" s="2"/>
      <c r="C88" s="2"/>
      <c r="D88" s="2"/>
      <c r="E88" s="2"/>
      <c r="F88" s="2"/>
      <c r="G88" s="2"/>
      <c r="H88" s="2"/>
      <c r="I88" s="2"/>
      <c r="K88" s="2"/>
      <c r="L88" s="2"/>
      <c r="M88" s="2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15">
      <c r="A89" s="2"/>
      <c r="B89" s="2"/>
      <c r="C89" s="2"/>
      <c r="D89" s="2"/>
      <c r="E89" s="2"/>
      <c r="F89" s="2"/>
      <c r="G89" s="2"/>
      <c r="H89" s="2"/>
      <c r="I89" s="2"/>
      <c r="K89" s="2"/>
      <c r="L89" s="2"/>
      <c r="M89" s="2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15">
      <c r="A90" s="2"/>
      <c r="B90" s="2"/>
      <c r="C90" s="2"/>
      <c r="D90" s="2"/>
      <c r="E90" s="2"/>
      <c r="F90" s="2"/>
      <c r="G90" s="2"/>
      <c r="H90" s="2"/>
      <c r="I90" s="2"/>
      <c r="K90" s="2"/>
      <c r="L90" s="2"/>
      <c r="M90" s="2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15">
      <c r="A91" s="2"/>
      <c r="B91" s="2"/>
      <c r="C91" s="2"/>
      <c r="D91" s="2"/>
      <c r="E91" s="2"/>
      <c r="F91" s="2"/>
      <c r="G91" s="2"/>
      <c r="H91" s="2"/>
      <c r="I91" s="2"/>
      <c r="K91" s="2"/>
      <c r="L91" s="2"/>
      <c r="M91" s="2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15">
      <c r="A92" s="2"/>
      <c r="B92" s="2"/>
      <c r="C92" s="2"/>
      <c r="D92" s="2"/>
      <c r="E92" s="2"/>
      <c r="F92" s="2"/>
      <c r="G92" s="2"/>
      <c r="H92" s="2"/>
      <c r="I92" s="2"/>
      <c r="K92" s="2"/>
      <c r="L92" s="2"/>
      <c r="M92" s="2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15">
      <c r="A93" s="2"/>
      <c r="B93" s="2"/>
      <c r="C93" s="2"/>
      <c r="D93" s="2"/>
      <c r="E93" s="2"/>
      <c r="F93" s="2"/>
      <c r="G93" s="2"/>
      <c r="H93" s="2"/>
      <c r="I93" s="2"/>
      <c r="K93" s="2"/>
      <c r="L93" s="2"/>
      <c r="M93" s="2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15">
      <c r="A94" s="2"/>
      <c r="B94" s="2"/>
      <c r="C94" s="2"/>
      <c r="D94" s="2"/>
      <c r="E94" s="2"/>
      <c r="F94" s="2"/>
      <c r="G94" s="2"/>
      <c r="H94" s="2"/>
      <c r="I94" s="2"/>
      <c r="K94" s="2"/>
      <c r="L94" s="2"/>
      <c r="M94" s="2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15">
      <c r="A95" s="2"/>
      <c r="B95" s="2"/>
      <c r="C95" s="2"/>
      <c r="D95" s="2"/>
      <c r="E95" s="2"/>
      <c r="F95" s="2"/>
      <c r="G95" s="2"/>
      <c r="H95" s="2"/>
      <c r="I95" s="2"/>
      <c r="K95" s="2"/>
      <c r="L95" s="2"/>
      <c r="M95" s="2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15">
      <c r="A96" s="2"/>
      <c r="B96" s="2"/>
      <c r="C96" s="2"/>
      <c r="D96" s="2"/>
      <c r="E96" s="2"/>
      <c r="F96" s="2"/>
      <c r="G96" s="2"/>
      <c r="H96" s="2"/>
      <c r="I96" s="2"/>
      <c r="K96" s="2"/>
      <c r="L96" s="2"/>
      <c r="M96" s="2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15">
      <c r="A97" s="2"/>
      <c r="B97" s="2"/>
      <c r="C97" s="2"/>
      <c r="D97" s="2"/>
      <c r="E97" s="2"/>
      <c r="F97" s="2"/>
      <c r="G97" s="2"/>
      <c r="H97" s="2"/>
      <c r="I97" s="2"/>
      <c r="K97" s="2"/>
      <c r="L97" s="2"/>
      <c r="M97" s="2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15">
      <c r="A98" s="2"/>
      <c r="B98" s="2"/>
      <c r="C98" s="2"/>
      <c r="D98" s="2"/>
      <c r="E98" s="2"/>
      <c r="F98" s="2"/>
      <c r="G98" s="2"/>
      <c r="H98" s="2"/>
      <c r="I98" s="2"/>
      <c r="K98" s="2"/>
      <c r="L98" s="2"/>
      <c r="M98" s="2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15">
      <c r="A99" s="2"/>
      <c r="B99" s="2"/>
      <c r="C99" s="2"/>
      <c r="D99" s="2"/>
      <c r="E99" s="2"/>
      <c r="F99" s="2"/>
      <c r="G99" s="2"/>
      <c r="H99" s="2"/>
      <c r="I99" s="2"/>
      <c r="K99" s="2"/>
      <c r="L99" s="2"/>
      <c r="M99" s="2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K100" s="2"/>
      <c r="L100" s="2"/>
      <c r="M100" s="2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K101" s="2"/>
      <c r="L101" s="2"/>
      <c r="M101" s="2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K102" s="2"/>
      <c r="L102" s="2"/>
      <c r="M102" s="2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K103" s="2"/>
      <c r="L103" s="2"/>
      <c r="M103" s="2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K104" s="2"/>
      <c r="L104" s="2"/>
      <c r="M104" s="2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K105" s="2"/>
      <c r="L105" s="2"/>
      <c r="M105" s="2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K106" s="2"/>
      <c r="L106" s="2"/>
      <c r="M106" s="2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K107" s="2"/>
      <c r="L107" s="2"/>
      <c r="M107" s="2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K108" s="2"/>
      <c r="L108" s="2"/>
      <c r="M108" s="2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K109" s="2"/>
      <c r="L109" s="2"/>
      <c r="M109" s="2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K110" s="2"/>
      <c r="L110" s="2"/>
      <c r="M110" s="2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K111" s="2"/>
      <c r="L111" s="2"/>
      <c r="M111" s="2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K112" s="2"/>
      <c r="L112" s="2"/>
      <c r="M112" s="2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K113" s="2"/>
      <c r="L113" s="2"/>
      <c r="M113" s="2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K114" s="2"/>
      <c r="L114" s="2"/>
      <c r="M114" s="2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K115" s="2"/>
      <c r="L115" s="2"/>
      <c r="M115" s="2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K116" s="2"/>
      <c r="L116" s="2"/>
      <c r="M116" s="2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K117" s="2"/>
      <c r="L117" s="2"/>
      <c r="M117" s="2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K118" s="2"/>
      <c r="L118" s="2"/>
      <c r="M118" s="2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K119" s="2"/>
      <c r="L119" s="2"/>
      <c r="M119" s="2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K120" s="2"/>
      <c r="L120" s="2"/>
      <c r="M120" s="2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K121" s="2"/>
      <c r="L121" s="2"/>
      <c r="M121" s="2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K122" s="2"/>
      <c r="L122" s="2"/>
      <c r="M122" s="2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K123" s="2"/>
      <c r="L123" s="2"/>
      <c r="M123" s="2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K124" s="2"/>
      <c r="L124" s="2"/>
      <c r="M124" s="2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K125" s="2"/>
      <c r="L125" s="2"/>
      <c r="M125" s="2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K126" s="2"/>
      <c r="L126" s="2"/>
      <c r="M126" s="2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K127" s="2"/>
      <c r="L127" s="2"/>
      <c r="M127" s="2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K128" s="2"/>
      <c r="L128" s="2"/>
      <c r="M128" s="2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K129" s="2"/>
      <c r="L129" s="2"/>
      <c r="M129" s="2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K130" s="2"/>
      <c r="L130" s="2"/>
      <c r="M130" s="2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K131" s="2"/>
      <c r="L131" s="2"/>
      <c r="M131" s="2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K132" s="2"/>
      <c r="L132" s="2"/>
      <c r="M132" s="2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K133" s="2"/>
      <c r="L133" s="2"/>
      <c r="M133" s="2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K134" s="2"/>
      <c r="L134" s="2"/>
      <c r="M134" s="2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K135" s="2"/>
      <c r="L135" s="2"/>
      <c r="M135" s="2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K136" s="2"/>
      <c r="L136" s="2"/>
      <c r="M136" s="2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K137" s="2"/>
      <c r="L137" s="2"/>
      <c r="M137" s="2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K138" s="2"/>
      <c r="L138" s="2"/>
      <c r="M138" s="2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K139" s="2"/>
      <c r="L139" s="2"/>
      <c r="M139" s="2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K140" s="2"/>
      <c r="L140" s="2"/>
      <c r="M140" s="2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K141" s="2"/>
      <c r="L141" s="2"/>
      <c r="M141" s="2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K142" s="2"/>
      <c r="L142" s="2"/>
      <c r="M142" s="2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K143" s="2"/>
      <c r="L143" s="2"/>
      <c r="M143" s="2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K144" s="2"/>
      <c r="L144" s="2"/>
      <c r="M144" s="2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K145" s="2"/>
      <c r="L145" s="2"/>
      <c r="M145" s="2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K146" s="2"/>
      <c r="L146" s="2"/>
      <c r="M146" s="2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K147" s="2"/>
      <c r="L147" s="2"/>
      <c r="M147" s="2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K148" s="2"/>
      <c r="L148" s="2"/>
      <c r="M148" s="2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K149" s="2"/>
      <c r="L149" s="2"/>
      <c r="M149" s="2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K150" s="2"/>
      <c r="L150" s="2"/>
      <c r="M150" s="2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K151" s="2"/>
      <c r="L151" s="2"/>
      <c r="M151" s="2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K152" s="2"/>
      <c r="L152" s="2"/>
      <c r="M152" s="2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K153" s="2"/>
      <c r="L153" s="2"/>
      <c r="M153" s="2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K154" s="2"/>
      <c r="L154" s="2"/>
      <c r="M154" s="2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K155" s="2"/>
      <c r="L155" s="2"/>
      <c r="M155" s="2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K156" s="2"/>
      <c r="L156" s="2"/>
      <c r="M156" s="2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K157" s="2"/>
      <c r="L157" s="2"/>
      <c r="M157" s="2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K158" s="2"/>
      <c r="L158" s="2"/>
      <c r="M158" s="2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K159" s="2"/>
      <c r="L159" s="2"/>
      <c r="M159" s="2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K160" s="2"/>
      <c r="L160" s="2"/>
      <c r="M160" s="2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K161" s="2"/>
      <c r="L161" s="2"/>
      <c r="M161" s="2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K162" s="2"/>
      <c r="L162" s="2"/>
      <c r="M162" s="2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K163" s="2"/>
      <c r="L163" s="2"/>
      <c r="M163" s="2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K164" s="2"/>
      <c r="L164" s="2"/>
      <c r="M164" s="2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K165" s="2"/>
      <c r="L165" s="2"/>
      <c r="M165" s="2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K166" s="2"/>
      <c r="L166" s="2"/>
      <c r="M166" s="2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K167" s="2"/>
      <c r="L167" s="2"/>
      <c r="M167" s="2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K168" s="2"/>
      <c r="L168" s="2"/>
      <c r="M168" s="2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K169" s="2"/>
      <c r="L169" s="2"/>
      <c r="M169" s="2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K170" s="2"/>
      <c r="L170" s="2"/>
      <c r="M170" s="2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K171" s="2"/>
      <c r="L171" s="2"/>
      <c r="M171" s="2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K172" s="2"/>
      <c r="L172" s="2"/>
      <c r="M172" s="2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K173" s="2"/>
      <c r="L173" s="2"/>
      <c r="M173" s="2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K174" s="2"/>
      <c r="L174" s="2"/>
      <c r="M174" s="2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K175" s="2"/>
      <c r="L175" s="2"/>
      <c r="M175" s="2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K176" s="2"/>
      <c r="L176" s="2"/>
      <c r="M176" s="2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K177" s="2"/>
      <c r="L177" s="2"/>
      <c r="M177" s="2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K178" s="2"/>
      <c r="L178" s="2"/>
      <c r="M178" s="2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K179" s="2"/>
      <c r="L179" s="2"/>
      <c r="M179" s="2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K180" s="2"/>
      <c r="L180" s="2"/>
      <c r="M180" s="2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K181" s="2"/>
      <c r="L181" s="2"/>
      <c r="M181" s="2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K182" s="2"/>
      <c r="L182" s="2"/>
      <c r="M182" s="2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K183" s="2"/>
      <c r="L183" s="2"/>
      <c r="M183" s="2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K184" s="2"/>
      <c r="L184" s="2"/>
      <c r="M184" s="2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K185" s="2"/>
      <c r="L185" s="2"/>
      <c r="M185" s="2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K186" s="2"/>
      <c r="L186" s="2"/>
      <c r="M186" s="2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K187" s="2"/>
      <c r="L187" s="2"/>
      <c r="M187" s="2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K188" s="2"/>
      <c r="L188" s="2"/>
      <c r="M188" s="2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K189" s="2"/>
      <c r="L189" s="2"/>
      <c r="M189" s="2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K190" s="2"/>
      <c r="L190" s="2"/>
      <c r="M190" s="2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K191" s="2"/>
      <c r="L191" s="2"/>
      <c r="M191" s="2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K192" s="2"/>
      <c r="L192" s="2"/>
      <c r="M192" s="2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K193" s="2"/>
      <c r="L193" s="2"/>
      <c r="M193" s="2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K194" s="2"/>
      <c r="L194" s="2"/>
      <c r="M194" s="2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K195" s="2"/>
      <c r="L195" s="2"/>
      <c r="M195" s="2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K196" s="2"/>
      <c r="L196" s="2"/>
      <c r="M196" s="2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K197" s="2"/>
      <c r="L197" s="2"/>
      <c r="M197" s="2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K198" s="2"/>
      <c r="L198" s="2"/>
      <c r="M198" s="2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K199" s="2"/>
      <c r="L199" s="2"/>
      <c r="M199" s="2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K200" s="2"/>
      <c r="L200" s="2"/>
      <c r="M200" s="2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K201" s="2"/>
      <c r="L201" s="2"/>
      <c r="M201" s="2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K202" s="2"/>
      <c r="L202" s="2"/>
      <c r="M202" s="2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K203" s="2"/>
      <c r="L203" s="2"/>
      <c r="M203" s="2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K204" s="2"/>
      <c r="L204" s="2"/>
      <c r="M204" s="2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K205" s="2"/>
      <c r="L205" s="2"/>
      <c r="M205" s="2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K206" s="2"/>
      <c r="L206" s="2"/>
      <c r="M206" s="2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K207" s="2"/>
      <c r="L207" s="2"/>
      <c r="M207" s="2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K208" s="2"/>
      <c r="L208" s="2"/>
      <c r="M208" s="2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K209" s="2"/>
      <c r="L209" s="2"/>
      <c r="M209" s="2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K210" s="2"/>
      <c r="L210" s="2"/>
      <c r="M210" s="2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K211" s="2"/>
      <c r="L211" s="2"/>
      <c r="M211" s="2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K212" s="2"/>
      <c r="L212" s="2"/>
      <c r="M212" s="2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K213" s="2"/>
      <c r="L213" s="2"/>
      <c r="M213" s="2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K214" s="2"/>
      <c r="L214" s="2"/>
      <c r="M214" s="2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K215" s="2"/>
      <c r="L215" s="2"/>
      <c r="M215" s="2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K216" s="2"/>
      <c r="L216" s="2"/>
      <c r="M216" s="2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K217" s="2"/>
      <c r="L217" s="2"/>
      <c r="M217" s="2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K218" s="2"/>
      <c r="L218" s="2"/>
      <c r="M218" s="2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K219" s="2"/>
      <c r="L219" s="2"/>
      <c r="M219" s="2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K220" s="2"/>
      <c r="L220" s="2"/>
      <c r="M220" s="2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K221" s="2"/>
      <c r="L221" s="2"/>
      <c r="M221" s="2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K222" s="2"/>
      <c r="L222" s="2"/>
      <c r="M222" s="2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K223" s="2"/>
      <c r="L223" s="2"/>
      <c r="M223" s="2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K224" s="2"/>
      <c r="L224" s="2"/>
      <c r="M224" s="2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K225" s="2"/>
      <c r="L225" s="2"/>
      <c r="M225" s="2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K226" s="2"/>
      <c r="L226" s="2"/>
      <c r="M226" s="2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K227" s="2"/>
      <c r="L227" s="2"/>
      <c r="M227" s="2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K228" s="2"/>
      <c r="L228" s="2"/>
      <c r="M228" s="2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K229" s="2"/>
      <c r="L229" s="2"/>
      <c r="M229" s="2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K230" s="2"/>
      <c r="L230" s="2"/>
      <c r="M230" s="2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K231" s="2"/>
      <c r="L231" s="2"/>
      <c r="M231" s="2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K232" s="2"/>
      <c r="L232" s="2"/>
      <c r="M232" s="2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K233" s="2"/>
      <c r="L233" s="2"/>
      <c r="M233" s="2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K234" s="2"/>
      <c r="L234" s="2"/>
      <c r="M234" s="2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K235" s="2"/>
      <c r="L235" s="2"/>
      <c r="M235" s="2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K236" s="2"/>
      <c r="L236" s="2"/>
      <c r="M236" s="2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K237" s="2"/>
      <c r="L237" s="2"/>
      <c r="M237" s="2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K238" s="2"/>
      <c r="L238" s="2"/>
      <c r="M238" s="2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K239" s="2"/>
      <c r="L239" s="2"/>
      <c r="M239" s="2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K240" s="2"/>
      <c r="L240" s="2"/>
      <c r="M240" s="2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K241" s="2"/>
      <c r="L241" s="2"/>
      <c r="M241" s="2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K242" s="2"/>
      <c r="L242" s="2"/>
      <c r="M242" s="2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K243" s="2"/>
      <c r="L243" s="2"/>
      <c r="M243" s="2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K244" s="2"/>
      <c r="L244" s="2"/>
      <c r="M244" s="2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K245" s="2"/>
      <c r="L245" s="2"/>
      <c r="M245" s="2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K246" s="2"/>
      <c r="L246" s="2"/>
      <c r="M246" s="2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K247" s="2"/>
      <c r="L247" s="2"/>
      <c r="M247" s="2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K248" s="2"/>
      <c r="L248" s="2"/>
      <c r="M248" s="2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K249" s="2"/>
      <c r="L249" s="2"/>
      <c r="M249" s="2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K250" s="2"/>
      <c r="L250" s="2"/>
      <c r="M250" s="2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K251" s="2"/>
      <c r="L251" s="2"/>
      <c r="M251" s="2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K252" s="2"/>
      <c r="L252" s="2"/>
      <c r="M252" s="2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K253" s="2"/>
      <c r="L253" s="2"/>
      <c r="M253" s="2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K254" s="2"/>
      <c r="L254" s="2"/>
      <c r="M254" s="2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K255" s="2"/>
      <c r="L255" s="2"/>
      <c r="M255" s="2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K256" s="2"/>
      <c r="L256" s="2"/>
      <c r="M256" s="2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K257" s="2"/>
      <c r="L257" s="2"/>
      <c r="M257" s="2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K258" s="2"/>
      <c r="L258" s="2"/>
      <c r="M258" s="2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K259" s="2"/>
      <c r="L259" s="2"/>
      <c r="M259" s="2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K260" s="2"/>
      <c r="L260" s="2"/>
      <c r="M260" s="2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K261" s="2"/>
      <c r="L261" s="2"/>
      <c r="M261" s="2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K262" s="2"/>
      <c r="L262" s="2"/>
      <c r="M262" s="2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K263" s="2"/>
      <c r="L263" s="2"/>
      <c r="M263" s="2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K264" s="2"/>
      <c r="L264" s="2"/>
      <c r="M264" s="2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K265" s="2"/>
      <c r="L265" s="2"/>
      <c r="M265" s="2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K266" s="2"/>
      <c r="L266" s="2"/>
      <c r="M266" s="2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K267" s="2"/>
      <c r="L267" s="2"/>
      <c r="M267" s="2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K268" s="2"/>
      <c r="L268" s="2"/>
      <c r="M268" s="2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K269" s="2"/>
      <c r="L269" s="2"/>
      <c r="M269" s="2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K270" s="2"/>
      <c r="L270" s="2"/>
      <c r="M270" s="2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K271" s="2"/>
      <c r="L271" s="2"/>
      <c r="M271" s="2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K272" s="2"/>
      <c r="L272" s="2"/>
      <c r="M272" s="2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K273" s="2"/>
      <c r="L273" s="2"/>
      <c r="M273" s="2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K274" s="2"/>
      <c r="L274" s="2"/>
      <c r="M274" s="2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K275" s="2"/>
      <c r="L275" s="2"/>
      <c r="M275" s="2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K276" s="2"/>
      <c r="L276" s="2"/>
      <c r="M276" s="2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K277" s="2"/>
      <c r="L277" s="2"/>
      <c r="M277" s="2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K278" s="2"/>
      <c r="L278" s="2"/>
      <c r="M278" s="2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K279" s="2"/>
      <c r="L279" s="2"/>
      <c r="M279" s="2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K280" s="2"/>
      <c r="L280" s="2"/>
      <c r="M280" s="2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K281" s="2"/>
      <c r="L281" s="2"/>
      <c r="M281" s="2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K282" s="2"/>
      <c r="L282" s="2"/>
      <c r="M282" s="2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K283" s="2"/>
      <c r="L283" s="2"/>
      <c r="M283" s="2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K284" s="2"/>
      <c r="L284" s="2"/>
      <c r="M284" s="2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K285" s="2"/>
      <c r="L285" s="2"/>
      <c r="M285" s="2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K286" s="2"/>
      <c r="L286" s="2"/>
      <c r="M286" s="2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K287" s="2"/>
      <c r="L287" s="2"/>
      <c r="M287" s="2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K288" s="2"/>
      <c r="L288" s="2"/>
      <c r="M288" s="2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K289" s="2"/>
      <c r="L289" s="2"/>
      <c r="M289" s="2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K290" s="2"/>
      <c r="L290" s="2"/>
      <c r="M290" s="2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K291" s="2"/>
      <c r="L291" s="2"/>
      <c r="M291" s="2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K292" s="2"/>
      <c r="L292" s="2"/>
      <c r="M292" s="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K293" s="2"/>
      <c r="L293" s="2"/>
      <c r="M293" s="2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K294" s="2"/>
      <c r="L294" s="2"/>
      <c r="M294" s="2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K295" s="2"/>
      <c r="L295" s="2"/>
      <c r="M295" s="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K296" s="2"/>
      <c r="L296" s="2"/>
      <c r="M296" s="2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K297" s="2"/>
      <c r="L297" s="2"/>
      <c r="M297" s="2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K298" s="2"/>
      <c r="L298" s="2"/>
      <c r="M298" s="2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K299" s="2"/>
      <c r="L299" s="2"/>
      <c r="M299" s="2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K300" s="2"/>
      <c r="L300" s="2"/>
      <c r="M300" s="2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K301" s="2"/>
      <c r="L301" s="2"/>
      <c r="M301" s="2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K302" s="2"/>
      <c r="L302" s="2"/>
      <c r="M302" s="2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K303" s="2"/>
      <c r="L303" s="2"/>
      <c r="M303" s="2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K304" s="2"/>
      <c r="L304" s="2"/>
      <c r="M304" s="2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K305" s="2"/>
      <c r="L305" s="2"/>
      <c r="M305" s="2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K306" s="2"/>
      <c r="L306" s="2"/>
      <c r="M306" s="2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K307" s="2"/>
      <c r="L307" s="2"/>
      <c r="M307" s="2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K308" s="2"/>
      <c r="L308" s="2"/>
      <c r="M308" s="2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K309" s="2"/>
      <c r="L309" s="2"/>
      <c r="M309" s="2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K310" s="2"/>
      <c r="L310" s="2"/>
      <c r="M310" s="2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K311" s="2"/>
      <c r="L311" s="2"/>
      <c r="M311" s="2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K312" s="2"/>
      <c r="L312" s="2"/>
      <c r="M312" s="2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K313" s="2"/>
      <c r="L313" s="2"/>
      <c r="M313" s="2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K314" s="2"/>
      <c r="L314" s="2"/>
      <c r="M314" s="2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K315" s="2"/>
      <c r="L315" s="2"/>
      <c r="M315" s="2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K316" s="2"/>
      <c r="L316" s="2"/>
      <c r="M316" s="2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K317" s="2"/>
      <c r="L317" s="2"/>
      <c r="M317" s="2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K318" s="2"/>
      <c r="L318" s="2"/>
      <c r="M318" s="2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K319" s="2"/>
      <c r="L319" s="2"/>
      <c r="M319" s="2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K320" s="2"/>
      <c r="L320" s="2"/>
      <c r="M320" s="2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K321" s="2"/>
      <c r="L321" s="2"/>
      <c r="M321" s="2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K322" s="2"/>
      <c r="L322" s="2"/>
      <c r="M322" s="2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K323" s="2"/>
      <c r="L323" s="2"/>
      <c r="M323" s="2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K324" s="2"/>
      <c r="L324" s="2"/>
      <c r="M324" s="2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K325" s="2"/>
      <c r="L325" s="2"/>
      <c r="M325" s="2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K326" s="2"/>
      <c r="L326" s="2"/>
      <c r="M326" s="2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K327" s="2"/>
      <c r="L327" s="2"/>
      <c r="M327" s="2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K328" s="2"/>
      <c r="L328" s="2"/>
      <c r="M328" s="2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K329" s="2"/>
      <c r="L329" s="2"/>
      <c r="M329" s="2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K330" s="2"/>
      <c r="L330" s="2"/>
      <c r="M330" s="2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K331" s="2"/>
      <c r="L331" s="2"/>
      <c r="M331" s="2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K332" s="2"/>
      <c r="L332" s="2"/>
      <c r="M332" s="2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K333" s="2"/>
      <c r="L333" s="2"/>
      <c r="M333" s="2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K334" s="2"/>
      <c r="L334" s="2"/>
      <c r="M334" s="2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K335" s="2"/>
      <c r="L335" s="2"/>
      <c r="M335" s="2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K336" s="2"/>
      <c r="L336" s="2"/>
      <c r="M336" s="2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K337" s="2"/>
      <c r="L337" s="2"/>
      <c r="M337" s="2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K338" s="2"/>
      <c r="L338" s="2"/>
      <c r="M338" s="2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K339" s="2"/>
      <c r="L339" s="2"/>
      <c r="M339" s="2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K340" s="2"/>
      <c r="L340" s="2"/>
      <c r="M340" s="2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K341" s="2"/>
      <c r="L341" s="2"/>
      <c r="M341" s="2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K342" s="2"/>
      <c r="L342" s="2"/>
      <c r="M342" s="2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K343" s="2"/>
      <c r="L343" s="2"/>
      <c r="M343" s="2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K344" s="2"/>
      <c r="L344" s="2"/>
      <c r="M344" s="2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K345" s="2"/>
      <c r="L345" s="2"/>
      <c r="M345" s="2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K346" s="2"/>
      <c r="L346" s="2"/>
      <c r="M346" s="2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K347" s="2"/>
      <c r="L347" s="2"/>
      <c r="M347" s="2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K348" s="2"/>
      <c r="L348" s="2"/>
      <c r="M348" s="2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K349" s="2"/>
      <c r="L349" s="2"/>
      <c r="M349" s="2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K350" s="2"/>
      <c r="L350" s="2"/>
      <c r="M350" s="2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K351" s="2"/>
      <c r="L351" s="2"/>
      <c r="M351" s="2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K352" s="2"/>
      <c r="L352" s="2"/>
      <c r="M352" s="2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K353" s="2"/>
      <c r="L353" s="2"/>
      <c r="M353" s="2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K354" s="2"/>
      <c r="L354" s="2"/>
      <c r="M354" s="2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K355" s="2"/>
      <c r="L355" s="2"/>
      <c r="M355" s="2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K356" s="2"/>
      <c r="L356" s="2"/>
      <c r="M356" s="2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K357" s="2"/>
      <c r="L357" s="2"/>
      <c r="M357" s="2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K358" s="2"/>
      <c r="L358" s="2"/>
      <c r="M358" s="2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K359" s="2"/>
      <c r="L359" s="2"/>
      <c r="M359" s="2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K360" s="2"/>
      <c r="L360" s="2"/>
      <c r="M360" s="2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K361" s="2"/>
      <c r="L361" s="2"/>
      <c r="M361" s="2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K362" s="2"/>
      <c r="L362" s="2"/>
      <c r="M362" s="2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K363" s="2"/>
      <c r="L363" s="2"/>
      <c r="M363" s="2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K364" s="2"/>
      <c r="L364" s="2"/>
      <c r="M364" s="2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K365" s="2"/>
      <c r="L365" s="2"/>
      <c r="M365" s="2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K366" s="2"/>
      <c r="L366" s="2"/>
      <c r="M366" s="2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K367" s="2"/>
      <c r="L367" s="2"/>
      <c r="M367" s="2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K368" s="2"/>
      <c r="L368" s="2"/>
      <c r="M368" s="2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K369" s="2"/>
      <c r="L369" s="2"/>
      <c r="M369" s="2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K370" s="2"/>
      <c r="L370" s="2"/>
      <c r="M370" s="2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K371" s="2"/>
      <c r="L371" s="2"/>
      <c r="M371" s="2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K372" s="2"/>
      <c r="L372" s="2"/>
      <c r="M372" s="2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K373" s="2"/>
      <c r="L373" s="2"/>
      <c r="M373" s="2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K374" s="2"/>
      <c r="L374" s="2"/>
      <c r="M374" s="2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K375" s="2"/>
      <c r="L375" s="2"/>
      <c r="M375" s="2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K376" s="2"/>
      <c r="L376" s="2"/>
      <c r="M376" s="2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K377" s="2"/>
      <c r="L377" s="2"/>
      <c r="M377" s="2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K378" s="2"/>
      <c r="L378" s="2"/>
      <c r="M378" s="2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K379" s="2"/>
      <c r="L379" s="2"/>
      <c r="M379" s="2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K380" s="2"/>
      <c r="L380" s="2"/>
      <c r="M380" s="2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K381" s="2"/>
      <c r="L381" s="2"/>
      <c r="M381" s="2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K382" s="2"/>
      <c r="L382" s="2"/>
      <c r="M382" s="2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K383" s="2"/>
      <c r="L383" s="2"/>
      <c r="M383" s="2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K384" s="2"/>
      <c r="L384" s="2"/>
      <c r="M384" s="2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K385" s="2"/>
      <c r="L385" s="2"/>
      <c r="M385" s="2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K386" s="2"/>
      <c r="L386" s="2"/>
      <c r="M386" s="2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K387" s="2"/>
      <c r="L387" s="2"/>
      <c r="M387" s="2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K388" s="2"/>
      <c r="L388" s="2"/>
      <c r="M388" s="2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K389" s="2"/>
      <c r="L389" s="2"/>
      <c r="M389" s="2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K390" s="2"/>
      <c r="L390" s="2"/>
      <c r="M390" s="2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K391" s="2"/>
      <c r="L391" s="2"/>
      <c r="M391" s="2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K392" s="2"/>
      <c r="L392" s="2"/>
      <c r="M392" s="2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K393" s="2"/>
      <c r="L393" s="2"/>
      <c r="M393" s="2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K394" s="2"/>
      <c r="L394" s="2"/>
      <c r="M394" s="2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K395" s="2"/>
      <c r="L395" s="2"/>
      <c r="M395" s="2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K396" s="2"/>
      <c r="L396" s="2"/>
      <c r="M396" s="2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K397" s="2"/>
      <c r="L397" s="2"/>
      <c r="M397" s="2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K398" s="2"/>
      <c r="L398" s="2"/>
      <c r="M398" s="2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K399" s="2"/>
      <c r="L399" s="2"/>
      <c r="M399" s="2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K400" s="2"/>
      <c r="L400" s="2"/>
      <c r="M400" s="2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K401" s="2"/>
      <c r="L401" s="2"/>
      <c r="M401" s="2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K402" s="2"/>
      <c r="L402" s="2"/>
      <c r="M402" s="2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K403" s="2"/>
      <c r="L403" s="2"/>
      <c r="M403" s="2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K404" s="2"/>
      <c r="L404" s="2"/>
      <c r="M404" s="2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K405" s="2"/>
      <c r="L405" s="2"/>
      <c r="M405" s="2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K406" s="2"/>
      <c r="L406" s="2"/>
      <c r="M406" s="2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K407" s="2"/>
      <c r="L407" s="2"/>
      <c r="M407" s="2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K408" s="2"/>
      <c r="L408" s="2"/>
      <c r="M408" s="2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K409" s="2"/>
      <c r="L409" s="2"/>
      <c r="M409" s="2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K410" s="2"/>
      <c r="L410" s="2"/>
      <c r="M410" s="2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K411" s="2"/>
      <c r="L411" s="2"/>
      <c r="M411" s="2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K412" s="2"/>
      <c r="L412" s="2"/>
      <c r="M412" s="2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K413" s="2"/>
      <c r="L413" s="2"/>
      <c r="M413" s="2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K414" s="2"/>
      <c r="L414" s="2"/>
      <c r="M414" s="2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K415" s="2"/>
      <c r="L415" s="2"/>
      <c r="M415" s="2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K416" s="2"/>
      <c r="L416" s="2"/>
      <c r="M416" s="2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K417" s="2"/>
      <c r="L417" s="2"/>
      <c r="M417" s="2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K418" s="2"/>
      <c r="L418" s="2"/>
      <c r="M418" s="2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K419" s="2"/>
      <c r="L419" s="2"/>
      <c r="M419" s="2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K420" s="2"/>
      <c r="L420" s="2"/>
      <c r="M420" s="2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K421" s="2"/>
      <c r="L421" s="2"/>
      <c r="M421" s="2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K422" s="2"/>
      <c r="L422" s="2"/>
      <c r="M422" s="2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K423" s="2"/>
      <c r="L423" s="2"/>
      <c r="M423" s="2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K424" s="2"/>
      <c r="L424" s="2"/>
      <c r="M424" s="2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K425" s="2"/>
      <c r="L425" s="2"/>
      <c r="M425" s="2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K426" s="2"/>
      <c r="L426" s="2"/>
      <c r="M426" s="2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K427" s="2"/>
      <c r="L427" s="2"/>
      <c r="M427" s="2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K428" s="2"/>
      <c r="L428" s="2"/>
      <c r="M428" s="2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K429" s="2"/>
      <c r="L429" s="2"/>
      <c r="M429" s="2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K430" s="2"/>
      <c r="L430" s="2"/>
      <c r="M430" s="2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K431" s="2"/>
      <c r="L431" s="2"/>
      <c r="M431" s="2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K432" s="2"/>
      <c r="L432" s="2"/>
      <c r="M432" s="2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K433" s="2"/>
      <c r="L433" s="2"/>
      <c r="M433" s="2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K434" s="2"/>
      <c r="L434" s="2"/>
      <c r="M434" s="2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K435" s="2"/>
      <c r="L435" s="2"/>
      <c r="M435" s="2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K436" s="2"/>
      <c r="L436" s="2"/>
      <c r="M436" s="2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K437" s="2"/>
      <c r="L437" s="2"/>
      <c r="M437" s="2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K438" s="2"/>
      <c r="L438" s="2"/>
      <c r="M438" s="2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K439" s="2"/>
      <c r="L439" s="2"/>
      <c r="M439" s="2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K440" s="2"/>
      <c r="L440" s="2"/>
      <c r="M440" s="2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K441" s="2"/>
      <c r="L441" s="2"/>
      <c r="M441" s="2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K442" s="2"/>
      <c r="L442" s="2"/>
      <c r="M442" s="2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K443" s="2"/>
      <c r="L443" s="2"/>
      <c r="M443" s="2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K444" s="2"/>
      <c r="L444" s="2"/>
      <c r="M444" s="2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K445" s="2"/>
      <c r="L445" s="2"/>
      <c r="M445" s="2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K446" s="2"/>
      <c r="L446" s="2"/>
      <c r="M446" s="2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K447" s="2"/>
      <c r="L447" s="2"/>
      <c r="M447" s="2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K448" s="2"/>
      <c r="L448" s="2"/>
      <c r="M448" s="2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K449" s="2"/>
      <c r="L449" s="2"/>
      <c r="M449" s="2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K450" s="2"/>
      <c r="L450" s="2"/>
      <c r="M450" s="2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K451" s="2"/>
      <c r="L451" s="2"/>
      <c r="M451" s="2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K452" s="2"/>
      <c r="L452" s="2"/>
      <c r="M452" s="2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K453" s="2"/>
      <c r="L453" s="2"/>
      <c r="M453" s="2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K454" s="2"/>
      <c r="L454" s="2"/>
      <c r="M454" s="2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K455" s="2"/>
      <c r="L455" s="2"/>
      <c r="M455" s="2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K456" s="2"/>
      <c r="L456" s="2"/>
      <c r="M456" s="2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K457" s="2"/>
      <c r="L457" s="2"/>
      <c r="M457" s="2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K458" s="2"/>
      <c r="L458" s="2"/>
      <c r="M458" s="2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K459" s="2"/>
      <c r="L459" s="2"/>
      <c r="M459" s="2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K460" s="2"/>
      <c r="L460" s="2"/>
      <c r="M460" s="2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K461" s="2"/>
      <c r="L461" s="2"/>
      <c r="M461" s="2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K462" s="2"/>
      <c r="L462" s="2"/>
      <c r="M462" s="2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K463" s="2"/>
      <c r="L463" s="2"/>
      <c r="M463" s="2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K464" s="2"/>
      <c r="L464" s="2"/>
      <c r="M464" s="2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K465" s="2"/>
      <c r="L465" s="2"/>
      <c r="M465" s="2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K466" s="2"/>
      <c r="L466" s="2"/>
      <c r="M466" s="2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K467" s="2"/>
      <c r="L467" s="2"/>
      <c r="M467" s="2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K468" s="2"/>
      <c r="L468" s="2"/>
      <c r="M468" s="2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K469" s="2"/>
      <c r="L469" s="2"/>
      <c r="M469" s="2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K470" s="2"/>
      <c r="L470" s="2"/>
      <c r="M470" s="2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K471" s="2"/>
      <c r="L471" s="2"/>
      <c r="M471" s="2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K472" s="2"/>
      <c r="L472" s="2"/>
      <c r="M472" s="2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K473" s="2"/>
      <c r="L473" s="2"/>
      <c r="M473" s="2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K474" s="2"/>
      <c r="L474" s="2"/>
      <c r="M474" s="2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K475" s="2"/>
      <c r="L475" s="2"/>
      <c r="M475" s="2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K476" s="2"/>
      <c r="L476" s="2"/>
      <c r="M476" s="2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K477" s="2"/>
      <c r="L477" s="2"/>
      <c r="M477" s="2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K478" s="2"/>
      <c r="L478" s="2"/>
      <c r="M478" s="2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K479" s="2"/>
      <c r="L479" s="2"/>
      <c r="M479" s="2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K480" s="2"/>
      <c r="L480" s="2"/>
      <c r="M480" s="2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K481" s="2"/>
      <c r="L481" s="2"/>
      <c r="M481" s="2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K482" s="2"/>
      <c r="L482" s="2"/>
      <c r="M482" s="2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K483" s="2"/>
      <c r="L483" s="2"/>
      <c r="M483" s="2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K484" s="2"/>
      <c r="L484" s="2"/>
      <c r="M484" s="2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K485" s="2"/>
      <c r="L485" s="2"/>
      <c r="M485" s="2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K486" s="2"/>
      <c r="L486" s="2"/>
      <c r="M486" s="2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K487" s="2"/>
      <c r="L487" s="2"/>
      <c r="M487" s="2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K488" s="2"/>
      <c r="L488" s="2"/>
      <c r="M488" s="2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K489" s="2"/>
      <c r="L489" s="2"/>
      <c r="M489" s="2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K490" s="2"/>
      <c r="L490" s="2"/>
      <c r="M490" s="2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K491" s="2"/>
      <c r="L491" s="2"/>
      <c r="M491" s="2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K492" s="2"/>
      <c r="L492" s="2"/>
      <c r="M492" s="2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K493" s="2"/>
      <c r="L493" s="2"/>
      <c r="M493" s="2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K494" s="2"/>
      <c r="L494" s="2"/>
      <c r="M494" s="2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K495" s="2"/>
      <c r="L495" s="2"/>
      <c r="M495" s="2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K496" s="2"/>
      <c r="L496" s="2"/>
      <c r="M496" s="2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K497" s="2"/>
      <c r="L497" s="2"/>
      <c r="M497" s="2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K498" s="2"/>
      <c r="L498" s="2"/>
      <c r="M498" s="2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K499" s="2"/>
      <c r="L499" s="2"/>
      <c r="M499" s="2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K500" s="2"/>
      <c r="L500" s="2"/>
      <c r="M500" s="2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K501" s="2"/>
      <c r="L501" s="2"/>
      <c r="M501" s="2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K502" s="2"/>
      <c r="L502" s="2"/>
      <c r="M502" s="2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K503" s="2"/>
      <c r="L503" s="2"/>
      <c r="M503" s="2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K504" s="2"/>
      <c r="L504" s="2"/>
      <c r="M504" s="2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K505" s="2"/>
      <c r="L505" s="2"/>
      <c r="M505" s="2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K506" s="2"/>
      <c r="L506" s="2"/>
      <c r="M506" s="2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K507" s="2"/>
      <c r="L507" s="2"/>
      <c r="M507" s="2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K508" s="2"/>
      <c r="L508" s="2"/>
      <c r="M508" s="2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K509" s="2"/>
      <c r="L509" s="2"/>
      <c r="M509" s="2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K510" s="2"/>
      <c r="L510" s="2"/>
      <c r="M510" s="2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K511" s="2"/>
      <c r="L511" s="2"/>
      <c r="M511" s="2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K512" s="2"/>
      <c r="L512" s="2"/>
      <c r="M512" s="2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K513" s="2"/>
      <c r="L513" s="2"/>
      <c r="M513" s="2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K514" s="2"/>
      <c r="L514" s="2"/>
      <c r="M514" s="2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K515" s="2"/>
      <c r="L515" s="2"/>
      <c r="M515" s="2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K516" s="2"/>
      <c r="L516" s="2"/>
      <c r="M516" s="2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K517" s="2"/>
      <c r="L517" s="2"/>
      <c r="M517" s="2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K518" s="2"/>
      <c r="L518" s="2"/>
      <c r="M518" s="2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K519" s="2"/>
      <c r="L519" s="2"/>
      <c r="M519" s="2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K520" s="2"/>
      <c r="L520" s="2"/>
      <c r="M520" s="2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K521" s="2"/>
      <c r="L521" s="2"/>
      <c r="M521" s="2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K522" s="2"/>
      <c r="L522" s="2"/>
      <c r="M522" s="2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K523" s="2"/>
      <c r="L523" s="2"/>
      <c r="M523" s="2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K524" s="2"/>
      <c r="L524" s="2"/>
      <c r="M524" s="2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K525" s="2"/>
      <c r="L525" s="2"/>
      <c r="M525" s="2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K526" s="2"/>
      <c r="L526" s="2"/>
      <c r="M526" s="2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K527" s="2"/>
      <c r="L527" s="2"/>
      <c r="M527" s="2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K528" s="2"/>
      <c r="L528" s="2"/>
      <c r="M528" s="2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K529" s="2"/>
      <c r="L529" s="2"/>
      <c r="M529" s="2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K530" s="2"/>
      <c r="L530" s="2"/>
      <c r="M530" s="2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K531" s="2"/>
      <c r="L531" s="2"/>
      <c r="M531" s="2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K532" s="2"/>
      <c r="L532" s="2"/>
      <c r="M532" s="2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K533" s="2"/>
      <c r="L533" s="2"/>
      <c r="M533" s="2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K534" s="2"/>
      <c r="L534" s="2"/>
      <c r="M534" s="2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K535" s="2"/>
      <c r="L535" s="2"/>
      <c r="M535" s="2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K536" s="2"/>
      <c r="L536" s="2"/>
      <c r="M536" s="2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K537" s="2"/>
      <c r="L537" s="2"/>
      <c r="M537" s="2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K538" s="2"/>
      <c r="L538" s="2"/>
      <c r="M538" s="2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K539" s="2"/>
      <c r="L539" s="2"/>
      <c r="M539" s="2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K540" s="2"/>
      <c r="L540" s="2"/>
      <c r="M540" s="2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K541" s="2"/>
      <c r="L541" s="2"/>
      <c r="M541" s="2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K542" s="2"/>
      <c r="L542" s="2"/>
      <c r="M542" s="2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K543" s="2"/>
      <c r="L543" s="2"/>
      <c r="M543" s="2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K544" s="2"/>
      <c r="L544" s="2"/>
      <c r="M544" s="2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K545" s="2"/>
      <c r="L545" s="2"/>
      <c r="M545" s="2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K546" s="2"/>
      <c r="L546" s="2"/>
      <c r="M546" s="2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K547" s="2"/>
      <c r="L547" s="2"/>
      <c r="M547" s="2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K548" s="2"/>
      <c r="L548" s="2"/>
      <c r="M548" s="2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K549" s="2"/>
      <c r="L549" s="2"/>
      <c r="M549" s="2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K550" s="2"/>
      <c r="L550" s="2"/>
      <c r="M550" s="2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K551" s="2"/>
      <c r="L551" s="2"/>
      <c r="M551" s="2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K552" s="2"/>
      <c r="L552" s="2"/>
      <c r="M552" s="2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K553" s="2"/>
      <c r="L553" s="2"/>
      <c r="M553" s="2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K554" s="2"/>
      <c r="L554" s="2"/>
      <c r="M554" s="2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K555" s="2"/>
      <c r="L555" s="2"/>
      <c r="M555" s="2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K556" s="2"/>
      <c r="L556" s="2"/>
      <c r="M556" s="2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K557" s="2"/>
      <c r="L557" s="2"/>
      <c r="M557" s="2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K558" s="2"/>
      <c r="L558" s="2"/>
      <c r="M558" s="2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K559" s="2"/>
      <c r="L559" s="2"/>
      <c r="M559" s="2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K560" s="2"/>
      <c r="L560" s="2"/>
      <c r="M560" s="2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K561" s="2"/>
      <c r="L561" s="2"/>
      <c r="M561" s="2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K562" s="2"/>
      <c r="L562" s="2"/>
      <c r="M562" s="2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K563" s="2"/>
      <c r="L563" s="2"/>
      <c r="M563" s="2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K564" s="2"/>
      <c r="L564" s="2"/>
      <c r="M564" s="2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K565" s="2"/>
      <c r="L565" s="2"/>
      <c r="M565" s="2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K566" s="2"/>
      <c r="L566" s="2"/>
      <c r="M566" s="2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K567" s="2"/>
      <c r="L567" s="2"/>
      <c r="M567" s="2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K568" s="2"/>
      <c r="L568" s="2"/>
      <c r="M568" s="2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K569" s="2"/>
      <c r="L569" s="2"/>
      <c r="M569" s="2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K570" s="2"/>
      <c r="L570" s="2"/>
      <c r="M570" s="2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K571" s="2"/>
      <c r="L571" s="2"/>
      <c r="M571" s="2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K572" s="2"/>
      <c r="L572" s="2"/>
      <c r="M572" s="2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K573" s="2"/>
      <c r="L573" s="2"/>
      <c r="M573" s="2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K574" s="2"/>
      <c r="L574" s="2"/>
      <c r="M574" s="2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K575" s="2"/>
      <c r="L575" s="2"/>
      <c r="M575" s="2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K576" s="2"/>
      <c r="L576" s="2"/>
      <c r="M576" s="2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K577" s="2"/>
      <c r="L577" s="2"/>
      <c r="M577" s="2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K578" s="2"/>
      <c r="L578" s="2"/>
      <c r="M578" s="2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K579" s="2"/>
      <c r="L579" s="2"/>
      <c r="M579" s="2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K580" s="2"/>
      <c r="L580" s="2"/>
      <c r="M580" s="2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K581" s="2"/>
      <c r="L581" s="2"/>
      <c r="M581" s="2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K582" s="2"/>
      <c r="L582" s="2"/>
      <c r="M582" s="2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K583" s="2"/>
      <c r="L583" s="2"/>
      <c r="M583" s="2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K584" s="2"/>
      <c r="L584" s="2"/>
      <c r="M584" s="2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K585" s="2"/>
      <c r="L585" s="2"/>
      <c r="M585" s="2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K586" s="2"/>
      <c r="L586" s="2"/>
      <c r="M586" s="2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K587" s="2"/>
      <c r="L587" s="2"/>
      <c r="M587" s="2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K588" s="2"/>
      <c r="L588" s="2"/>
      <c r="M588" s="2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K589" s="2"/>
      <c r="L589" s="2"/>
      <c r="M589" s="2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K590" s="2"/>
      <c r="L590" s="2"/>
      <c r="M590" s="2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K591" s="2"/>
      <c r="L591" s="2"/>
      <c r="M591" s="2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K592" s="2"/>
      <c r="L592" s="2"/>
      <c r="M592" s="2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K593" s="2"/>
      <c r="L593" s="2"/>
      <c r="M593" s="2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K594" s="2"/>
      <c r="L594" s="2"/>
      <c r="M594" s="2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K595" s="2"/>
      <c r="L595" s="2"/>
      <c r="M595" s="2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K596" s="2"/>
      <c r="L596" s="2"/>
      <c r="M596" s="2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K597" s="2"/>
      <c r="L597" s="2"/>
      <c r="M597" s="2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K598" s="2"/>
      <c r="L598" s="2"/>
      <c r="M598" s="2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K599" s="2"/>
      <c r="L599" s="2"/>
      <c r="M599" s="2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K600" s="2"/>
      <c r="L600" s="2"/>
      <c r="M600" s="2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K601" s="2"/>
      <c r="L601" s="2"/>
      <c r="M601" s="2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K602" s="2"/>
      <c r="L602" s="2"/>
      <c r="M602" s="2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K603" s="2"/>
      <c r="L603" s="2"/>
      <c r="M603" s="2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K604" s="2"/>
      <c r="L604" s="2"/>
      <c r="M604" s="2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K605" s="2"/>
      <c r="L605" s="2"/>
      <c r="M605" s="2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K606" s="2"/>
      <c r="L606" s="2"/>
      <c r="M606" s="2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K607" s="2"/>
      <c r="L607" s="2"/>
      <c r="M607" s="2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K608" s="2"/>
      <c r="L608" s="2"/>
      <c r="M608" s="2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K609" s="2"/>
      <c r="L609" s="2"/>
      <c r="M609" s="2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K610" s="2"/>
      <c r="L610" s="2"/>
      <c r="M610" s="2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K611" s="2"/>
      <c r="L611" s="2"/>
      <c r="M611" s="2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K612" s="2"/>
      <c r="L612" s="2"/>
      <c r="M612" s="2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K613" s="2"/>
      <c r="L613" s="2"/>
      <c r="M613" s="2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K614" s="2"/>
      <c r="L614" s="2"/>
      <c r="M614" s="2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K615" s="2"/>
      <c r="L615" s="2"/>
      <c r="M615" s="2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K616" s="2"/>
      <c r="L616" s="2"/>
      <c r="M616" s="2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K617" s="2"/>
      <c r="L617" s="2"/>
      <c r="M617" s="2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K618" s="2"/>
      <c r="L618" s="2"/>
      <c r="M618" s="2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K619" s="2"/>
      <c r="L619" s="2"/>
      <c r="M619" s="2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K620" s="2"/>
      <c r="L620" s="2"/>
      <c r="M620" s="2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K621" s="2"/>
      <c r="L621" s="2"/>
      <c r="M621" s="2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K622" s="2"/>
      <c r="L622" s="2"/>
      <c r="M622" s="2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K623" s="2"/>
      <c r="L623" s="2"/>
      <c r="M623" s="2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K624" s="2"/>
      <c r="L624" s="2"/>
      <c r="M624" s="2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K625" s="2"/>
      <c r="L625" s="2"/>
      <c r="M625" s="2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K626" s="2"/>
      <c r="L626" s="2"/>
      <c r="M626" s="2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K627" s="2"/>
      <c r="L627" s="2"/>
      <c r="M627" s="2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K628" s="2"/>
      <c r="L628" s="2"/>
      <c r="M628" s="2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K629" s="2"/>
      <c r="L629" s="2"/>
      <c r="M629" s="2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K630" s="2"/>
      <c r="L630" s="2"/>
      <c r="M630" s="2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K631" s="2"/>
      <c r="L631" s="2"/>
      <c r="M631" s="2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K632" s="2"/>
      <c r="L632" s="2"/>
      <c r="M632" s="2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K633" s="2"/>
      <c r="L633" s="2"/>
      <c r="M633" s="2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K634" s="2"/>
      <c r="L634" s="2"/>
      <c r="M634" s="2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K635" s="2"/>
      <c r="L635" s="2"/>
      <c r="M635" s="2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K636" s="2"/>
      <c r="L636" s="2"/>
      <c r="M636" s="2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K637" s="2"/>
      <c r="L637" s="2"/>
      <c r="M637" s="2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K638" s="2"/>
      <c r="L638" s="2"/>
      <c r="M638" s="2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K639" s="2"/>
      <c r="L639" s="2"/>
      <c r="M639" s="2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K640" s="2"/>
      <c r="L640" s="2"/>
      <c r="M640" s="2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K641" s="2"/>
      <c r="L641" s="2"/>
      <c r="M641" s="2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K642" s="2"/>
      <c r="L642" s="2"/>
      <c r="M642" s="2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K643" s="2"/>
      <c r="L643" s="2"/>
      <c r="M643" s="2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K644" s="2"/>
      <c r="L644" s="2"/>
      <c r="M644" s="2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K645" s="2"/>
      <c r="L645" s="2"/>
      <c r="M645" s="2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K646" s="2"/>
      <c r="L646" s="2"/>
      <c r="M646" s="2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K647" s="2"/>
      <c r="L647" s="2"/>
      <c r="M647" s="2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K648" s="2"/>
      <c r="L648" s="2"/>
      <c r="M648" s="2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K649" s="2"/>
      <c r="L649" s="2"/>
      <c r="M649" s="2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K650" s="2"/>
      <c r="L650" s="2"/>
      <c r="M650" s="2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K651" s="2"/>
      <c r="L651" s="2"/>
      <c r="M651" s="2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K652" s="2"/>
      <c r="L652" s="2"/>
      <c r="M652" s="2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K653" s="2"/>
      <c r="L653" s="2"/>
      <c r="M653" s="2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K654" s="2"/>
      <c r="L654" s="2"/>
      <c r="M654" s="2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K655" s="2"/>
      <c r="L655" s="2"/>
      <c r="M655" s="2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K656" s="2"/>
      <c r="L656" s="2"/>
      <c r="M656" s="2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K657" s="2"/>
      <c r="L657" s="2"/>
      <c r="M657" s="2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K658" s="2"/>
      <c r="L658" s="2"/>
      <c r="M658" s="2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K659" s="2"/>
      <c r="L659" s="2"/>
      <c r="M659" s="2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K660" s="2"/>
      <c r="L660" s="2"/>
      <c r="M660" s="2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K661" s="2"/>
      <c r="L661" s="2"/>
      <c r="M661" s="2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K662" s="2"/>
      <c r="L662" s="2"/>
      <c r="M662" s="2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K663" s="2"/>
      <c r="L663" s="2"/>
      <c r="M663" s="2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K664" s="2"/>
      <c r="L664" s="2"/>
      <c r="M664" s="2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K665" s="2"/>
      <c r="L665" s="2"/>
      <c r="M665" s="2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K666" s="2"/>
      <c r="L666" s="2"/>
      <c r="M666" s="2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K667" s="2"/>
      <c r="L667" s="2"/>
      <c r="M667" s="2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K668" s="2"/>
      <c r="L668" s="2"/>
      <c r="M668" s="2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K669" s="2"/>
      <c r="L669" s="2"/>
      <c r="M669" s="2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K670" s="2"/>
      <c r="L670" s="2"/>
      <c r="M670" s="2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K671" s="2"/>
      <c r="L671" s="2"/>
      <c r="M671" s="2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K672" s="2"/>
      <c r="L672" s="2"/>
      <c r="M672" s="2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K673" s="2"/>
      <c r="L673" s="2"/>
      <c r="M673" s="2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K674" s="2"/>
      <c r="L674" s="2"/>
      <c r="M674" s="2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K675" s="2"/>
      <c r="L675" s="2"/>
      <c r="M675" s="2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K676" s="2"/>
      <c r="L676" s="2"/>
      <c r="M676" s="2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K677" s="2"/>
      <c r="L677" s="2"/>
      <c r="M677" s="2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K678" s="2"/>
      <c r="L678" s="2"/>
      <c r="M678" s="2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K679" s="2"/>
      <c r="L679" s="2"/>
      <c r="M679" s="2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K680" s="2"/>
      <c r="L680" s="2"/>
      <c r="M680" s="2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K681" s="2"/>
      <c r="L681" s="2"/>
      <c r="M681" s="2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K682" s="2"/>
      <c r="L682" s="2"/>
      <c r="M682" s="2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K683" s="2"/>
      <c r="L683" s="2"/>
      <c r="M683" s="2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K684" s="2"/>
      <c r="L684" s="2"/>
      <c r="M684" s="2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K685" s="2"/>
      <c r="L685" s="2"/>
      <c r="M685" s="2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K686" s="2"/>
      <c r="L686" s="2"/>
      <c r="M686" s="2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K687" s="2"/>
      <c r="L687" s="2"/>
      <c r="M687" s="2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K688" s="2"/>
      <c r="L688" s="2"/>
      <c r="M688" s="2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K689" s="2"/>
      <c r="L689" s="2"/>
      <c r="M689" s="2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K690" s="2"/>
      <c r="L690" s="2"/>
      <c r="M690" s="2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K691" s="2"/>
      <c r="L691" s="2"/>
      <c r="M691" s="2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K692" s="2"/>
      <c r="L692" s="2"/>
      <c r="M692" s="2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K693" s="2"/>
      <c r="L693" s="2"/>
      <c r="M693" s="2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K694" s="2"/>
      <c r="L694" s="2"/>
      <c r="M694" s="2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K695" s="2"/>
      <c r="L695" s="2"/>
      <c r="M695" s="2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K696" s="2"/>
      <c r="L696" s="2"/>
      <c r="M696" s="2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K697" s="2"/>
      <c r="L697" s="2"/>
      <c r="M697" s="2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K698" s="2"/>
      <c r="L698" s="2"/>
      <c r="M698" s="2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K699" s="2"/>
      <c r="L699" s="2"/>
      <c r="M699" s="2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K700" s="2"/>
      <c r="L700" s="2"/>
      <c r="M700" s="2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K701" s="2"/>
      <c r="L701" s="2"/>
      <c r="M701" s="2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K702" s="2"/>
      <c r="L702" s="2"/>
      <c r="M702" s="2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K703" s="2"/>
      <c r="L703" s="2"/>
      <c r="M703" s="2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K704" s="2"/>
      <c r="L704" s="2"/>
      <c r="M704" s="2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K705" s="2"/>
      <c r="L705" s="2"/>
      <c r="M705" s="2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K706" s="2"/>
      <c r="L706" s="2"/>
      <c r="M706" s="2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K707" s="2"/>
      <c r="L707" s="2"/>
      <c r="M707" s="2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K708" s="2"/>
      <c r="L708" s="2"/>
      <c r="M708" s="2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K709" s="2"/>
      <c r="L709" s="2"/>
      <c r="M709" s="2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K710" s="2"/>
      <c r="L710" s="2"/>
      <c r="M710" s="2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K711" s="2"/>
      <c r="L711" s="2"/>
      <c r="M711" s="2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K712" s="2"/>
      <c r="L712" s="2"/>
      <c r="M712" s="2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K713" s="2"/>
      <c r="L713" s="2"/>
      <c r="M713" s="2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K714" s="2"/>
      <c r="L714" s="2"/>
      <c r="M714" s="2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K715" s="2"/>
      <c r="L715" s="2"/>
      <c r="M715" s="2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K716" s="2"/>
      <c r="L716" s="2"/>
      <c r="M716" s="2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K717" s="2"/>
      <c r="L717" s="2"/>
      <c r="M717" s="2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K718" s="2"/>
      <c r="L718" s="2"/>
      <c r="M718" s="2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K719" s="2"/>
      <c r="L719" s="2"/>
      <c r="M719" s="2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K720" s="2"/>
      <c r="L720" s="2"/>
      <c r="M720" s="2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K721" s="2"/>
      <c r="L721" s="2"/>
      <c r="M721" s="2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K722" s="2"/>
      <c r="L722" s="2"/>
      <c r="M722" s="2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K723" s="2"/>
      <c r="L723" s="2"/>
      <c r="M723" s="2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K724" s="2"/>
      <c r="L724" s="2"/>
      <c r="M724" s="2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K725" s="2"/>
      <c r="L725" s="2"/>
      <c r="M725" s="2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K726" s="2"/>
      <c r="L726" s="2"/>
      <c r="M726" s="2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K727" s="2"/>
      <c r="L727" s="2"/>
      <c r="M727" s="2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K728" s="2"/>
      <c r="L728" s="2"/>
      <c r="M728" s="2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K729" s="2"/>
      <c r="L729" s="2"/>
      <c r="M729" s="2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K730" s="2"/>
      <c r="L730" s="2"/>
      <c r="M730" s="2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K731" s="2"/>
      <c r="L731" s="2"/>
      <c r="M731" s="2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K732" s="2"/>
      <c r="L732" s="2"/>
      <c r="M732" s="2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K733" s="2"/>
      <c r="L733" s="2"/>
      <c r="M733" s="2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K734" s="2"/>
      <c r="L734" s="2"/>
      <c r="M734" s="2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K735" s="2"/>
      <c r="L735" s="2"/>
      <c r="M735" s="2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K736" s="2"/>
      <c r="L736" s="2"/>
      <c r="M736" s="2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K737" s="2"/>
      <c r="L737" s="2"/>
      <c r="M737" s="2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K738" s="2"/>
      <c r="L738" s="2"/>
      <c r="M738" s="2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K739" s="2"/>
      <c r="L739" s="2"/>
      <c r="M739" s="2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K740" s="2"/>
      <c r="L740" s="2"/>
      <c r="M740" s="2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K741" s="2"/>
      <c r="L741" s="2"/>
      <c r="M741" s="2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K742" s="2"/>
      <c r="L742" s="2"/>
      <c r="M742" s="2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K743" s="2"/>
      <c r="L743" s="2"/>
      <c r="M743" s="2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K744" s="2"/>
      <c r="L744" s="2"/>
      <c r="M744" s="2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K745" s="2"/>
      <c r="L745" s="2"/>
      <c r="M745" s="2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K746" s="2"/>
      <c r="L746" s="2"/>
      <c r="M746" s="2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K747" s="2"/>
      <c r="L747" s="2"/>
      <c r="M747" s="2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K748" s="2"/>
      <c r="L748" s="2"/>
      <c r="M748" s="2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K749" s="2"/>
      <c r="L749" s="2"/>
      <c r="M749" s="2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K750" s="2"/>
      <c r="L750" s="2"/>
      <c r="M750" s="2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K751" s="2"/>
      <c r="L751" s="2"/>
      <c r="M751" s="2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K752" s="2"/>
      <c r="L752" s="2"/>
      <c r="M752" s="2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K753" s="2"/>
      <c r="L753" s="2"/>
      <c r="M753" s="2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K754" s="2"/>
      <c r="L754" s="2"/>
      <c r="M754" s="2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K755" s="2"/>
      <c r="L755" s="2"/>
      <c r="M755" s="2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K756" s="2"/>
      <c r="L756" s="2"/>
      <c r="M756" s="2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K757" s="2"/>
      <c r="L757" s="2"/>
      <c r="M757" s="2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K758" s="2"/>
      <c r="L758" s="2"/>
      <c r="M758" s="2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K759" s="2"/>
      <c r="L759" s="2"/>
      <c r="M759" s="2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K760" s="2"/>
      <c r="L760" s="2"/>
      <c r="M760" s="2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K761" s="2"/>
      <c r="L761" s="2"/>
      <c r="M761" s="2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K762" s="2"/>
      <c r="L762" s="2"/>
      <c r="M762" s="2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K763" s="2"/>
      <c r="L763" s="2"/>
      <c r="M763" s="2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K764" s="2"/>
      <c r="L764" s="2"/>
      <c r="M764" s="2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K765" s="2"/>
      <c r="L765" s="2"/>
      <c r="M765" s="2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K766" s="2"/>
      <c r="L766" s="2"/>
      <c r="M766" s="2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K767" s="2"/>
      <c r="L767" s="2"/>
      <c r="M767" s="2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K768" s="2"/>
      <c r="L768" s="2"/>
      <c r="M768" s="2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K769" s="2"/>
      <c r="L769" s="2"/>
      <c r="M769" s="2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K770" s="2"/>
      <c r="L770" s="2"/>
      <c r="M770" s="2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K771" s="2"/>
      <c r="L771" s="2"/>
      <c r="M771" s="2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K772" s="2"/>
      <c r="L772" s="2"/>
      <c r="M772" s="2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K773" s="2"/>
      <c r="L773" s="2"/>
      <c r="M773" s="2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K774" s="2"/>
      <c r="L774" s="2"/>
      <c r="M774" s="2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K775" s="2"/>
      <c r="L775" s="2"/>
      <c r="M775" s="2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K776" s="2"/>
      <c r="L776" s="2"/>
      <c r="M776" s="2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K777" s="2"/>
      <c r="L777" s="2"/>
      <c r="M777" s="2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K778" s="2"/>
      <c r="L778" s="2"/>
      <c r="M778" s="2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K779" s="2"/>
      <c r="L779" s="2"/>
      <c r="M779" s="2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K780" s="2"/>
      <c r="L780" s="2"/>
      <c r="M780" s="2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K781" s="2"/>
      <c r="L781" s="2"/>
      <c r="M781" s="2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K782" s="2"/>
      <c r="L782" s="2"/>
      <c r="M782" s="2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K783" s="2"/>
      <c r="L783" s="2"/>
      <c r="M783" s="2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K784" s="2"/>
      <c r="L784" s="2"/>
      <c r="M784" s="2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K785" s="2"/>
      <c r="L785" s="2"/>
      <c r="M785" s="2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K786" s="2"/>
      <c r="L786" s="2"/>
      <c r="M786" s="2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K787" s="2"/>
      <c r="L787" s="2"/>
      <c r="M787" s="2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K788" s="2"/>
      <c r="L788" s="2"/>
      <c r="M788" s="2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K789" s="2"/>
      <c r="L789" s="2"/>
      <c r="M789" s="2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K790" s="2"/>
      <c r="L790" s="2"/>
      <c r="M790" s="2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K791" s="2"/>
      <c r="L791" s="2"/>
      <c r="M791" s="2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K792" s="2"/>
      <c r="L792" s="2"/>
      <c r="M792" s="2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K793" s="2"/>
      <c r="L793" s="2"/>
      <c r="M793" s="2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K794" s="2"/>
      <c r="L794" s="2"/>
      <c r="M794" s="2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K795" s="2"/>
      <c r="L795" s="2"/>
      <c r="M795" s="2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K796" s="2"/>
      <c r="L796" s="2"/>
      <c r="M796" s="2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K797" s="2"/>
      <c r="L797" s="2"/>
      <c r="M797" s="2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K798" s="2"/>
      <c r="L798" s="2"/>
      <c r="M798" s="2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K799" s="2"/>
      <c r="L799" s="2"/>
      <c r="M799" s="2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K800" s="2"/>
      <c r="L800" s="2"/>
      <c r="M800" s="2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K801" s="2"/>
      <c r="L801" s="2"/>
      <c r="M801" s="2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K802" s="2"/>
      <c r="L802" s="2"/>
      <c r="M802" s="2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K803" s="2"/>
      <c r="L803" s="2"/>
      <c r="M803" s="2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K804" s="2"/>
      <c r="L804" s="2"/>
      <c r="M804" s="2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K805" s="2"/>
      <c r="L805" s="2"/>
      <c r="M805" s="2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K806" s="2"/>
      <c r="L806" s="2"/>
      <c r="M806" s="2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K807" s="2"/>
      <c r="L807" s="2"/>
      <c r="M807" s="2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K808" s="2"/>
      <c r="L808" s="2"/>
      <c r="M808" s="2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K809" s="2"/>
      <c r="L809" s="2"/>
      <c r="M809" s="2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K810" s="2"/>
      <c r="L810" s="2"/>
      <c r="M810" s="2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K811" s="2"/>
      <c r="L811" s="2"/>
      <c r="M811" s="2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K812" s="2"/>
      <c r="L812" s="2"/>
      <c r="M812" s="2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K813" s="2"/>
      <c r="L813" s="2"/>
      <c r="M813" s="2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K814" s="2"/>
      <c r="L814" s="2"/>
      <c r="M814" s="2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K815" s="2"/>
      <c r="L815" s="2"/>
      <c r="M815" s="2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K816" s="2"/>
      <c r="L816" s="2"/>
      <c r="M816" s="2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K817" s="2"/>
      <c r="L817" s="2"/>
      <c r="M817" s="2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K818" s="2"/>
      <c r="L818" s="2"/>
      <c r="M818" s="2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K819" s="2"/>
      <c r="L819" s="2"/>
      <c r="M819" s="2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K820" s="2"/>
      <c r="L820" s="2"/>
      <c r="M820" s="2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K821" s="2"/>
      <c r="L821" s="2"/>
      <c r="M821" s="2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K822" s="2"/>
      <c r="L822" s="2"/>
      <c r="M822" s="2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K823" s="2"/>
      <c r="L823" s="2"/>
      <c r="M823" s="2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K824" s="2"/>
      <c r="L824" s="2"/>
      <c r="M824" s="2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K825" s="2"/>
      <c r="L825" s="2"/>
      <c r="M825" s="2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K826" s="2"/>
      <c r="L826" s="2"/>
      <c r="M826" s="2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K827" s="2"/>
      <c r="L827" s="2"/>
      <c r="M827" s="2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K828" s="2"/>
      <c r="L828" s="2"/>
      <c r="M828" s="2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K829" s="2"/>
      <c r="L829" s="2"/>
      <c r="M829" s="2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K830" s="2"/>
      <c r="L830" s="2"/>
      <c r="M830" s="2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K831" s="2"/>
      <c r="L831" s="2"/>
      <c r="M831" s="2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K832" s="2"/>
      <c r="L832" s="2"/>
      <c r="M832" s="2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K833" s="2"/>
      <c r="L833" s="2"/>
      <c r="M833" s="2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K834" s="2"/>
      <c r="L834" s="2"/>
      <c r="M834" s="2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K835" s="2"/>
      <c r="L835" s="2"/>
      <c r="M835" s="2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K836" s="2"/>
      <c r="L836" s="2"/>
      <c r="M836" s="2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K837" s="2"/>
      <c r="L837" s="2"/>
      <c r="M837" s="2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K838" s="2"/>
      <c r="L838" s="2"/>
      <c r="M838" s="2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K839" s="2"/>
      <c r="L839" s="2"/>
      <c r="M839" s="2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K840" s="2"/>
      <c r="L840" s="2"/>
      <c r="M840" s="2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K841" s="2"/>
      <c r="L841" s="2"/>
      <c r="M841" s="2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K842" s="2"/>
      <c r="L842" s="2"/>
      <c r="M842" s="2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K843" s="2"/>
      <c r="L843" s="2"/>
      <c r="M843" s="2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K844" s="2"/>
      <c r="L844" s="2"/>
      <c r="M844" s="2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K845" s="2"/>
      <c r="L845" s="2"/>
      <c r="M845" s="2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K846" s="2"/>
      <c r="L846" s="2"/>
      <c r="M846" s="2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K847" s="2"/>
      <c r="L847" s="2"/>
      <c r="M847" s="2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K848" s="2"/>
      <c r="L848" s="2"/>
      <c r="M848" s="2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K849" s="2"/>
      <c r="L849" s="2"/>
      <c r="M849" s="2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K850" s="2"/>
      <c r="L850" s="2"/>
      <c r="M850" s="2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K851" s="2"/>
      <c r="L851" s="2"/>
      <c r="M851" s="2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K852" s="2"/>
      <c r="L852" s="2"/>
      <c r="M852" s="2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K853" s="2"/>
      <c r="L853" s="2"/>
      <c r="M853" s="2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K854" s="2"/>
      <c r="L854" s="2"/>
      <c r="M854" s="2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K855" s="2"/>
      <c r="L855" s="2"/>
      <c r="M855" s="2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K856" s="2"/>
      <c r="L856" s="2"/>
      <c r="M856" s="2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K857" s="2"/>
      <c r="L857" s="2"/>
      <c r="M857" s="2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K858" s="2"/>
      <c r="L858" s="2"/>
      <c r="M858" s="2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K859" s="2"/>
      <c r="L859" s="2"/>
      <c r="M859" s="2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K860" s="2"/>
      <c r="L860" s="2"/>
      <c r="M860" s="2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K861" s="2"/>
      <c r="L861" s="2"/>
      <c r="M861" s="2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K862" s="2"/>
      <c r="L862" s="2"/>
      <c r="M862" s="2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K863" s="2"/>
      <c r="L863" s="2"/>
      <c r="M863" s="2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K864" s="2"/>
      <c r="L864" s="2"/>
      <c r="M864" s="2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K865" s="2"/>
      <c r="L865" s="2"/>
      <c r="M865" s="2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K866" s="2"/>
      <c r="L866" s="2"/>
      <c r="M866" s="2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K867" s="2"/>
      <c r="L867" s="2"/>
      <c r="M867" s="2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K868" s="2"/>
      <c r="L868" s="2"/>
      <c r="M868" s="2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K869" s="2"/>
      <c r="L869" s="2"/>
      <c r="M869" s="2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K870" s="2"/>
      <c r="L870" s="2"/>
      <c r="M870" s="2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K871" s="2"/>
      <c r="L871" s="2"/>
      <c r="M871" s="2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K872" s="2"/>
      <c r="L872" s="2"/>
      <c r="M872" s="2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K873" s="2"/>
      <c r="L873" s="2"/>
      <c r="M873" s="2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K874" s="2"/>
      <c r="L874" s="2"/>
      <c r="M874" s="2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K875" s="2"/>
      <c r="L875" s="2"/>
      <c r="M875" s="2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K876" s="2"/>
      <c r="L876" s="2"/>
      <c r="M876" s="2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K877" s="2"/>
      <c r="L877" s="2"/>
      <c r="M877" s="2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K878" s="2"/>
      <c r="L878" s="2"/>
      <c r="M878" s="2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K879" s="2"/>
      <c r="L879" s="2"/>
      <c r="M879" s="2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K880" s="2"/>
      <c r="L880" s="2"/>
      <c r="M880" s="2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K881" s="2"/>
      <c r="L881" s="2"/>
      <c r="M881" s="2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K882" s="2"/>
      <c r="L882" s="2"/>
      <c r="M882" s="2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K883" s="2"/>
      <c r="L883" s="2"/>
      <c r="M883" s="2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K884" s="2"/>
      <c r="L884" s="2"/>
      <c r="M884" s="2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K885" s="2"/>
      <c r="L885" s="2"/>
      <c r="M885" s="2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K886" s="2"/>
      <c r="L886" s="2"/>
      <c r="M886" s="2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K887" s="2"/>
      <c r="L887" s="2"/>
      <c r="M887" s="2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K888" s="2"/>
      <c r="L888" s="2"/>
      <c r="M888" s="2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K889" s="2"/>
      <c r="L889" s="2"/>
      <c r="M889" s="2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K890" s="2"/>
      <c r="L890" s="2"/>
      <c r="M890" s="2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K891" s="2"/>
      <c r="L891" s="2"/>
      <c r="M891" s="2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K892" s="2"/>
      <c r="L892" s="2"/>
      <c r="M892" s="2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K893" s="2"/>
      <c r="L893" s="2"/>
      <c r="M893" s="2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K894" s="2"/>
      <c r="L894" s="2"/>
      <c r="M894" s="2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K895" s="2"/>
      <c r="L895" s="2"/>
      <c r="M895" s="2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K896" s="2"/>
      <c r="L896" s="2"/>
      <c r="M896" s="2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K897" s="2"/>
      <c r="L897" s="2"/>
      <c r="M897" s="2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K898" s="2"/>
      <c r="L898" s="2"/>
      <c r="M898" s="2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K899" s="2"/>
      <c r="L899" s="2"/>
      <c r="M899" s="2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K900" s="2"/>
      <c r="L900" s="2"/>
      <c r="M900" s="2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K901" s="2"/>
      <c r="L901" s="2"/>
      <c r="M901" s="2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K902" s="2"/>
      <c r="L902" s="2"/>
      <c r="M902" s="2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K903" s="2"/>
      <c r="L903" s="2"/>
      <c r="M903" s="2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K904" s="2"/>
      <c r="L904" s="2"/>
      <c r="M904" s="2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K905" s="2"/>
      <c r="L905" s="2"/>
      <c r="M905" s="2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K906" s="2"/>
      <c r="L906" s="2"/>
      <c r="M906" s="2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K907" s="2"/>
      <c r="L907" s="2"/>
      <c r="M907" s="2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K908" s="2"/>
      <c r="L908" s="2"/>
      <c r="M908" s="2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K909" s="2"/>
      <c r="L909" s="2"/>
      <c r="M909" s="2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K910" s="2"/>
      <c r="L910" s="2"/>
      <c r="M910" s="2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K911" s="2"/>
      <c r="L911" s="2"/>
      <c r="M911" s="2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K912" s="2"/>
      <c r="L912" s="2"/>
      <c r="M912" s="2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K913" s="2"/>
      <c r="L913" s="2"/>
      <c r="M913" s="2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K914" s="2"/>
      <c r="L914" s="2"/>
      <c r="M914" s="2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K915" s="2"/>
      <c r="L915" s="2"/>
      <c r="M915" s="2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K916" s="2"/>
      <c r="L916" s="2"/>
      <c r="M916" s="2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K917" s="2"/>
      <c r="L917" s="2"/>
      <c r="M917" s="2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K918" s="2"/>
      <c r="L918" s="2"/>
      <c r="M918" s="2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K919" s="2"/>
      <c r="L919" s="2"/>
      <c r="M919" s="2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K920" s="2"/>
      <c r="L920" s="2"/>
      <c r="M920" s="2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K921" s="2"/>
      <c r="L921" s="2"/>
      <c r="M921" s="2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K922" s="2"/>
      <c r="L922" s="2"/>
      <c r="M922" s="2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K923" s="2"/>
      <c r="L923" s="2"/>
      <c r="M923" s="2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K924" s="2"/>
      <c r="L924" s="2"/>
      <c r="M924" s="2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K925" s="2"/>
      <c r="L925" s="2"/>
      <c r="M925" s="2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K926" s="2"/>
      <c r="L926" s="2"/>
      <c r="M926" s="2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K927" s="2"/>
      <c r="L927" s="2"/>
      <c r="M927" s="2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K928" s="2"/>
      <c r="L928" s="2"/>
      <c r="M928" s="2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K929" s="2"/>
      <c r="L929" s="2"/>
      <c r="M929" s="2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K930" s="2"/>
      <c r="L930" s="2"/>
      <c r="M930" s="2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K931" s="2"/>
      <c r="L931" s="2"/>
      <c r="M931" s="2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K932" s="2"/>
      <c r="L932" s="2"/>
      <c r="M932" s="2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K933" s="2"/>
      <c r="L933" s="2"/>
      <c r="M933" s="2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K934" s="2"/>
      <c r="L934" s="2"/>
      <c r="M934" s="2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K935" s="2"/>
      <c r="L935" s="2"/>
      <c r="M935" s="2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K936" s="2"/>
      <c r="L936" s="2"/>
      <c r="M936" s="2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K937" s="2"/>
      <c r="L937" s="2"/>
      <c r="M937" s="2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K938" s="2"/>
      <c r="L938" s="2"/>
      <c r="M938" s="2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K939" s="2"/>
      <c r="L939" s="2"/>
      <c r="M939" s="2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K940" s="2"/>
      <c r="L940" s="2"/>
      <c r="M940" s="2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K941" s="2"/>
      <c r="L941" s="2"/>
      <c r="M941" s="2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K942" s="2"/>
      <c r="L942" s="2"/>
      <c r="M942" s="2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K943" s="2"/>
      <c r="L943" s="2"/>
      <c r="M943" s="2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K944" s="2"/>
      <c r="L944" s="2"/>
      <c r="M944" s="2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K945" s="2"/>
      <c r="L945" s="2"/>
      <c r="M945" s="2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K946" s="2"/>
      <c r="L946" s="2"/>
      <c r="M946" s="2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K947" s="2"/>
      <c r="L947" s="2"/>
      <c r="M947" s="2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K948" s="2"/>
      <c r="L948" s="2"/>
      <c r="M948" s="2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K949" s="2"/>
      <c r="L949" s="2"/>
      <c r="M949" s="2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K950" s="2"/>
      <c r="L950" s="2"/>
      <c r="M950" s="2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K951" s="2"/>
      <c r="L951" s="2"/>
      <c r="M951" s="2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K952" s="2"/>
      <c r="L952" s="2"/>
      <c r="M952" s="2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K953" s="2"/>
      <c r="L953" s="2"/>
      <c r="M953" s="2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K954" s="2"/>
      <c r="L954" s="2"/>
      <c r="M954" s="2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K955" s="2"/>
      <c r="L955" s="2"/>
      <c r="M955" s="2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K956" s="2"/>
      <c r="L956" s="2"/>
      <c r="M956" s="2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K957" s="2"/>
      <c r="L957" s="2"/>
      <c r="M957" s="2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K958" s="2"/>
      <c r="L958" s="2"/>
      <c r="M958" s="2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K959" s="2"/>
      <c r="L959" s="2"/>
      <c r="M959" s="2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K960" s="2"/>
      <c r="L960" s="2"/>
      <c r="M960" s="2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K961" s="2"/>
      <c r="L961" s="2"/>
      <c r="M961" s="2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K962" s="2"/>
      <c r="L962" s="2"/>
      <c r="M962" s="2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K963" s="2"/>
      <c r="L963" s="2"/>
      <c r="M963" s="2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K964" s="2"/>
      <c r="L964" s="2"/>
      <c r="M964" s="2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K965" s="2"/>
      <c r="L965" s="2"/>
      <c r="M965" s="2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K966" s="2"/>
      <c r="L966" s="2"/>
      <c r="M966" s="2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K967" s="2"/>
      <c r="L967" s="2"/>
      <c r="M967" s="2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K968" s="2"/>
      <c r="L968" s="2"/>
      <c r="M968" s="2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K969" s="2"/>
      <c r="L969" s="2"/>
      <c r="M969" s="2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K970" s="2"/>
      <c r="L970" s="2"/>
      <c r="M970" s="2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K971" s="2"/>
      <c r="L971" s="2"/>
      <c r="M971" s="2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K972" s="2"/>
      <c r="L972" s="2"/>
      <c r="M972" s="2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K973" s="2"/>
      <c r="L973" s="2"/>
      <c r="M973" s="2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K974" s="2"/>
      <c r="L974" s="2"/>
      <c r="M974" s="2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K975" s="2"/>
      <c r="L975" s="2"/>
      <c r="M975" s="2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K976" s="2"/>
      <c r="L976" s="2"/>
      <c r="M976" s="2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K977" s="2"/>
      <c r="L977" s="2"/>
      <c r="M977" s="2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K978" s="2"/>
      <c r="L978" s="2"/>
      <c r="M978" s="2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K979" s="2"/>
      <c r="L979" s="2"/>
      <c r="M979" s="2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K980" s="2"/>
      <c r="L980" s="2"/>
      <c r="M980" s="2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K981" s="2"/>
      <c r="L981" s="2"/>
      <c r="M981" s="2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K982" s="2"/>
      <c r="L982" s="2"/>
      <c r="M982" s="2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15">
      <c r="A983" s="2"/>
      <c r="B983" s="2"/>
      <c r="C983" s="2"/>
      <c r="D983" s="2"/>
      <c r="E983" s="2"/>
      <c r="F983" s="2"/>
      <c r="G983" s="2"/>
      <c r="H983" s="2"/>
      <c r="I983" s="2"/>
      <c r="K983" s="2"/>
      <c r="L983" s="2"/>
      <c r="M983" s="2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15">
      <c r="A984" s="2"/>
      <c r="B984" s="2"/>
      <c r="C984" s="2"/>
      <c r="D984" s="2"/>
      <c r="E984" s="2"/>
      <c r="F984" s="2"/>
      <c r="G984" s="2"/>
      <c r="H984" s="2"/>
      <c r="I984" s="2"/>
      <c r="K984" s="2"/>
      <c r="L984" s="2"/>
      <c r="M984" s="2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15">
      <c r="A985" s="2"/>
      <c r="B985" s="2"/>
      <c r="C985" s="2"/>
      <c r="D985" s="2"/>
      <c r="E985" s="2"/>
      <c r="F985" s="2"/>
      <c r="G985" s="2"/>
      <c r="H985" s="2"/>
      <c r="I985" s="2"/>
      <c r="K985" s="2"/>
      <c r="L985" s="2"/>
      <c r="M985" s="2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15">
      <c r="A986" s="2"/>
      <c r="B986" s="2"/>
      <c r="C986" s="2"/>
      <c r="D986" s="2"/>
      <c r="E986" s="2"/>
      <c r="F986" s="2"/>
      <c r="G986" s="2"/>
      <c r="H986" s="2"/>
      <c r="I986" s="2"/>
      <c r="K986" s="2"/>
      <c r="L986" s="2"/>
      <c r="M986" s="2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15">
      <c r="A987" s="2"/>
      <c r="B987" s="2"/>
      <c r="C987" s="2"/>
      <c r="D987" s="2"/>
      <c r="E987" s="2"/>
      <c r="F987" s="2"/>
      <c r="G987" s="2"/>
      <c r="H987" s="2"/>
      <c r="I987" s="2"/>
      <c r="K987" s="2"/>
      <c r="L987" s="2"/>
      <c r="M987" s="2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15">
      <c r="A988" s="2"/>
      <c r="B988" s="2"/>
      <c r="C988" s="2"/>
      <c r="D988" s="2"/>
      <c r="E988" s="2"/>
      <c r="F988" s="2"/>
      <c r="G988" s="2"/>
      <c r="H988" s="2"/>
      <c r="I988" s="2"/>
      <c r="K988" s="2"/>
      <c r="L988" s="2"/>
      <c r="M988" s="2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15">
      <c r="A989" s="2"/>
      <c r="B989" s="2"/>
      <c r="C989" s="2"/>
      <c r="D989" s="2"/>
      <c r="E989" s="2"/>
      <c r="F989" s="2"/>
      <c r="G989" s="2"/>
      <c r="H989" s="2"/>
      <c r="I989" s="2"/>
      <c r="K989" s="2"/>
      <c r="L989" s="2"/>
      <c r="M989" s="2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15">
      <c r="A990" s="2"/>
      <c r="B990" s="2"/>
      <c r="C990" s="2"/>
      <c r="D990" s="2"/>
      <c r="E990" s="2"/>
      <c r="F990" s="2"/>
      <c r="G990" s="2"/>
      <c r="H990" s="2"/>
      <c r="I990" s="2"/>
      <c r="K990" s="2"/>
      <c r="L990" s="2"/>
      <c r="M990" s="2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15">
      <c r="A991" s="2"/>
      <c r="B991" s="2"/>
      <c r="C991" s="2"/>
      <c r="D991" s="2"/>
      <c r="E991" s="2"/>
      <c r="F991" s="2"/>
      <c r="G991" s="2"/>
      <c r="H991" s="2"/>
      <c r="I991" s="2"/>
      <c r="K991" s="2"/>
      <c r="L991" s="2"/>
      <c r="M991" s="2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15">
      <c r="A992" s="2"/>
      <c r="B992" s="2"/>
      <c r="C992" s="2"/>
      <c r="D992" s="2"/>
      <c r="E992" s="2"/>
      <c r="F992" s="2"/>
      <c r="G992" s="2"/>
      <c r="H992" s="2"/>
      <c r="I992" s="2"/>
      <c r="K992" s="2"/>
      <c r="L992" s="2"/>
      <c r="M992" s="2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15">
      <c r="A993" s="2"/>
      <c r="B993" s="2"/>
      <c r="C993" s="2"/>
      <c r="D993" s="2"/>
      <c r="E993" s="2"/>
      <c r="F993" s="2"/>
      <c r="G993" s="2"/>
      <c r="H993" s="2"/>
      <c r="I993" s="2"/>
      <c r="K993" s="2"/>
      <c r="L993" s="2"/>
      <c r="M993" s="2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15">
      <c r="A994" s="2"/>
      <c r="B994" s="2"/>
      <c r="C994" s="2"/>
      <c r="D994" s="2"/>
      <c r="E994" s="2"/>
      <c r="F994" s="2"/>
      <c r="G994" s="2"/>
      <c r="H994" s="2"/>
      <c r="I994" s="2"/>
      <c r="K994" s="2"/>
      <c r="L994" s="2"/>
      <c r="M994" s="2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15">
      <c r="A995" s="2"/>
      <c r="B995" s="2"/>
      <c r="C995" s="2"/>
      <c r="D995" s="2"/>
      <c r="E995" s="2"/>
      <c r="F995" s="2"/>
      <c r="G995" s="2"/>
      <c r="H995" s="2"/>
      <c r="I995" s="2"/>
      <c r="K995" s="2"/>
      <c r="L995" s="2"/>
      <c r="M995" s="2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15">
      <c r="A996" s="2"/>
      <c r="B996" s="2"/>
      <c r="C996" s="2"/>
      <c r="D996" s="2"/>
      <c r="E996" s="2"/>
      <c r="F996" s="2"/>
      <c r="G996" s="2"/>
      <c r="H996" s="2"/>
      <c r="I996" s="2"/>
      <c r="K996" s="2"/>
      <c r="L996" s="2"/>
      <c r="M996" s="2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15">
      <c r="A997" s="2"/>
      <c r="B997" s="2"/>
      <c r="C997" s="2"/>
      <c r="D997" s="2"/>
      <c r="E997" s="2"/>
      <c r="F997" s="2"/>
      <c r="G997" s="2"/>
      <c r="H997" s="2"/>
      <c r="I997" s="2"/>
      <c r="K997" s="2"/>
      <c r="L997" s="2"/>
      <c r="M997" s="2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15">
      <c r="A998" s="2"/>
      <c r="B998" s="2"/>
      <c r="C998" s="2"/>
      <c r="D998" s="2"/>
      <c r="E998" s="2"/>
      <c r="F998" s="2"/>
      <c r="G998" s="2"/>
      <c r="H998" s="2"/>
      <c r="I998" s="2"/>
      <c r="K998" s="2"/>
      <c r="L998" s="2"/>
      <c r="M998" s="2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15">
      <c r="A999" s="2"/>
      <c r="B999" s="2"/>
      <c r="C999" s="2"/>
      <c r="D999" s="2"/>
      <c r="E999" s="2"/>
      <c r="F999" s="2"/>
      <c r="G999" s="2"/>
      <c r="H999" s="2"/>
      <c r="I999" s="2"/>
      <c r="K999" s="2"/>
      <c r="L999" s="2"/>
      <c r="M999" s="2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K1000" s="2"/>
      <c r="L1000" s="2"/>
      <c r="M1000" s="2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conditionalFormatting sqref="D2:D13">
    <cfRule type="colorScale" priority="22">
      <colorScale>
        <cfvo type="min"/>
        <cfvo type="max"/>
        <color theme="0"/>
        <color theme="7"/>
      </colorScale>
    </cfRule>
    <cfRule type="colorScale" priority="23">
      <colorScale>
        <cfvo type="min"/>
        <cfvo type="max"/>
        <color rgb="FFFFFFFF"/>
        <color rgb="FF57BB8A"/>
      </colorScale>
    </cfRule>
  </conditionalFormatting>
  <conditionalFormatting sqref="E2:E13">
    <cfRule type="colorScale" priority="10">
      <colorScale>
        <cfvo type="min"/>
        <cfvo type="max"/>
        <color theme="0"/>
        <color theme="4"/>
      </colorScale>
    </cfRule>
    <cfRule type="colorScale" priority="34">
      <colorScale>
        <cfvo type="min"/>
        <cfvo type="max"/>
        <color theme="0"/>
        <color theme="4"/>
      </colorScale>
    </cfRule>
    <cfRule type="colorScale" priority="35">
      <colorScale>
        <cfvo type="min"/>
        <cfvo type="max"/>
        <color rgb="FFFFFFFF"/>
        <color rgb="FF6D9EEB"/>
      </colorScale>
    </cfRule>
  </conditionalFormatting>
  <conditionalFormatting sqref="G2:G13">
    <cfRule type="colorScale" priority="20">
      <colorScale>
        <cfvo type="min"/>
        <cfvo type="max"/>
        <color theme="0"/>
        <color rgb="FFFFC000"/>
      </colorScale>
    </cfRule>
    <cfRule type="colorScale" priority="26">
      <colorScale>
        <cfvo type="min"/>
        <cfvo type="max"/>
        <color rgb="FFFFFFFF"/>
        <color rgb="FFFFD666"/>
      </colorScale>
    </cfRule>
  </conditionalFormatting>
  <conditionalFormatting sqref="H2:H13">
    <cfRule type="colorScale" priority="1">
      <colorScale>
        <cfvo type="min"/>
        <cfvo type="max"/>
        <color theme="0"/>
        <color theme="8" tint="-0.249977111117893"/>
      </colorScale>
    </cfRule>
  </conditionalFormatting>
  <conditionalFormatting sqref="J2:J13">
    <cfRule type="colorScale" priority="19">
      <colorScale>
        <cfvo type="min"/>
        <cfvo type="max"/>
        <color theme="0"/>
        <color rgb="FFE790FF"/>
      </colorScale>
    </cfRule>
    <cfRule type="colorScale" priority="25">
      <colorScale>
        <cfvo type="formula" val="0.16049727"/>
        <cfvo type="max"/>
        <color rgb="FFFFFFFF"/>
        <color rgb="FF8E7CC3"/>
      </colorScale>
    </cfRule>
  </conditionalFormatting>
  <conditionalFormatting sqref="L2:L12">
    <cfRule type="colorScale" priority="27">
      <colorScale>
        <cfvo type="min"/>
        <cfvo type="max"/>
        <color rgb="FFFFFFFF"/>
        <color rgb="FFE67C73"/>
      </colorScale>
    </cfRule>
  </conditionalFormatting>
  <conditionalFormatting sqref="L2:L14">
    <cfRule type="colorScale" priority="18">
      <colorScale>
        <cfvo type="min"/>
        <cfvo type="max"/>
        <color theme="0"/>
        <color theme="5" tint="0.39997558519241921"/>
      </colorScale>
    </cfRule>
  </conditionalFormatting>
  <conditionalFormatting sqref="P2:P13">
    <cfRule type="colorScale" priority="17">
      <colorScale>
        <cfvo type="min"/>
        <cfvo type="max"/>
        <color theme="0"/>
        <color theme="0" tint="-0.499984740745262"/>
      </colorScale>
    </cfRule>
    <cfRule type="colorScale" priority="28">
      <colorScale>
        <cfvo type="min"/>
        <cfvo type="max"/>
        <color rgb="FFFFFFFF"/>
        <color rgb="FF999999"/>
      </colorScale>
    </cfRule>
  </conditionalFormatting>
  <conditionalFormatting sqref="T2:T13">
    <cfRule type="colorScale" priority="16">
      <colorScale>
        <cfvo type="min"/>
        <cfvo type="max"/>
        <color theme="0"/>
        <color theme="8"/>
      </colorScale>
    </cfRule>
    <cfRule type="colorScale" priority="29">
      <colorScale>
        <cfvo type="min"/>
        <cfvo type="max"/>
        <color rgb="FFFFFFFF"/>
        <color rgb="FFE69138"/>
      </colorScale>
    </cfRule>
  </conditionalFormatting>
  <conditionalFormatting sqref="X2:X13">
    <cfRule type="colorScale" priority="15">
      <colorScale>
        <cfvo type="min"/>
        <cfvo type="max"/>
        <color theme="0"/>
        <color rgb="FFBC378A"/>
      </colorScale>
    </cfRule>
    <cfRule type="colorScale" priority="30">
      <colorScale>
        <cfvo type="min"/>
        <cfvo type="max"/>
        <color rgb="FFFFFFFF"/>
        <color rgb="FFA64D79"/>
      </colorScale>
    </cfRule>
  </conditionalFormatting>
  <conditionalFormatting sqref="AB2:AB13">
    <cfRule type="colorScale" priority="14">
      <colorScale>
        <cfvo type="min"/>
        <cfvo type="max"/>
        <color theme="0"/>
        <color theme="9" tint="-0.249977111117893"/>
      </colorScale>
    </cfRule>
    <cfRule type="colorScale" priority="31">
      <colorScale>
        <cfvo type="min"/>
        <cfvo type="max"/>
        <color rgb="FFFFFFFF"/>
        <color rgb="FF45818E"/>
      </colorScale>
    </cfRule>
  </conditionalFormatting>
  <conditionalFormatting sqref="AF2:AF13">
    <cfRule type="colorScale" priority="13">
      <colorScale>
        <cfvo type="min"/>
        <cfvo type="max"/>
        <color theme="0"/>
        <color rgb="FFFF0000"/>
      </colorScale>
    </cfRule>
    <cfRule type="colorScale" priority="32">
      <colorScale>
        <cfvo type="min"/>
        <cfvo type="max"/>
        <color rgb="FFFFFFFF"/>
        <color rgb="FFCC0000"/>
      </colorScale>
    </cfRule>
  </conditionalFormatting>
  <conditionalFormatting sqref="AH2:AH13">
    <cfRule type="colorScale" priority="12">
      <colorScale>
        <cfvo type="min"/>
        <cfvo type="max"/>
        <color theme="0"/>
        <color rgb="FF68FF9F"/>
      </colorScale>
    </cfRule>
    <cfRule type="colorScale" priority="33">
      <colorScale>
        <cfvo type="min"/>
        <cfvo type="max"/>
        <color rgb="FFFFFFFF"/>
        <color rgb="FF2AB72E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99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R2" sqref="R2"/>
    </sheetView>
  </sheetViews>
  <sheetFormatPr baseColWidth="10" defaultColWidth="12.6640625" defaultRowHeight="15.75" customHeight="1" x14ac:dyDescent="0.15"/>
  <cols>
    <col min="1" max="1" width="7.83203125" customWidth="1"/>
    <col min="2" max="2" width="17.1640625" customWidth="1"/>
    <col min="3" max="3" width="13" customWidth="1"/>
  </cols>
  <sheetData>
    <row r="1" spans="1:20" ht="43" customHeight="1" x14ac:dyDescent="0.15">
      <c r="A1" s="12" t="s">
        <v>88</v>
      </c>
      <c r="B1" s="12" t="s">
        <v>0</v>
      </c>
      <c r="C1" s="12" t="s">
        <v>42</v>
      </c>
      <c r="D1" s="12" t="s">
        <v>43</v>
      </c>
      <c r="E1" s="12" t="s">
        <v>44</v>
      </c>
      <c r="F1" s="12" t="s">
        <v>45</v>
      </c>
      <c r="G1" s="12" t="s">
        <v>46</v>
      </c>
      <c r="H1" s="12" t="s">
        <v>47</v>
      </c>
      <c r="I1" s="12" t="s">
        <v>48</v>
      </c>
      <c r="J1" s="12" t="s">
        <v>49</v>
      </c>
      <c r="K1" s="12" t="s">
        <v>50</v>
      </c>
      <c r="L1" s="12" t="s">
        <v>51</v>
      </c>
      <c r="M1" s="12" t="s">
        <v>52</v>
      </c>
      <c r="N1" s="12" t="s">
        <v>53</v>
      </c>
      <c r="O1" s="12" t="s">
        <v>54</v>
      </c>
      <c r="P1" s="12" t="s">
        <v>55</v>
      </c>
      <c r="Q1" s="12" t="s">
        <v>56</v>
      </c>
      <c r="R1" s="33" t="s">
        <v>102</v>
      </c>
      <c r="S1" s="33" t="s">
        <v>58</v>
      </c>
      <c r="T1" s="33" t="s">
        <v>90</v>
      </c>
    </row>
    <row r="2" spans="1:20" ht="15.75" customHeight="1" x14ac:dyDescent="0.15">
      <c r="A2" s="74">
        <v>1</v>
      </c>
      <c r="B2" s="75" t="s">
        <v>4</v>
      </c>
      <c r="C2" s="17">
        <v>1</v>
      </c>
      <c r="D2" s="18">
        <v>7.2599999999999997E-4</v>
      </c>
      <c r="E2" s="18">
        <v>0.22364719</v>
      </c>
      <c r="F2" s="18">
        <v>0.48720163999999999</v>
      </c>
      <c r="G2" s="18">
        <v>0.85155727000000003</v>
      </c>
      <c r="H2" s="18">
        <v>0.83493466000000005</v>
      </c>
      <c r="I2" s="18">
        <v>0.98638271</v>
      </c>
      <c r="J2" s="18">
        <v>0.80704321999999995</v>
      </c>
      <c r="K2" s="18">
        <v>0.94589635000000005</v>
      </c>
      <c r="L2" s="18">
        <v>0.85159989000000003</v>
      </c>
      <c r="M2" s="18">
        <v>0.99489380000000005</v>
      </c>
      <c r="N2" s="18">
        <v>0.35676632000000003</v>
      </c>
      <c r="O2" s="18">
        <v>1.1590420000000001E-2</v>
      </c>
      <c r="P2" s="19">
        <v>0.995</v>
      </c>
      <c r="Q2" s="19">
        <v>1E-3</v>
      </c>
      <c r="R2" s="31">
        <v>3.83948731716483</v>
      </c>
      <c r="S2" s="31">
        <v>1.053287E-2</v>
      </c>
      <c r="T2" s="32">
        <v>0.186511267142519</v>
      </c>
    </row>
    <row r="3" spans="1:20" ht="15.75" customHeight="1" x14ac:dyDescent="0.15">
      <c r="A3" s="73"/>
      <c r="B3" s="73"/>
      <c r="C3" s="17">
        <v>2</v>
      </c>
      <c r="D3" s="18">
        <v>2.1579799999999999E-3</v>
      </c>
      <c r="E3" s="18">
        <v>0.44099819000000001</v>
      </c>
      <c r="F3" s="18">
        <v>0.69499648999999997</v>
      </c>
      <c r="G3" s="18">
        <v>0.84639966</v>
      </c>
      <c r="H3" s="18">
        <v>0.91851094</v>
      </c>
      <c r="I3" s="18">
        <v>0.61070924999999998</v>
      </c>
      <c r="J3" s="18">
        <v>0.17787950999999999</v>
      </c>
      <c r="K3" s="18">
        <v>5.3229869999999999E-2</v>
      </c>
      <c r="L3" s="18">
        <v>3.5187400000000001E-2</v>
      </c>
      <c r="M3" s="18">
        <v>0.28795976000000001</v>
      </c>
      <c r="N3" s="18">
        <v>4.31651E-3</v>
      </c>
      <c r="O3" s="18">
        <v>3.3364800000000002E-3</v>
      </c>
      <c r="P3" s="19">
        <v>0.91900000000000004</v>
      </c>
      <c r="Q3" s="19">
        <v>2E-3</v>
      </c>
      <c r="R3" s="31">
        <v>0.33447044942786502</v>
      </c>
      <c r="S3" s="31">
        <v>1.0177133999999999E-2</v>
      </c>
      <c r="T3" s="32">
        <v>0.18021205599415999</v>
      </c>
    </row>
    <row r="4" spans="1:20" ht="15.75" customHeight="1" x14ac:dyDescent="0.15">
      <c r="A4" s="73"/>
      <c r="B4" s="73"/>
      <c r="C4" s="17">
        <v>3</v>
      </c>
      <c r="D4" s="18">
        <v>5.31811E-3</v>
      </c>
      <c r="E4" s="18">
        <v>0.62079923999999997</v>
      </c>
      <c r="F4" s="18">
        <v>0.33894732</v>
      </c>
      <c r="G4" s="18">
        <v>0.4124873</v>
      </c>
      <c r="H4" s="18">
        <v>2.60308E-2</v>
      </c>
      <c r="I4" s="18">
        <v>1.1161870000000001E-2</v>
      </c>
      <c r="J4" s="18">
        <v>1.275632E-2</v>
      </c>
      <c r="K4" s="18">
        <v>9.6500000000000008E-6</v>
      </c>
      <c r="L4" s="18">
        <v>1.4200000000000001E-4</v>
      </c>
      <c r="M4" s="18">
        <v>1.0453999999999999E-3</v>
      </c>
      <c r="N4" s="18">
        <v>4.7800000000000002E-4</v>
      </c>
      <c r="O4" s="18">
        <v>1.5669200000000001E-3</v>
      </c>
      <c r="P4" s="19">
        <v>0.621</v>
      </c>
      <c r="Q4" s="19">
        <v>0</v>
      </c>
      <c r="R4" s="31">
        <v>0.19916156188324999</v>
      </c>
      <c r="S4" s="31">
        <v>3.5763099E-2</v>
      </c>
      <c r="T4" s="32">
        <v>0.63327667686332001</v>
      </c>
    </row>
    <row r="5" spans="1:20" ht="15.75" customHeight="1" x14ac:dyDescent="0.15">
      <c r="A5" s="76">
        <v>2</v>
      </c>
      <c r="B5" s="75" t="s">
        <v>8</v>
      </c>
      <c r="C5" s="20">
        <v>4</v>
      </c>
      <c r="D5" s="18">
        <v>1.2226100000000001E-3</v>
      </c>
      <c r="E5" s="18">
        <v>6.2194590000000001E-2</v>
      </c>
      <c r="F5" s="18">
        <v>0.20872873</v>
      </c>
      <c r="G5" s="18">
        <v>0.75112027999999997</v>
      </c>
      <c r="H5" s="18">
        <v>0.67862451000000001</v>
      </c>
      <c r="I5" s="18">
        <v>0.88296859999999999</v>
      </c>
      <c r="J5" s="18">
        <v>0.65199799000000003</v>
      </c>
      <c r="K5" s="18">
        <v>0.84321763999999999</v>
      </c>
      <c r="L5" s="18">
        <v>0.90317974000000001</v>
      </c>
      <c r="M5" s="18">
        <v>0.98648802000000002</v>
      </c>
      <c r="N5" s="18">
        <v>0.57361936000000002</v>
      </c>
      <c r="O5" s="18">
        <v>6.9510600000000002E-3</v>
      </c>
      <c r="P5" s="19">
        <v>0.98599999999999999</v>
      </c>
      <c r="Q5" s="19">
        <v>1E-3</v>
      </c>
      <c r="R5" s="31">
        <v>8.2576488668989505</v>
      </c>
      <c r="S5" s="31">
        <v>1.4943401E-2</v>
      </c>
      <c r="T5" s="32">
        <v>0.15735884038734399</v>
      </c>
    </row>
    <row r="6" spans="1:20" ht="15.75" customHeight="1" x14ac:dyDescent="0.15">
      <c r="A6" s="73"/>
      <c r="B6" s="73"/>
      <c r="C6" s="20">
        <v>5</v>
      </c>
      <c r="D6" s="18">
        <v>5.05085E-3</v>
      </c>
      <c r="E6" s="18">
        <v>0.63645874000000002</v>
      </c>
      <c r="F6" s="18">
        <v>1.773694E-2</v>
      </c>
      <c r="G6" s="18">
        <v>2.3182250000000001E-2</v>
      </c>
      <c r="H6" s="18">
        <v>6.4036300000000004E-3</v>
      </c>
      <c r="I6" s="18">
        <v>3.4954999999999999E-3</v>
      </c>
      <c r="J6" s="18">
        <v>7.2368900000000002E-3</v>
      </c>
      <c r="K6" s="18">
        <v>3.4700000000000003E-5</v>
      </c>
      <c r="L6" s="18">
        <v>1.4200000000000001E-4</v>
      </c>
      <c r="M6" s="18">
        <v>7.76E-4</v>
      </c>
      <c r="N6" s="18">
        <v>9.2900000000000003E-4</v>
      </c>
      <c r="O6" s="18">
        <v>1.03758E-3</v>
      </c>
      <c r="P6" s="19">
        <v>0.63600000000000001</v>
      </c>
      <c r="Q6" s="19">
        <v>0</v>
      </c>
      <c r="R6" s="31">
        <v>0.241191106979774</v>
      </c>
      <c r="S6" s="31">
        <v>6.1076672999999998E-2</v>
      </c>
      <c r="T6" s="32">
        <v>0.64315709910996799</v>
      </c>
    </row>
    <row r="7" spans="1:20" ht="15.75" customHeight="1" x14ac:dyDescent="0.15">
      <c r="A7" s="73"/>
      <c r="B7" s="73"/>
      <c r="C7" s="20">
        <v>6</v>
      </c>
      <c r="D7" s="18">
        <v>6.5752299999999996E-3</v>
      </c>
      <c r="E7" s="18">
        <v>0.38915483000000001</v>
      </c>
      <c r="F7" s="18">
        <v>0.38687094</v>
      </c>
      <c r="G7" s="18">
        <v>0.87038112000000001</v>
      </c>
      <c r="H7" s="18">
        <v>0.19010721</v>
      </c>
      <c r="I7" s="18">
        <v>4.9332769999999998E-2</v>
      </c>
      <c r="J7" s="18">
        <v>2.210438E-2</v>
      </c>
      <c r="K7" s="18">
        <v>3.97E-4</v>
      </c>
      <c r="L7" s="18">
        <v>2.6021600000000001E-3</v>
      </c>
      <c r="M7" s="18">
        <v>5.8033130000000002E-2</v>
      </c>
      <c r="N7" s="18">
        <v>1.25E-4</v>
      </c>
      <c r="O7" s="18">
        <v>3.5399999999999999E-4</v>
      </c>
      <c r="P7" s="19">
        <v>0.87</v>
      </c>
      <c r="Q7" s="19">
        <v>0</v>
      </c>
      <c r="R7" s="31">
        <v>0.102278868898453</v>
      </c>
      <c r="S7" s="31">
        <v>1.8943774E-2</v>
      </c>
      <c r="T7" s="32">
        <v>0.19948406050268699</v>
      </c>
    </row>
    <row r="8" spans="1:20" ht="15.75" customHeight="1" x14ac:dyDescent="0.15">
      <c r="A8" s="77">
        <v>3</v>
      </c>
      <c r="B8" s="75" t="s">
        <v>11</v>
      </c>
      <c r="C8" s="21">
        <v>7</v>
      </c>
      <c r="D8" s="18">
        <v>1.3927799999999999E-3</v>
      </c>
      <c r="E8" s="18">
        <v>9.236946E-2</v>
      </c>
      <c r="F8" s="18">
        <v>0.12308779</v>
      </c>
      <c r="G8" s="18">
        <v>0.63997941999999997</v>
      </c>
      <c r="H8" s="18">
        <v>0.82371802000000005</v>
      </c>
      <c r="I8" s="18">
        <v>0.97610180000000002</v>
      </c>
      <c r="J8" s="18">
        <v>0.80194242999999998</v>
      </c>
      <c r="K8" s="18">
        <v>0.94619251000000004</v>
      </c>
      <c r="L8" s="18">
        <v>0.86766357000000005</v>
      </c>
      <c r="M8" s="18">
        <v>0.99635262999999996</v>
      </c>
      <c r="N8" s="18">
        <v>0.55206301000000002</v>
      </c>
      <c r="O8" s="18">
        <v>5.245491E-2</v>
      </c>
      <c r="P8" s="19">
        <v>0.996</v>
      </c>
      <c r="Q8" s="19">
        <v>1E-3</v>
      </c>
      <c r="R8" s="31">
        <v>4.9130830503936096</v>
      </c>
      <c r="S8" s="31">
        <v>1.6287514999999999E-2</v>
      </c>
      <c r="T8" s="32">
        <v>0.158052704363947</v>
      </c>
    </row>
    <row r="9" spans="1:20" ht="15.75" customHeight="1" x14ac:dyDescent="0.15">
      <c r="A9" s="73"/>
      <c r="B9" s="73"/>
      <c r="C9" s="21">
        <v>8</v>
      </c>
      <c r="D9" s="18">
        <v>2.2131400000000002E-3</v>
      </c>
      <c r="E9" s="18">
        <v>0.30908777999999998</v>
      </c>
      <c r="F9" s="18">
        <v>0.14377529</v>
      </c>
      <c r="G9" s="18">
        <v>0.44606947000000002</v>
      </c>
      <c r="H9" s="18">
        <v>0.86444200000000004</v>
      </c>
      <c r="I9" s="18">
        <v>0.58654227000000003</v>
      </c>
      <c r="J9" s="18">
        <v>0.20229509000000001</v>
      </c>
      <c r="K9" s="18">
        <v>5.6387979999999997E-2</v>
      </c>
      <c r="L9" s="18">
        <v>4.3735900000000001E-2</v>
      </c>
      <c r="M9" s="18">
        <v>0.25512512999999998</v>
      </c>
      <c r="N9" s="18">
        <v>1.4945150000000001E-2</v>
      </c>
      <c r="O9" s="18">
        <v>1.3923980000000001E-2</v>
      </c>
      <c r="P9" s="19">
        <v>0.86399999999999999</v>
      </c>
      <c r="Q9" s="19">
        <v>2E-3</v>
      </c>
      <c r="R9" s="31">
        <v>0.68508120157990704</v>
      </c>
      <c r="S9" s="31">
        <v>2.1793763000000001E-2</v>
      </c>
      <c r="T9" s="32">
        <v>0.21148488154374301</v>
      </c>
    </row>
    <row r="10" spans="1:20" ht="15.75" customHeight="1" x14ac:dyDescent="0.15">
      <c r="A10" s="73"/>
      <c r="B10" s="73"/>
      <c r="C10" s="21">
        <v>9</v>
      </c>
      <c r="D10" s="18">
        <v>5.40765E-3</v>
      </c>
      <c r="E10" s="18">
        <v>0.37192651999999998</v>
      </c>
      <c r="F10" s="18">
        <v>2.4038049999999998E-2</v>
      </c>
      <c r="G10" s="18">
        <v>0.10622764</v>
      </c>
      <c r="H10" s="18">
        <v>1.0765530000000001E-2</v>
      </c>
      <c r="I10" s="18">
        <v>3.3949700000000002E-3</v>
      </c>
      <c r="J10" s="18">
        <v>1.072321E-2</v>
      </c>
      <c r="K10" s="18">
        <v>9.7600000000000006E-7</v>
      </c>
      <c r="L10" s="18">
        <v>3.7200000000000003E-5</v>
      </c>
      <c r="M10" s="18">
        <v>4.8799999999999999E-4</v>
      </c>
      <c r="N10" s="18">
        <v>3.9100000000000002E-4</v>
      </c>
      <c r="O10" s="18">
        <v>3.9100899999999997E-3</v>
      </c>
      <c r="P10" s="19">
        <v>0.372</v>
      </c>
      <c r="Q10" s="19">
        <v>0</v>
      </c>
      <c r="R10" s="31">
        <v>0.22129156519195101</v>
      </c>
      <c r="S10" s="31">
        <v>6.4969885000000005E-2</v>
      </c>
      <c r="T10" s="32">
        <v>0.63046241409230797</v>
      </c>
    </row>
    <row r="11" spans="1:20" ht="15.75" customHeight="1" x14ac:dyDescent="0.15">
      <c r="A11" s="80">
        <v>4</v>
      </c>
      <c r="B11" s="75" t="s">
        <v>14</v>
      </c>
      <c r="C11" s="22">
        <v>10</v>
      </c>
      <c r="D11" s="18">
        <v>1.33388E-3</v>
      </c>
      <c r="E11" s="18">
        <v>7.2158330000000007E-2</v>
      </c>
      <c r="F11" s="18">
        <v>0.29750612999999998</v>
      </c>
      <c r="G11" s="18">
        <v>0.69439132000000003</v>
      </c>
      <c r="H11" s="18">
        <v>0.84236540999999998</v>
      </c>
      <c r="I11" s="18">
        <v>0.85316669000000001</v>
      </c>
      <c r="J11" s="18">
        <v>0.52985711000000002</v>
      </c>
      <c r="K11" s="18">
        <v>0.45253780999999998</v>
      </c>
      <c r="L11" s="18">
        <v>0.41229892000000001</v>
      </c>
      <c r="M11" s="18">
        <v>0.73425017999999997</v>
      </c>
      <c r="N11" s="18">
        <v>0.24543618</v>
      </c>
      <c r="O11" s="18">
        <v>1.284367E-2</v>
      </c>
      <c r="P11" s="19">
        <v>0.85299999999999998</v>
      </c>
      <c r="Q11" s="19">
        <v>1E-3</v>
      </c>
      <c r="R11" s="31">
        <v>7.7641613449992599</v>
      </c>
      <c r="S11" s="31">
        <v>7.7454189999999999E-3</v>
      </c>
      <c r="T11" s="32">
        <v>0.17329936625758099</v>
      </c>
    </row>
    <row r="12" spans="1:20" ht="15.75" customHeight="1" x14ac:dyDescent="0.15">
      <c r="A12" s="73"/>
      <c r="B12" s="73"/>
      <c r="C12" s="22">
        <v>11</v>
      </c>
      <c r="D12" s="18">
        <v>6.2206900000000001E-3</v>
      </c>
      <c r="E12" s="18">
        <v>0.28798126000000002</v>
      </c>
      <c r="F12" s="18">
        <v>6.8179499999999997E-3</v>
      </c>
      <c r="G12" s="18">
        <v>2.0972729999999998E-2</v>
      </c>
      <c r="H12" s="18">
        <v>1.658865E-2</v>
      </c>
      <c r="I12" s="18">
        <v>5.7463499999999999E-3</v>
      </c>
      <c r="J12" s="18">
        <v>1.0587340000000001E-2</v>
      </c>
      <c r="K12" s="18">
        <v>1.7900000000000001E-5</v>
      </c>
      <c r="L12" s="18">
        <v>9.9300000000000001E-5</v>
      </c>
      <c r="M12" s="18">
        <v>1.2644500000000001E-3</v>
      </c>
      <c r="N12" s="18">
        <v>5.5500000000000005E-4</v>
      </c>
      <c r="O12" s="18">
        <v>1.35819E-3</v>
      </c>
      <c r="P12" s="19">
        <v>0.28799999999999998</v>
      </c>
      <c r="Q12" s="19">
        <v>0</v>
      </c>
      <c r="R12" s="31">
        <v>0.35449364578767201</v>
      </c>
      <c r="S12" s="31">
        <v>3.5125970999999999E-2</v>
      </c>
      <c r="T12" s="32">
        <v>0.78592372000561606</v>
      </c>
    </row>
    <row r="13" spans="1:20" ht="15.75" customHeight="1" x14ac:dyDescent="0.15">
      <c r="A13" s="73"/>
      <c r="B13" s="73"/>
      <c r="C13" s="22">
        <v>12</v>
      </c>
      <c r="D13" s="18">
        <v>7.7300600000000004E-3</v>
      </c>
      <c r="E13" s="18">
        <v>7.0505899999999996E-2</v>
      </c>
      <c r="F13" s="18">
        <v>0.31106226999999997</v>
      </c>
      <c r="G13" s="18">
        <v>0.85171695000000003</v>
      </c>
      <c r="H13" s="18">
        <v>0.13442193999999999</v>
      </c>
      <c r="I13" s="18">
        <v>1.608774E-2</v>
      </c>
      <c r="J13" s="18">
        <v>1.6626869999999998E-2</v>
      </c>
      <c r="K13" s="18">
        <v>4.9799999999999998E-6</v>
      </c>
      <c r="L13" s="18">
        <v>6.5500000000000006E-5</v>
      </c>
      <c r="M13" s="18">
        <v>1.186042E-2</v>
      </c>
      <c r="N13" s="18">
        <v>1.24E-5</v>
      </c>
      <c r="O13" s="18">
        <v>2.9300000000000002E-4</v>
      </c>
      <c r="P13" s="19">
        <v>0.85199999999999998</v>
      </c>
      <c r="Q13" s="19">
        <v>0</v>
      </c>
      <c r="R13" s="31">
        <v>5.7286354111857798E-2</v>
      </c>
      <c r="S13" s="31">
        <v>1.822478E-3</v>
      </c>
      <c r="T13" s="32">
        <v>4.0776913736801597E-2</v>
      </c>
    </row>
    <row r="14" spans="1:20" ht="15.75" customHeight="1" x14ac:dyDescent="0.15">
      <c r="A14" s="81">
        <v>5</v>
      </c>
      <c r="B14" s="75" t="s">
        <v>17</v>
      </c>
      <c r="C14" s="23">
        <v>13</v>
      </c>
      <c r="D14" s="18">
        <v>2.7069300000000002E-3</v>
      </c>
      <c r="E14" s="18">
        <v>4.3640829999999999E-2</v>
      </c>
      <c r="F14" s="18">
        <v>3.8737290000000001E-2</v>
      </c>
      <c r="G14" s="18">
        <v>0.43141686000000001</v>
      </c>
      <c r="H14" s="18">
        <v>0.72020563999999998</v>
      </c>
      <c r="I14" s="18">
        <v>0.73897559999999995</v>
      </c>
      <c r="J14" s="18">
        <v>0.57614102</v>
      </c>
      <c r="K14" s="18">
        <v>0.66173457000000002</v>
      </c>
      <c r="L14" s="18">
        <v>0.74962198999999996</v>
      </c>
      <c r="M14" s="18">
        <v>0.91189498999999996</v>
      </c>
      <c r="N14" s="18">
        <v>0.58494941</v>
      </c>
      <c r="O14" s="18">
        <v>6.4964129999999995E-2</v>
      </c>
      <c r="P14" s="19">
        <v>0.91200000000000003</v>
      </c>
      <c r="Q14" s="19">
        <v>3.0000000000000001E-3</v>
      </c>
      <c r="R14" s="31">
        <v>9.0557687579128192</v>
      </c>
      <c r="S14" s="31">
        <v>1.1124372E-2</v>
      </c>
      <c r="T14" s="32">
        <v>0.11205420357227</v>
      </c>
    </row>
    <row r="15" spans="1:20" ht="15.75" customHeight="1" x14ac:dyDescent="0.15">
      <c r="A15" s="73"/>
      <c r="B15" s="73"/>
      <c r="C15" s="23">
        <v>14</v>
      </c>
      <c r="D15" s="18">
        <v>4.4672499999999999E-3</v>
      </c>
      <c r="E15" s="18">
        <v>1.2486550000000001E-2</v>
      </c>
      <c r="F15" s="18">
        <v>1.9669399999999999E-3</v>
      </c>
      <c r="G15" s="18">
        <v>3.170307E-2</v>
      </c>
      <c r="H15" s="18">
        <v>2.1392060000000001E-2</v>
      </c>
      <c r="I15" s="18">
        <v>4.10839E-3</v>
      </c>
      <c r="J15" s="18">
        <v>1.12838E-2</v>
      </c>
      <c r="K15" s="18">
        <v>2.7900000000000001E-5</v>
      </c>
      <c r="L15" s="18">
        <v>5.6400000000000005E-4</v>
      </c>
      <c r="M15" s="18">
        <v>2.4067699999999999E-3</v>
      </c>
      <c r="N15" s="18">
        <v>1.52103E-3</v>
      </c>
      <c r="O15" s="18">
        <v>9.2597500000000006E-3</v>
      </c>
      <c r="P15" s="19">
        <v>3.2000000000000001E-2</v>
      </c>
      <c r="Q15" s="19">
        <v>0</v>
      </c>
      <c r="R15" s="31">
        <v>0.49718015188256998</v>
      </c>
      <c r="S15" s="31">
        <v>8.1944230000000007E-2</v>
      </c>
      <c r="T15" s="32">
        <v>0.82541247541820095</v>
      </c>
    </row>
    <row r="16" spans="1:20" ht="15.75" customHeight="1" x14ac:dyDescent="0.15">
      <c r="A16" s="73"/>
      <c r="B16" s="73"/>
      <c r="C16" s="23">
        <v>15</v>
      </c>
      <c r="D16" s="18">
        <v>1.8251030000000001E-2</v>
      </c>
      <c r="E16" s="18">
        <v>0.84150908000000002</v>
      </c>
      <c r="F16" s="18">
        <v>1.3923949999999999E-2</v>
      </c>
      <c r="G16" s="18">
        <v>3.4208660000000002E-2</v>
      </c>
      <c r="H16" s="18">
        <v>1.3803879999999999E-2</v>
      </c>
      <c r="I16" s="18">
        <v>6.5732899999999999E-3</v>
      </c>
      <c r="J16" s="18">
        <v>7.4441899999999998E-3</v>
      </c>
      <c r="K16" s="18">
        <v>1.8899999999999999E-5</v>
      </c>
      <c r="L16" s="18">
        <v>2.7E-4</v>
      </c>
      <c r="M16" s="18">
        <v>1.2193900000000001E-3</v>
      </c>
      <c r="N16" s="18">
        <v>5.8300000000000001E-5</v>
      </c>
      <c r="O16" s="18">
        <v>2.1900000000000001E-4</v>
      </c>
      <c r="P16" s="19">
        <v>0.84199999999999997</v>
      </c>
      <c r="Q16" s="19">
        <v>0</v>
      </c>
      <c r="R16" s="31">
        <v>0.14354642686556501</v>
      </c>
      <c r="S16" s="31">
        <v>6.2081020000000001E-3</v>
      </c>
      <c r="T16" s="32">
        <v>6.2533321009529005E-2</v>
      </c>
    </row>
    <row r="17" spans="1:20" ht="15.75" customHeight="1" x14ac:dyDescent="0.15">
      <c r="A17" s="82">
        <v>6</v>
      </c>
      <c r="B17" s="75" t="s">
        <v>20</v>
      </c>
      <c r="C17" s="24">
        <v>16</v>
      </c>
      <c r="D17" s="18">
        <v>1.99139E-3</v>
      </c>
      <c r="E17" s="18">
        <v>1.335333E-2</v>
      </c>
      <c r="F17" s="18">
        <v>6.2450459999999999E-2</v>
      </c>
      <c r="G17" s="18">
        <v>0.59083748000000003</v>
      </c>
      <c r="H17" s="18">
        <v>0.69265407000000001</v>
      </c>
      <c r="I17" s="18">
        <v>0.82085273000000003</v>
      </c>
      <c r="J17" s="18">
        <v>0.65574586999999995</v>
      </c>
      <c r="K17" s="18">
        <v>0.72149023999999995</v>
      </c>
      <c r="L17" s="18">
        <v>0.78238054999999995</v>
      </c>
      <c r="M17" s="18">
        <v>0.97061633999999997</v>
      </c>
      <c r="N17" s="18">
        <v>0.58839876000000002</v>
      </c>
      <c r="O17" s="18">
        <v>6.2530680000000005E-2</v>
      </c>
      <c r="P17" s="19">
        <v>0.97099999999999997</v>
      </c>
      <c r="Q17" s="19">
        <v>2E-3</v>
      </c>
      <c r="R17" s="31">
        <v>15.904648307009101</v>
      </c>
      <c r="S17" s="31">
        <v>1.0352E-2</v>
      </c>
      <c r="T17" s="32">
        <v>0.13725614361787</v>
      </c>
    </row>
    <row r="18" spans="1:20" ht="15.75" customHeight="1" x14ac:dyDescent="0.15">
      <c r="A18" s="73"/>
      <c r="B18" s="73"/>
      <c r="C18" s="24">
        <v>17</v>
      </c>
      <c r="D18" s="18">
        <v>8.7681700000000005E-3</v>
      </c>
      <c r="E18" s="18">
        <v>4.0179390000000002E-2</v>
      </c>
      <c r="F18" s="18">
        <v>7.0097129999999994E-2</v>
      </c>
      <c r="G18" s="18">
        <v>0.64540185999999999</v>
      </c>
      <c r="H18" s="18">
        <v>0.14715956999999999</v>
      </c>
      <c r="I18" s="18">
        <v>4.7313170000000002E-2</v>
      </c>
      <c r="J18" s="18">
        <v>3.7522470000000002E-2</v>
      </c>
      <c r="K18" s="18">
        <v>3.3100000000000002E-4</v>
      </c>
      <c r="L18" s="18">
        <v>2.2832099999999999E-3</v>
      </c>
      <c r="M18" s="18">
        <v>5.0704930000000002E-2</v>
      </c>
      <c r="N18" s="18">
        <v>2.4235900000000002E-3</v>
      </c>
      <c r="O18" s="18">
        <v>1.1423320000000001E-2</v>
      </c>
      <c r="P18" s="19">
        <v>0.64500000000000002</v>
      </c>
      <c r="Q18" s="19">
        <v>0</v>
      </c>
      <c r="R18" s="31">
        <v>0.38247380733331998</v>
      </c>
      <c r="S18" s="31">
        <v>1.8682686E-2</v>
      </c>
      <c r="T18" s="32">
        <v>0.24771188492886101</v>
      </c>
    </row>
    <row r="19" spans="1:20" ht="15.75" customHeight="1" x14ac:dyDescent="0.15">
      <c r="A19" s="73"/>
      <c r="B19" s="73"/>
      <c r="C19" s="24">
        <v>18</v>
      </c>
      <c r="D19" s="18">
        <v>5.9332899999999999E-3</v>
      </c>
      <c r="E19" s="18">
        <v>6.4712790000000006E-2</v>
      </c>
      <c r="F19" s="18">
        <v>4.7600000000000002E-4</v>
      </c>
      <c r="G19" s="18">
        <v>5.9347899999999997E-3</v>
      </c>
      <c r="H19" s="18">
        <v>1.7760300000000001E-3</v>
      </c>
      <c r="I19" s="18">
        <v>2.2599999999999999E-4</v>
      </c>
      <c r="J19" s="18">
        <v>6.2708499999999997E-3</v>
      </c>
      <c r="K19" s="18">
        <v>5.5199999999999997E-6</v>
      </c>
      <c r="L19" s="18">
        <v>3.3800000000000002E-5</v>
      </c>
      <c r="M19" s="18">
        <v>3.6600000000000001E-4</v>
      </c>
      <c r="N19" s="18">
        <v>4.7199999999999998E-4</v>
      </c>
      <c r="O19" s="18">
        <v>2.1599999999999999E-4</v>
      </c>
      <c r="P19" s="19">
        <v>6.5000000000000002E-2</v>
      </c>
      <c r="Q19" s="19">
        <v>0</v>
      </c>
      <c r="R19" s="31">
        <v>0.25202391099620303</v>
      </c>
      <c r="S19" s="31">
        <v>4.6386346000000002E-2</v>
      </c>
      <c r="T19" s="32">
        <v>0.61503197145326705</v>
      </c>
    </row>
    <row r="20" spans="1:20" ht="15.75" customHeight="1" x14ac:dyDescent="0.15">
      <c r="A20" s="84">
        <v>7</v>
      </c>
      <c r="B20" s="75" t="s">
        <v>23</v>
      </c>
      <c r="C20" s="25">
        <v>19</v>
      </c>
      <c r="D20" s="18">
        <v>1.37094E-3</v>
      </c>
      <c r="E20" s="18">
        <v>2.3247509999999999E-2</v>
      </c>
      <c r="F20" s="18">
        <v>3.1292689999999998E-2</v>
      </c>
      <c r="G20" s="18">
        <v>0.31067744000000003</v>
      </c>
      <c r="H20" s="18">
        <v>0.8529987</v>
      </c>
      <c r="I20" s="18">
        <v>0.94665162000000003</v>
      </c>
      <c r="J20" s="18">
        <v>0.75763269</v>
      </c>
      <c r="K20" s="18">
        <v>0.85717520999999997</v>
      </c>
      <c r="L20" s="18">
        <v>0.74639770999999999</v>
      </c>
      <c r="M20" s="18">
        <v>0.98640735000000002</v>
      </c>
      <c r="N20" s="18">
        <v>0.58309694999999995</v>
      </c>
      <c r="O20" s="18">
        <v>7.86689E-2</v>
      </c>
      <c r="P20" s="19">
        <v>0.98599999999999999</v>
      </c>
      <c r="Q20" s="19">
        <v>1E-3</v>
      </c>
      <c r="R20" s="31">
        <v>10.1241492608978</v>
      </c>
      <c r="S20" s="31">
        <v>1.0537202000000001E-2</v>
      </c>
      <c r="T20" s="32">
        <v>0.12732469292493601</v>
      </c>
    </row>
    <row r="21" spans="1:20" ht="15.75" customHeight="1" x14ac:dyDescent="0.15">
      <c r="A21" s="73"/>
      <c r="B21" s="73"/>
      <c r="C21" s="25">
        <v>20</v>
      </c>
      <c r="D21" s="18">
        <v>1.8411300000000001E-3</v>
      </c>
      <c r="E21" s="18">
        <v>5.3716430000000003E-2</v>
      </c>
      <c r="F21" s="18">
        <v>2.3226449999999999E-2</v>
      </c>
      <c r="G21" s="18">
        <v>0.1303242</v>
      </c>
      <c r="H21" s="18">
        <v>0.78811052000000004</v>
      </c>
      <c r="I21" s="18">
        <v>0.47941999000000002</v>
      </c>
      <c r="J21" s="18">
        <v>0.22104211000000001</v>
      </c>
      <c r="K21" s="18">
        <v>2.1319919999999999E-2</v>
      </c>
      <c r="L21" s="18">
        <v>2.6063300000000001E-2</v>
      </c>
      <c r="M21" s="18">
        <v>0.20107674</v>
      </c>
      <c r="N21" s="18">
        <v>2.9724670000000002E-2</v>
      </c>
      <c r="O21" s="18">
        <v>1.409879E-2</v>
      </c>
      <c r="P21" s="19">
        <v>0.78800000000000003</v>
      </c>
      <c r="Q21" s="19">
        <v>2E-3</v>
      </c>
      <c r="R21" s="31">
        <v>1.32033135771112</v>
      </c>
      <c r="S21" s="31">
        <v>1.4573375E-2</v>
      </c>
      <c r="T21" s="32">
        <v>0.17609518131615401</v>
      </c>
    </row>
    <row r="22" spans="1:20" ht="15.75" customHeight="1" x14ac:dyDescent="0.15">
      <c r="A22" s="73"/>
      <c r="B22" s="73"/>
      <c r="C22" s="25">
        <v>21</v>
      </c>
      <c r="D22" s="18">
        <v>6.3835899999999998E-3</v>
      </c>
      <c r="E22" s="18">
        <v>5.4112449999999999E-2</v>
      </c>
      <c r="F22" s="18">
        <v>1.9576900000000002E-3</v>
      </c>
      <c r="G22" s="18">
        <v>2.2181969999999999E-2</v>
      </c>
      <c r="H22" s="18">
        <v>4.6014000000000003E-3</v>
      </c>
      <c r="I22" s="18">
        <v>5.6999999999999998E-4</v>
      </c>
      <c r="J22" s="18">
        <v>9.7216899999999998E-3</v>
      </c>
      <c r="K22" s="18">
        <v>7.1500000000000004E-7</v>
      </c>
      <c r="L22" s="18">
        <v>3.3000000000000003E-5</v>
      </c>
      <c r="M22" s="18">
        <v>3.5100000000000002E-4</v>
      </c>
      <c r="N22" s="18">
        <v>2.05E-4</v>
      </c>
      <c r="O22" s="18">
        <v>3.8122400000000002E-3</v>
      </c>
      <c r="P22" s="19">
        <v>5.3999999999999999E-2</v>
      </c>
      <c r="Q22" s="19">
        <v>0</v>
      </c>
      <c r="R22" s="31">
        <v>0.30828011751067302</v>
      </c>
      <c r="S22" s="31">
        <v>5.7647933999999998E-2</v>
      </c>
      <c r="T22" s="32">
        <v>0.69658012575890804</v>
      </c>
    </row>
    <row r="23" spans="1:20" ht="15.75" customHeight="1" x14ac:dyDescent="0.15">
      <c r="A23" s="85">
        <v>8</v>
      </c>
      <c r="B23" s="75" t="s">
        <v>26</v>
      </c>
      <c r="C23" s="26">
        <v>22</v>
      </c>
      <c r="D23" s="18">
        <v>0.14238264</v>
      </c>
      <c r="E23" s="18">
        <v>9.5286380000000004E-2</v>
      </c>
      <c r="F23" s="18">
        <v>4.3737819999999997E-2</v>
      </c>
      <c r="G23" s="18">
        <v>0.37073478999999998</v>
      </c>
      <c r="H23" s="18">
        <v>0.66512139999999997</v>
      </c>
      <c r="I23" s="18">
        <v>0.61541639999999997</v>
      </c>
      <c r="J23" s="18">
        <v>0.49925194000000001</v>
      </c>
      <c r="K23" s="18">
        <v>0.60237523000000004</v>
      </c>
      <c r="L23" s="18">
        <v>0.76741097999999996</v>
      </c>
      <c r="M23" s="18">
        <v>0.90033076000000001</v>
      </c>
      <c r="N23" s="18">
        <v>0.54908568999999996</v>
      </c>
      <c r="O23" s="18">
        <v>0.14378787000000001</v>
      </c>
      <c r="P23" s="19">
        <v>0.9</v>
      </c>
      <c r="Q23" s="19">
        <v>4.3999999999999997E-2</v>
      </c>
      <c r="R23" s="31">
        <v>16.557607347960499</v>
      </c>
      <c r="S23" s="31">
        <v>3.5127719999999999E-3</v>
      </c>
      <c r="T23" s="32">
        <v>6.8752802132543797E-2</v>
      </c>
    </row>
    <row r="24" spans="1:20" ht="15.75" customHeight="1" x14ac:dyDescent="0.15">
      <c r="A24" s="73"/>
      <c r="B24" s="73"/>
      <c r="C24" s="26">
        <v>23</v>
      </c>
      <c r="D24" s="18">
        <v>0.60952382000000005</v>
      </c>
      <c r="E24" s="18">
        <v>0.38627470000000003</v>
      </c>
      <c r="F24" s="18">
        <v>5.7776800000000003E-3</v>
      </c>
      <c r="G24" s="18">
        <v>0.10181192</v>
      </c>
      <c r="H24" s="18">
        <v>1.2367670000000001E-2</v>
      </c>
      <c r="I24" s="18">
        <v>1.5612E-3</v>
      </c>
      <c r="J24" s="18">
        <v>4.1594700000000002E-3</v>
      </c>
      <c r="K24" s="18">
        <v>5.3600000000000002E-5</v>
      </c>
      <c r="L24" s="18">
        <v>3.4325219999999997E-2</v>
      </c>
      <c r="M24" s="18">
        <v>1.567926E-2</v>
      </c>
      <c r="N24" s="18">
        <v>4.9799999999999996E-4</v>
      </c>
      <c r="O24" s="18">
        <v>3.8715729999999997E-2</v>
      </c>
      <c r="P24" s="19">
        <v>0.61</v>
      </c>
      <c r="Q24" s="19">
        <v>0</v>
      </c>
      <c r="R24" s="31">
        <v>1.0775225783343401</v>
      </c>
      <c r="S24" s="31">
        <v>8.5658590000000003E-3</v>
      </c>
      <c r="T24" s="32">
        <v>0.167653012755245</v>
      </c>
    </row>
    <row r="25" spans="1:20" ht="15.75" customHeight="1" x14ac:dyDescent="0.15">
      <c r="A25" s="73"/>
      <c r="B25" s="73"/>
      <c r="C25" s="26">
        <v>24</v>
      </c>
      <c r="D25" s="18">
        <v>2.9535400000000002E-3</v>
      </c>
      <c r="E25" s="18">
        <v>1.7604700000000001E-3</v>
      </c>
      <c r="F25" s="18">
        <v>1.27E-5</v>
      </c>
      <c r="G25" s="18">
        <v>9.9299999999999996E-4</v>
      </c>
      <c r="H25" s="18">
        <v>3.77685E-3</v>
      </c>
      <c r="I25" s="18">
        <v>4.7800000000000002E-4</v>
      </c>
      <c r="J25" s="18">
        <v>3.9651E-3</v>
      </c>
      <c r="K25" s="18">
        <v>7.2599999999999999E-6</v>
      </c>
      <c r="L25" s="18">
        <v>2.02E-5</v>
      </c>
      <c r="M25" s="18">
        <v>6.1600000000000001E-4</v>
      </c>
      <c r="N25" s="18">
        <v>4.84E-4</v>
      </c>
      <c r="O25" s="18">
        <v>4.84E-4</v>
      </c>
      <c r="P25" s="19">
        <v>4.0000000000000001E-3</v>
      </c>
      <c r="Q25" s="19">
        <v>0</v>
      </c>
      <c r="R25" s="31">
        <v>0.46953899653876302</v>
      </c>
      <c r="S25" s="31">
        <v>3.9014152000000003E-2</v>
      </c>
      <c r="T25" s="32">
        <v>0.76359418511221</v>
      </c>
    </row>
    <row r="26" spans="1:20" ht="15.75" customHeight="1" x14ac:dyDescent="0.15">
      <c r="A26" s="86">
        <v>9</v>
      </c>
      <c r="B26" s="75" t="s">
        <v>30</v>
      </c>
      <c r="C26" s="27">
        <v>25</v>
      </c>
      <c r="D26" s="18">
        <v>1.78422E-3</v>
      </c>
      <c r="E26" s="18">
        <v>2.2108599999999998E-3</v>
      </c>
      <c r="F26" s="18">
        <v>7.2563799999999998E-3</v>
      </c>
      <c r="G26" s="18">
        <v>0.11979524</v>
      </c>
      <c r="H26" s="18">
        <v>0.79666570999999997</v>
      </c>
      <c r="I26" s="18">
        <v>0.78021079000000004</v>
      </c>
      <c r="J26" s="18">
        <v>0.67752849000000004</v>
      </c>
      <c r="K26" s="18">
        <v>0.73732966</v>
      </c>
      <c r="L26" s="18">
        <v>0.79267852999999999</v>
      </c>
      <c r="M26" s="18">
        <v>0.98884187000000001</v>
      </c>
      <c r="N26" s="18">
        <v>0.73184596000000002</v>
      </c>
      <c r="O26" s="18">
        <v>0.24378327</v>
      </c>
      <c r="P26" s="19">
        <v>0.98899999999999999</v>
      </c>
      <c r="Q26" s="19">
        <v>2E-3</v>
      </c>
      <c r="R26" s="31">
        <v>19.2930881910487</v>
      </c>
      <c r="S26" s="31">
        <v>1.0188859999999999E-2</v>
      </c>
      <c r="T26" s="32">
        <v>6.2902925117579403E-2</v>
      </c>
    </row>
    <row r="27" spans="1:20" ht="15.75" customHeight="1" x14ac:dyDescent="0.15">
      <c r="A27" s="73"/>
      <c r="B27" s="73"/>
      <c r="C27" s="27">
        <v>26</v>
      </c>
      <c r="D27" s="18">
        <v>2.3325199999999998E-3</v>
      </c>
      <c r="E27" s="18">
        <v>4.6678500000000003E-3</v>
      </c>
      <c r="F27" s="18">
        <v>3.1849299999999999E-3</v>
      </c>
      <c r="G27" s="18">
        <v>2.6578149999999998E-2</v>
      </c>
      <c r="H27" s="18">
        <v>0.53281392000000005</v>
      </c>
      <c r="I27" s="18">
        <v>0.23504417999999999</v>
      </c>
      <c r="J27" s="18">
        <v>0.21499012000000001</v>
      </c>
      <c r="K27" s="18">
        <v>8.0815999999999995E-3</v>
      </c>
      <c r="L27" s="18">
        <v>3.2401369999999999E-2</v>
      </c>
      <c r="M27" s="18">
        <v>0.16836196</v>
      </c>
      <c r="N27" s="18">
        <v>5.726096E-2</v>
      </c>
      <c r="O27" s="18">
        <v>0.10957369</v>
      </c>
      <c r="P27" s="19">
        <v>0.53300000000000003</v>
      </c>
      <c r="Q27" s="19">
        <v>2E-3</v>
      </c>
      <c r="R27" s="31">
        <v>3.2454006323424598</v>
      </c>
      <c r="S27" s="31">
        <v>2.9173343000000001E-2</v>
      </c>
      <c r="T27" s="32">
        <v>0.18010735353694701</v>
      </c>
    </row>
    <row r="28" spans="1:20" ht="15.75" customHeight="1" x14ac:dyDescent="0.15">
      <c r="A28" s="73"/>
      <c r="B28" s="73"/>
      <c r="C28" s="27">
        <v>27</v>
      </c>
      <c r="D28" s="18">
        <v>4.9875900000000001E-3</v>
      </c>
      <c r="E28" s="18">
        <v>2.3929300000000001E-3</v>
      </c>
      <c r="F28" s="18">
        <v>4.4700000000000002E-5</v>
      </c>
      <c r="G28" s="18">
        <v>6.7699999999999998E-4</v>
      </c>
      <c r="H28" s="18">
        <v>6.3500000000000004E-4</v>
      </c>
      <c r="I28" s="18">
        <v>4.5999999999999999E-7</v>
      </c>
      <c r="J28" s="18">
        <v>5.2897899999999999E-3</v>
      </c>
      <c r="K28" s="18">
        <v>2.85E-8</v>
      </c>
      <c r="L28" s="18">
        <v>2.96E-6</v>
      </c>
      <c r="M28" s="18">
        <v>1.06E-4</v>
      </c>
      <c r="N28" s="18">
        <v>1.9699999999999999E-4</v>
      </c>
      <c r="O28" s="18">
        <v>7.4200000000000004E-4</v>
      </c>
      <c r="P28" s="19">
        <v>5.0000000000000001E-3</v>
      </c>
      <c r="Q28" s="19">
        <v>0</v>
      </c>
      <c r="R28" s="31">
        <v>0.498716824740286</v>
      </c>
      <c r="S28" s="31">
        <v>0.12261532</v>
      </c>
      <c r="T28" s="32">
        <v>0.75698972134547304</v>
      </c>
    </row>
    <row r="29" spans="1:20" ht="15.75" customHeight="1" x14ac:dyDescent="0.15">
      <c r="A29" s="83">
        <v>10</v>
      </c>
      <c r="B29" s="75" t="s">
        <v>33</v>
      </c>
      <c r="C29" s="28">
        <v>28</v>
      </c>
      <c r="D29" s="18">
        <v>1.443967E-2</v>
      </c>
      <c r="E29" s="18">
        <v>5.5005599999999998E-3</v>
      </c>
      <c r="F29" s="18">
        <v>2.3800720000000001E-2</v>
      </c>
      <c r="G29" s="18">
        <v>7.6123960000000004E-2</v>
      </c>
      <c r="H29" s="18">
        <v>0.82189270000000003</v>
      </c>
      <c r="I29" s="18">
        <v>0.38993033999999999</v>
      </c>
      <c r="J29" s="18">
        <v>0.48687535999999998</v>
      </c>
      <c r="K29" s="18">
        <v>0.43705582999999998</v>
      </c>
      <c r="L29" s="18">
        <v>0.75805750000000005</v>
      </c>
      <c r="M29" s="18">
        <v>0.93468010999999995</v>
      </c>
      <c r="N29" s="18">
        <v>0.62197804999999995</v>
      </c>
      <c r="O29" s="18">
        <v>0.72623353000000002</v>
      </c>
      <c r="P29" s="19">
        <v>0.93500000000000005</v>
      </c>
      <c r="Q29" s="19">
        <v>6.0000000000000001E-3</v>
      </c>
      <c r="R29" s="31">
        <v>8.0177694573550404</v>
      </c>
      <c r="S29" s="31">
        <v>1.1507373E-2</v>
      </c>
      <c r="T29" s="32">
        <v>8.1635704005243295E-2</v>
      </c>
    </row>
    <row r="30" spans="1:20" ht="15.75" customHeight="1" x14ac:dyDescent="0.15">
      <c r="A30" s="73"/>
      <c r="B30" s="73"/>
      <c r="C30" s="28">
        <v>29</v>
      </c>
      <c r="D30" s="18">
        <v>1.0358060000000001E-2</v>
      </c>
      <c r="E30" s="18">
        <v>5.7925700000000004E-3</v>
      </c>
      <c r="F30" s="18">
        <v>8.6682500000000006E-3</v>
      </c>
      <c r="G30" s="18">
        <v>8.1277699999999994E-3</v>
      </c>
      <c r="H30" s="18">
        <v>9.5363870000000003E-2</v>
      </c>
      <c r="I30" s="18">
        <v>1.597316E-2</v>
      </c>
      <c r="J30" s="18">
        <v>3.2359369999999998E-2</v>
      </c>
      <c r="K30" s="18">
        <v>8.0500000000000005E-4</v>
      </c>
      <c r="L30" s="18">
        <v>1.312843E-2</v>
      </c>
      <c r="M30" s="18">
        <v>2.5582319999999999E-2</v>
      </c>
      <c r="N30" s="18">
        <v>3.49592E-3</v>
      </c>
      <c r="O30" s="18">
        <v>0.76900435</v>
      </c>
      <c r="P30" s="19">
        <v>0.76900000000000002</v>
      </c>
      <c r="Q30" s="19">
        <v>1E-3</v>
      </c>
      <c r="R30" s="31">
        <v>2.6156623234413798</v>
      </c>
      <c r="S30" s="31">
        <v>6.1481941999999998E-2</v>
      </c>
      <c r="T30" s="32">
        <v>0.436165719037658</v>
      </c>
    </row>
    <row r="31" spans="1:20" ht="15.75" customHeight="1" x14ac:dyDescent="0.15">
      <c r="A31" s="73"/>
      <c r="B31" s="73"/>
      <c r="C31" s="28">
        <v>30</v>
      </c>
      <c r="D31" s="18">
        <v>6.06195E-3</v>
      </c>
      <c r="E31" s="18">
        <v>3.8147799999999998E-3</v>
      </c>
      <c r="F31" s="18">
        <v>1.45E-4</v>
      </c>
      <c r="G31" s="18">
        <v>2.63E-4</v>
      </c>
      <c r="H31" s="18">
        <v>1.8416800000000001E-3</v>
      </c>
      <c r="I31" s="18">
        <v>2.0599999999999999E-4</v>
      </c>
      <c r="J31" s="18">
        <v>6.3567099999999998E-3</v>
      </c>
      <c r="K31" s="18">
        <v>2.6599999999999999E-6</v>
      </c>
      <c r="L31" s="18">
        <v>9.0799999999999995E-6</v>
      </c>
      <c r="M31" s="18">
        <v>3.6699999999999998E-4</v>
      </c>
      <c r="N31" s="18">
        <v>5.62E-4</v>
      </c>
      <c r="O31" s="18">
        <v>4.47993E-3</v>
      </c>
      <c r="P31" s="19">
        <v>6.0000000000000001E-3</v>
      </c>
      <c r="Q31" s="19">
        <v>0</v>
      </c>
      <c r="R31" s="31">
        <v>0.36171540620064802</v>
      </c>
      <c r="S31" s="31">
        <v>6.7970736000000004E-2</v>
      </c>
      <c r="T31" s="32">
        <v>0.482198576957098</v>
      </c>
    </row>
    <row r="32" spans="1:20" ht="15.75" customHeight="1" x14ac:dyDescent="0.15">
      <c r="A32" s="78">
        <v>11</v>
      </c>
      <c r="B32" s="75" t="s">
        <v>36</v>
      </c>
      <c r="C32" s="29">
        <v>31</v>
      </c>
      <c r="D32" s="18">
        <v>4.3438900000000004E-3</v>
      </c>
      <c r="E32" s="18">
        <v>2.6499999999999999E-4</v>
      </c>
      <c r="F32" s="18">
        <v>9.0000000000000006E-5</v>
      </c>
      <c r="G32" s="18">
        <v>7.5812600000000003E-3</v>
      </c>
      <c r="H32" s="18">
        <v>0.18866928999999999</v>
      </c>
      <c r="I32" s="18">
        <v>0.10091529</v>
      </c>
      <c r="J32" s="18">
        <v>0.14752280000000001</v>
      </c>
      <c r="K32" s="18">
        <v>6.5679180000000004E-2</v>
      </c>
      <c r="L32" s="18">
        <v>0.28977028999999999</v>
      </c>
      <c r="M32" s="18">
        <v>0.37397030999999997</v>
      </c>
      <c r="N32" s="18">
        <v>0.19231387999999999</v>
      </c>
      <c r="O32" s="18">
        <v>0.45110914000000002</v>
      </c>
      <c r="P32" s="19">
        <v>0.45100000000000001</v>
      </c>
      <c r="Q32" s="19">
        <v>0</v>
      </c>
      <c r="R32" s="31">
        <v>35.437128434661602</v>
      </c>
      <c r="S32" s="31">
        <v>3.1910179999999999E-3</v>
      </c>
      <c r="T32" s="32">
        <v>0.14027354814070001</v>
      </c>
    </row>
    <row r="33" spans="1:20" ht="15.75" customHeight="1" x14ac:dyDescent="0.15">
      <c r="A33" s="73"/>
      <c r="B33" s="73"/>
      <c r="C33" s="29">
        <v>32</v>
      </c>
      <c r="D33" s="18">
        <v>2.7579800000000002E-3</v>
      </c>
      <c r="E33" s="18">
        <v>2.4000000000000001E-5</v>
      </c>
      <c r="F33" s="18">
        <v>1.3400000000000001E-6</v>
      </c>
      <c r="G33" s="18">
        <v>8.0700000000000007E-6</v>
      </c>
      <c r="H33" s="18">
        <v>8.4499999999999994E-5</v>
      </c>
      <c r="I33" s="18">
        <v>2.8399999999999999E-5</v>
      </c>
      <c r="J33" s="18">
        <v>1.5947400000000001E-3</v>
      </c>
      <c r="K33" s="18">
        <v>5.4799999999999997E-10</v>
      </c>
      <c r="L33" s="18">
        <v>2.74E-6</v>
      </c>
      <c r="M33" s="18">
        <v>7.1500000000000003E-5</v>
      </c>
      <c r="N33" s="18">
        <v>7.7000000000000001E-5</v>
      </c>
      <c r="O33" s="18">
        <v>1.4899999999999999E-4</v>
      </c>
      <c r="P33" s="19">
        <v>3.0000000000000001E-3</v>
      </c>
      <c r="Q33" s="19">
        <v>0</v>
      </c>
      <c r="R33" s="31">
        <v>13.076752886518699</v>
      </c>
      <c r="S33" s="31">
        <v>6.7633290000000002E-3</v>
      </c>
      <c r="T33" s="32">
        <v>0.29730830602425101</v>
      </c>
    </row>
    <row r="34" spans="1:20" ht="15.75" customHeight="1" x14ac:dyDescent="0.15">
      <c r="A34" s="73"/>
      <c r="B34" s="73"/>
      <c r="C34" s="29">
        <v>33</v>
      </c>
      <c r="D34" s="18">
        <v>2.7546799999999998E-3</v>
      </c>
      <c r="E34" s="18">
        <v>2.6599999999999999E-5</v>
      </c>
      <c r="F34" s="18">
        <v>1.48E-6</v>
      </c>
      <c r="G34" s="18">
        <v>8.2199999999999992E-6</v>
      </c>
      <c r="H34" s="18">
        <v>6.4700000000000001E-5</v>
      </c>
      <c r="I34" s="18">
        <v>2.3900000000000002E-5</v>
      </c>
      <c r="J34" s="18">
        <v>1.52344E-3</v>
      </c>
      <c r="K34" s="18">
        <v>3.1599999999999999E-10</v>
      </c>
      <c r="L34" s="18">
        <v>2.17E-6</v>
      </c>
      <c r="M34" s="18">
        <v>5.4599999999999999E-5</v>
      </c>
      <c r="N34" s="18">
        <v>5.8499999999999999E-5</v>
      </c>
      <c r="O34" s="18">
        <v>1.3200000000000001E-4</v>
      </c>
      <c r="P34" s="19">
        <v>3.0000000000000001E-3</v>
      </c>
      <c r="Q34" s="19">
        <v>0</v>
      </c>
      <c r="R34" s="31">
        <v>0.61112127340483302</v>
      </c>
      <c r="S34" s="31">
        <v>1.279419E-2</v>
      </c>
      <c r="T34" s="32">
        <v>0.56241814583504801</v>
      </c>
    </row>
    <row r="35" spans="1:20" ht="15.75" customHeight="1" x14ac:dyDescent="0.15">
      <c r="A35" s="79">
        <v>12</v>
      </c>
      <c r="B35" s="72" t="s">
        <v>39</v>
      </c>
      <c r="C35" s="30">
        <v>34</v>
      </c>
      <c r="D35" s="18">
        <v>2.4499999999999999E-51</v>
      </c>
      <c r="E35" s="18">
        <v>3.0000000000000001E-27</v>
      </c>
      <c r="F35" s="18">
        <v>1.0100000000000001E-138</v>
      </c>
      <c r="G35" s="18">
        <v>1.43E-192</v>
      </c>
      <c r="H35" s="18">
        <v>2.6700000000000002E-13</v>
      </c>
      <c r="I35" s="18">
        <v>3.65E-12</v>
      </c>
      <c r="J35" s="18">
        <v>2.9400000000000001E-20</v>
      </c>
      <c r="K35" s="18">
        <v>6.5199999999999996E-21</v>
      </c>
      <c r="L35" s="18">
        <v>1.4199999999999999E-23</v>
      </c>
      <c r="M35" s="18">
        <v>1.35E-19</v>
      </c>
      <c r="N35" s="18">
        <v>3.05E-28</v>
      </c>
      <c r="O35" s="18">
        <v>2.2699999999999999E-6</v>
      </c>
      <c r="P35" s="19">
        <v>0</v>
      </c>
      <c r="Q35" s="19">
        <v>0</v>
      </c>
      <c r="R35" s="31">
        <v>1.3446646407404801</v>
      </c>
      <c r="S35" s="31">
        <v>2.9197329999999999E-3</v>
      </c>
      <c r="T35" s="32">
        <v>4.3850950985067201E-2</v>
      </c>
    </row>
    <row r="36" spans="1:20" ht="15.75" customHeight="1" x14ac:dyDescent="0.15">
      <c r="A36" s="73"/>
      <c r="B36" s="73"/>
      <c r="C36" s="30">
        <v>35</v>
      </c>
      <c r="D36" s="18">
        <v>2.97E-53</v>
      </c>
      <c r="E36" s="18">
        <v>1.7199999999999999E-24</v>
      </c>
      <c r="F36" s="18">
        <v>3.8800000000000001E-147</v>
      </c>
      <c r="G36" s="18">
        <v>1.6300000000000001E-192</v>
      </c>
      <c r="H36" s="18">
        <v>2.24E-18</v>
      </c>
      <c r="I36" s="18">
        <v>2.1899999999999999E-17</v>
      </c>
      <c r="J36" s="18">
        <v>8.4900000000000004E-28</v>
      </c>
      <c r="K36" s="18">
        <v>3.5299999999999997E-30</v>
      </c>
      <c r="L36" s="18">
        <v>2.4E-33</v>
      </c>
      <c r="M36" s="18">
        <v>2.9300000000000002E-24</v>
      </c>
      <c r="N36" s="18">
        <v>8.2100000000000004E-32</v>
      </c>
      <c r="O36" s="18">
        <v>5.86E-9</v>
      </c>
      <c r="P36" s="19">
        <v>0</v>
      </c>
      <c r="Q36" s="19">
        <v>0</v>
      </c>
      <c r="R36" s="31">
        <v>1.0250820899928901</v>
      </c>
      <c r="S36" s="31">
        <v>6.3521384E-2</v>
      </c>
      <c r="T36" s="32">
        <v>0.95401637625345703</v>
      </c>
    </row>
    <row r="37" spans="1:20" ht="15.75" customHeight="1" x14ac:dyDescent="0.15">
      <c r="A37" s="73"/>
      <c r="B37" s="73"/>
      <c r="C37" s="30">
        <v>36</v>
      </c>
      <c r="D37" s="18">
        <v>1.0099999999999999E-48</v>
      </c>
      <c r="E37" s="18">
        <v>6.0599999999999999E-29</v>
      </c>
      <c r="F37" s="18">
        <v>2.5899999999999999E-118</v>
      </c>
      <c r="G37" s="18">
        <v>1.48E-186</v>
      </c>
      <c r="H37" s="18">
        <v>1.08E-4</v>
      </c>
      <c r="I37" s="18">
        <v>7.0199999999999999E-5</v>
      </c>
      <c r="J37" s="18">
        <v>1.0372019999999999E-2</v>
      </c>
      <c r="K37" s="18">
        <v>1.5400000000000001E-6</v>
      </c>
      <c r="L37" s="18">
        <v>4.1399999999999998E-4</v>
      </c>
      <c r="M37" s="18">
        <v>7.5199999999999996E-4</v>
      </c>
      <c r="N37" s="18">
        <v>1.4001E-3</v>
      </c>
      <c r="O37" s="18">
        <v>1.6331200000000001E-3</v>
      </c>
      <c r="P37" s="19">
        <v>0.01</v>
      </c>
      <c r="Q37" s="19">
        <v>0</v>
      </c>
      <c r="R37" s="31">
        <v>0.34693769210366099</v>
      </c>
      <c r="S37" s="31">
        <v>1.4200000000000001E-4</v>
      </c>
      <c r="T37" s="32">
        <v>2.1326727614749499E-3</v>
      </c>
    </row>
    <row r="38" spans="1:20" ht="15.75" customHeight="1" x14ac:dyDescent="0.15">
      <c r="T38" s="3"/>
    </row>
    <row r="39" spans="1:20" ht="15.75" customHeight="1" x14ac:dyDescent="0.15">
      <c r="T39" s="3"/>
    </row>
    <row r="40" spans="1:20" ht="15.75" customHeight="1" x14ac:dyDescent="0.15">
      <c r="T40" s="3"/>
    </row>
    <row r="41" spans="1:20" ht="15.75" customHeight="1" x14ac:dyDescent="0.15">
      <c r="T41" s="3"/>
    </row>
    <row r="42" spans="1:20" ht="15.75" customHeight="1" x14ac:dyDescent="0.15">
      <c r="T42" s="3"/>
    </row>
    <row r="43" spans="1:20" ht="15.75" customHeight="1" x14ac:dyDescent="0.15">
      <c r="T43" s="3"/>
    </row>
    <row r="44" spans="1:20" ht="15.75" customHeight="1" x14ac:dyDescent="0.15">
      <c r="T44" s="3"/>
    </row>
    <row r="45" spans="1:20" ht="15.75" customHeight="1" x14ac:dyDescent="0.15">
      <c r="T45" s="3"/>
    </row>
    <row r="46" spans="1:20" ht="15.75" customHeight="1" x14ac:dyDescent="0.15">
      <c r="T46" s="3"/>
    </row>
    <row r="47" spans="1:20" ht="15.75" customHeight="1" x14ac:dyDescent="0.15">
      <c r="T47" s="3"/>
    </row>
    <row r="48" spans="1:20" ht="15.75" customHeight="1" x14ac:dyDescent="0.15">
      <c r="T48" s="3"/>
    </row>
    <row r="49" spans="20:20" ht="15.75" customHeight="1" x14ac:dyDescent="0.15">
      <c r="T49" s="3"/>
    </row>
    <row r="50" spans="20:20" ht="15.75" customHeight="1" x14ac:dyDescent="0.15">
      <c r="T50" s="3"/>
    </row>
    <row r="51" spans="20:20" ht="15.75" customHeight="1" x14ac:dyDescent="0.15">
      <c r="T51" s="3"/>
    </row>
    <row r="52" spans="20:20" ht="13" x14ac:dyDescent="0.15">
      <c r="T52" s="3"/>
    </row>
    <row r="53" spans="20:20" ht="13" x14ac:dyDescent="0.15">
      <c r="T53" s="3"/>
    </row>
    <row r="54" spans="20:20" ht="13" x14ac:dyDescent="0.15">
      <c r="T54" s="3"/>
    </row>
    <row r="55" spans="20:20" ht="13" x14ac:dyDescent="0.15">
      <c r="T55" s="3"/>
    </row>
    <row r="56" spans="20:20" ht="13" x14ac:dyDescent="0.15">
      <c r="T56" s="3"/>
    </row>
    <row r="57" spans="20:20" ht="13" x14ac:dyDescent="0.15">
      <c r="T57" s="3"/>
    </row>
    <row r="58" spans="20:20" ht="13" x14ac:dyDescent="0.15">
      <c r="T58" s="3"/>
    </row>
    <row r="59" spans="20:20" ht="13" x14ac:dyDescent="0.15">
      <c r="T59" s="3"/>
    </row>
    <row r="60" spans="20:20" ht="13" x14ac:dyDescent="0.15">
      <c r="T60" s="3"/>
    </row>
    <row r="61" spans="20:20" ht="13" x14ac:dyDescent="0.15">
      <c r="T61" s="3"/>
    </row>
    <row r="62" spans="20:20" ht="13" x14ac:dyDescent="0.15">
      <c r="T62" s="3"/>
    </row>
    <row r="63" spans="20:20" ht="13" x14ac:dyDescent="0.15">
      <c r="T63" s="3"/>
    </row>
    <row r="64" spans="20:20" ht="13" x14ac:dyDescent="0.15">
      <c r="T64" s="3"/>
    </row>
    <row r="65" spans="20:20" ht="13" x14ac:dyDescent="0.15">
      <c r="T65" s="3"/>
    </row>
    <row r="66" spans="20:20" ht="13" x14ac:dyDescent="0.15">
      <c r="T66" s="3"/>
    </row>
    <row r="67" spans="20:20" ht="13" x14ac:dyDescent="0.15">
      <c r="T67" s="3"/>
    </row>
    <row r="68" spans="20:20" ht="13" x14ac:dyDescent="0.15">
      <c r="T68" s="3"/>
    </row>
    <row r="69" spans="20:20" ht="13" x14ac:dyDescent="0.15">
      <c r="T69" s="3"/>
    </row>
    <row r="70" spans="20:20" ht="13" x14ac:dyDescent="0.15">
      <c r="T70" s="3"/>
    </row>
    <row r="71" spans="20:20" ht="13" x14ac:dyDescent="0.15">
      <c r="T71" s="3"/>
    </row>
    <row r="72" spans="20:20" ht="13" x14ac:dyDescent="0.15">
      <c r="T72" s="3"/>
    </row>
    <row r="73" spans="20:20" ht="13" x14ac:dyDescent="0.15">
      <c r="T73" s="3"/>
    </row>
    <row r="74" spans="20:20" ht="13" x14ac:dyDescent="0.15">
      <c r="T74" s="3"/>
    </row>
    <row r="75" spans="20:20" ht="13" x14ac:dyDescent="0.15">
      <c r="T75" s="3"/>
    </row>
    <row r="76" spans="20:20" ht="13" x14ac:dyDescent="0.15">
      <c r="T76" s="3"/>
    </row>
    <row r="77" spans="20:20" ht="13" x14ac:dyDescent="0.15">
      <c r="T77" s="3"/>
    </row>
    <row r="78" spans="20:20" ht="13" x14ac:dyDescent="0.15">
      <c r="T78" s="3"/>
    </row>
    <row r="79" spans="20:20" ht="13" x14ac:dyDescent="0.15">
      <c r="T79" s="3"/>
    </row>
    <row r="80" spans="20:20" ht="13" x14ac:dyDescent="0.15">
      <c r="T80" s="3"/>
    </row>
    <row r="81" spans="20:20" ht="13" x14ac:dyDescent="0.15">
      <c r="T81" s="3"/>
    </row>
    <row r="82" spans="20:20" ht="13" x14ac:dyDescent="0.15">
      <c r="T82" s="3"/>
    </row>
    <row r="83" spans="20:20" ht="13" x14ac:dyDescent="0.15">
      <c r="T83" s="3"/>
    </row>
    <row r="84" spans="20:20" ht="13" x14ac:dyDescent="0.15">
      <c r="T84" s="3"/>
    </row>
    <row r="85" spans="20:20" ht="13" x14ac:dyDescent="0.15">
      <c r="T85" s="3"/>
    </row>
    <row r="86" spans="20:20" ht="13" x14ac:dyDescent="0.15">
      <c r="T86" s="3"/>
    </row>
    <row r="87" spans="20:20" ht="13" x14ac:dyDescent="0.15">
      <c r="T87" s="3"/>
    </row>
    <row r="88" spans="20:20" ht="13" x14ac:dyDescent="0.15">
      <c r="T88" s="3"/>
    </row>
    <row r="89" spans="20:20" ht="13" x14ac:dyDescent="0.15">
      <c r="T89" s="3"/>
    </row>
    <row r="90" spans="20:20" ht="13" x14ac:dyDescent="0.15">
      <c r="T90" s="3"/>
    </row>
    <row r="91" spans="20:20" ht="13" x14ac:dyDescent="0.15">
      <c r="T91" s="3"/>
    </row>
    <row r="92" spans="20:20" ht="13" x14ac:dyDescent="0.15">
      <c r="T92" s="3"/>
    </row>
    <row r="93" spans="20:20" ht="13" x14ac:dyDescent="0.15">
      <c r="T93" s="3"/>
    </row>
    <row r="94" spans="20:20" ht="13" x14ac:dyDescent="0.15">
      <c r="T94" s="3"/>
    </row>
    <row r="95" spans="20:20" ht="13" x14ac:dyDescent="0.15">
      <c r="T95" s="3"/>
    </row>
    <row r="96" spans="20:20" ht="13" x14ac:dyDescent="0.15">
      <c r="T96" s="3"/>
    </row>
    <row r="97" spans="20:20" ht="13" x14ac:dyDescent="0.15">
      <c r="T97" s="3"/>
    </row>
    <row r="98" spans="20:20" ht="13" x14ac:dyDescent="0.15">
      <c r="T98" s="3"/>
    </row>
    <row r="99" spans="20:20" ht="13" x14ac:dyDescent="0.15">
      <c r="T99" s="3"/>
    </row>
    <row r="100" spans="20:20" ht="13" x14ac:dyDescent="0.15">
      <c r="T100" s="3"/>
    </row>
    <row r="101" spans="20:20" ht="13" x14ac:dyDescent="0.15">
      <c r="T101" s="3"/>
    </row>
    <row r="102" spans="20:20" ht="13" x14ac:dyDescent="0.15">
      <c r="T102" s="3"/>
    </row>
    <row r="103" spans="20:20" ht="13" x14ac:dyDescent="0.15">
      <c r="T103" s="3"/>
    </row>
    <row r="104" spans="20:20" ht="13" x14ac:dyDescent="0.15">
      <c r="T104" s="3"/>
    </row>
    <row r="105" spans="20:20" ht="13" x14ac:dyDescent="0.15">
      <c r="T105" s="3"/>
    </row>
    <row r="106" spans="20:20" ht="13" x14ac:dyDescent="0.15">
      <c r="T106" s="3"/>
    </row>
    <row r="107" spans="20:20" ht="13" x14ac:dyDescent="0.15">
      <c r="T107" s="3"/>
    </row>
    <row r="108" spans="20:20" ht="13" x14ac:dyDescent="0.15">
      <c r="T108" s="3"/>
    </row>
    <row r="109" spans="20:20" ht="13" x14ac:dyDescent="0.15">
      <c r="T109" s="3"/>
    </row>
    <row r="110" spans="20:20" ht="13" x14ac:dyDescent="0.15">
      <c r="T110" s="3"/>
    </row>
    <row r="111" spans="20:20" ht="13" x14ac:dyDescent="0.15">
      <c r="T111" s="3"/>
    </row>
    <row r="112" spans="20:20" ht="13" x14ac:dyDescent="0.15">
      <c r="T112" s="3"/>
    </row>
    <row r="113" spans="20:20" ht="13" x14ac:dyDescent="0.15">
      <c r="T113" s="3"/>
    </row>
    <row r="114" spans="20:20" ht="13" x14ac:dyDescent="0.15">
      <c r="T114" s="3"/>
    </row>
    <row r="115" spans="20:20" ht="13" x14ac:dyDescent="0.15">
      <c r="T115" s="3"/>
    </row>
    <row r="116" spans="20:20" ht="13" x14ac:dyDescent="0.15">
      <c r="T116" s="3"/>
    </row>
    <row r="117" spans="20:20" ht="13" x14ac:dyDescent="0.15">
      <c r="T117" s="3"/>
    </row>
    <row r="118" spans="20:20" ht="13" x14ac:dyDescent="0.15">
      <c r="T118" s="3"/>
    </row>
    <row r="119" spans="20:20" ht="13" x14ac:dyDescent="0.15">
      <c r="T119" s="3"/>
    </row>
    <row r="120" spans="20:20" ht="13" x14ac:dyDescent="0.15">
      <c r="T120" s="3"/>
    </row>
    <row r="121" spans="20:20" ht="13" x14ac:dyDescent="0.15">
      <c r="T121" s="3"/>
    </row>
    <row r="122" spans="20:20" ht="13" x14ac:dyDescent="0.15">
      <c r="T122" s="3"/>
    </row>
    <row r="123" spans="20:20" ht="13" x14ac:dyDescent="0.15">
      <c r="T123" s="3"/>
    </row>
    <row r="124" spans="20:20" ht="13" x14ac:dyDescent="0.15">
      <c r="T124" s="3"/>
    </row>
    <row r="125" spans="20:20" ht="13" x14ac:dyDescent="0.15">
      <c r="T125" s="3"/>
    </row>
    <row r="126" spans="20:20" ht="13" x14ac:dyDescent="0.15">
      <c r="T126" s="3"/>
    </row>
    <row r="127" spans="20:20" ht="13" x14ac:dyDescent="0.15">
      <c r="T127" s="3"/>
    </row>
    <row r="128" spans="20:20" ht="13" x14ac:dyDescent="0.15">
      <c r="T128" s="3"/>
    </row>
    <row r="129" spans="20:20" ht="13" x14ac:dyDescent="0.15">
      <c r="T129" s="3"/>
    </row>
    <row r="130" spans="20:20" ht="13" x14ac:dyDescent="0.15">
      <c r="T130" s="3"/>
    </row>
    <row r="131" spans="20:20" ht="13" x14ac:dyDescent="0.15">
      <c r="T131" s="3"/>
    </row>
    <row r="132" spans="20:20" ht="13" x14ac:dyDescent="0.15">
      <c r="T132" s="3"/>
    </row>
    <row r="133" spans="20:20" ht="13" x14ac:dyDescent="0.15">
      <c r="T133" s="3"/>
    </row>
    <row r="134" spans="20:20" ht="13" x14ac:dyDescent="0.15">
      <c r="T134" s="3"/>
    </row>
    <row r="135" spans="20:20" ht="13" x14ac:dyDescent="0.15">
      <c r="T135" s="3"/>
    </row>
    <row r="136" spans="20:20" ht="13" x14ac:dyDescent="0.15">
      <c r="T136" s="3"/>
    </row>
    <row r="137" spans="20:20" ht="13" x14ac:dyDescent="0.15">
      <c r="T137" s="3"/>
    </row>
    <row r="138" spans="20:20" ht="13" x14ac:dyDescent="0.15">
      <c r="T138" s="3"/>
    </row>
    <row r="139" spans="20:20" ht="13" x14ac:dyDescent="0.15">
      <c r="T139" s="3"/>
    </row>
    <row r="140" spans="20:20" ht="13" x14ac:dyDescent="0.15">
      <c r="T140" s="3"/>
    </row>
    <row r="141" spans="20:20" ht="13" x14ac:dyDescent="0.15">
      <c r="T141" s="3"/>
    </row>
    <row r="142" spans="20:20" ht="13" x14ac:dyDescent="0.15">
      <c r="T142" s="3"/>
    </row>
    <row r="143" spans="20:20" ht="13" x14ac:dyDescent="0.15">
      <c r="T143" s="3"/>
    </row>
    <row r="144" spans="20:20" ht="13" x14ac:dyDescent="0.15">
      <c r="T144" s="3"/>
    </row>
    <row r="145" spans="20:20" ht="13" x14ac:dyDescent="0.15">
      <c r="T145" s="3"/>
    </row>
    <row r="146" spans="20:20" ht="13" x14ac:dyDescent="0.15">
      <c r="T146" s="3"/>
    </row>
    <row r="147" spans="20:20" ht="13" x14ac:dyDescent="0.15">
      <c r="T147" s="3"/>
    </row>
    <row r="148" spans="20:20" ht="13" x14ac:dyDescent="0.15">
      <c r="T148" s="3"/>
    </row>
    <row r="149" spans="20:20" ht="13" x14ac:dyDescent="0.15">
      <c r="T149" s="3"/>
    </row>
    <row r="150" spans="20:20" ht="13" x14ac:dyDescent="0.15">
      <c r="T150" s="3"/>
    </row>
    <row r="151" spans="20:20" ht="13" x14ac:dyDescent="0.15">
      <c r="T151" s="3"/>
    </row>
    <row r="152" spans="20:20" ht="13" x14ac:dyDescent="0.15">
      <c r="T152" s="3"/>
    </row>
    <row r="153" spans="20:20" ht="13" x14ac:dyDescent="0.15">
      <c r="T153" s="3"/>
    </row>
    <row r="154" spans="20:20" ht="13" x14ac:dyDescent="0.15">
      <c r="T154" s="3"/>
    </row>
    <row r="155" spans="20:20" ht="13" x14ac:dyDescent="0.15">
      <c r="T155" s="3"/>
    </row>
    <row r="156" spans="20:20" ht="13" x14ac:dyDescent="0.15">
      <c r="T156" s="3"/>
    </row>
    <row r="157" spans="20:20" ht="13" x14ac:dyDescent="0.15">
      <c r="T157" s="3"/>
    </row>
    <row r="158" spans="20:20" ht="13" x14ac:dyDescent="0.15">
      <c r="T158" s="3"/>
    </row>
    <row r="159" spans="20:20" ht="13" x14ac:dyDescent="0.15">
      <c r="T159" s="3"/>
    </row>
    <row r="160" spans="20:20" ht="13" x14ac:dyDescent="0.15">
      <c r="T160" s="3"/>
    </row>
    <row r="161" spans="20:20" ht="13" x14ac:dyDescent="0.15">
      <c r="T161" s="3"/>
    </row>
    <row r="162" spans="20:20" ht="13" x14ac:dyDescent="0.15">
      <c r="T162" s="3"/>
    </row>
    <row r="163" spans="20:20" ht="13" x14ac:dyDescent="0.15">
      <c r="T163" s="3"/>
    </row>
    <row r="164" spans="20:20" ht="13" x14ac:dyDescent="0.15">
      <c r="T164" s="3"/>
    </row>
    <row r="165" spans="20:20" ht="13" x14ac:dyDescent="0.15">
      <c r="T165" s="3"/>
    </row>
    <row r="166" spans="20:20" ht="13" x14ac:dyDescent="0.15">
      <c r="T166" s="3"/>
    </row>
    <row r="167" spans="20:20" ht="13" x14ac:dyDescent="0.15">
      <c r="T167" s="3"/>
    </row>
    <row r="168" spans="20:20" ht="13" x14ac:dyDescent="0.15">
      <c r="T168" s="3"/>
    </row>
    <row r="169" spans="20:20" ht="13" x14ac:dyDescent="0.15">
      <c r="T169" s="3"/>
    </row>
    <row r="170" spans="20:20" ht="13" x14ac:dyDescent="0.15">
      <c r="T170" s="3"/>
    </row>
    <row r="171" spans="20:20" ht="13" x14ac:dyDescent="0.15">
      <c r="T171" s="3"/>
    </row>
    <row r="172" spans="20:20" ht="13" x14ac:dyDescent="0.15">
      <c r="T172" s="3"/>
    </row>
    <row r="173" spans="20:20" ht="13" x14ac:dyDescent="0.15">
      <c r="T173" s="3"/>
    </row>
    <row r="174" spans="20:20" ht="13" x14ac:dyDescent="0.15">
      <c r="T174" s="3"/>
    </row>
    <row r="175" spans="20:20" ht="13" x14ac:dyDescent="0.15">
      <c r="T175" s="3"/>
    </row>
    <row r="176" spans="20:20" ht="13" x14ac:dyDescent="0.15">
      <c r="T176" s="3"/>
    </row>
    <row r="177" spans="20:20" ht="13" x14ac:dyDescent="0.15">
      <c r="T177" s="3"/>
    </row>
    <row r="178" spans="20:20" ht="13" x14ac:dyDescent="0.15">
      <c r="T178" s="3"/>
    </row>
    <row r="179" spans="20:20" ht="13" x14ac:dyDescent="0.15">
      <c r="T179" s="3"/>
    </row>
    <row r="180" spans="20:20" ht="13" x14ac:dyDescent="0.15">
      <c r="T180" s="3"/>
    </row>
    <row r="181" spans="20:20" ht="13" x14ac:dyDescent="0.15">
      <c r="T181" s="3"/>
    </row>
    <row r="182" spans="20:20" ht="13" x14ac:dyDescent="0.15">
      <c r="T182" s="3"/>
    </row>
    <row r="183" spans="20:20" ht="13" x14ac:dyDescent="0.15">
      <c r="T183" s="3"/>
    </row>
    <row r="184" spans="20:20" ht="13" x14ac:dyDescent="0.15">
      <c r="T184" s="3"/>
    </row>
    <row r="185" spans="20:20" ht="13" x14ac:dyDescent="0.15">
      <c r="T185" s="3"/>
    </row>
    <row r="186" spans="20:20" ht="13" x14ac:dyDescent="0.15">
      <c r="T186" s="3"/>
    </row>
    <row r="187" spans="20:20" ht="13" x14ac:dyDescent="0.15">
      <c r="T187" s="3"/>
    </row>
    <row r="188" spans="20:20" ht="13" x14ac:dyDescent="0.15">
      <c r="T188" s="3"/>
    </row>
    <row r="189" spans="20:20" ht="13" x14ac:dyDescent="0.15">
      <c r="T189" s="3"/>
    </row>
    <row r="190" spans="20:20" ht="13" x14ac:dyDescent="0.15">
      <c r="T190" s="3"/>
    </row>
    <row r="191" spans="20:20" ht="13" x14ac:dyDescent="0.15">
      <c r="T191" s="3"/>
    </row>
    <row r="192" spans="20:20" ht="13" x14ac:dyDescent="0.15">
      <c r="T192" s="3"/>
    </row>
    <row r="193" spans="20:20" ht="13" x14ac:dyDescent="0.15">
      <c r="T193" s="3"/>
    </row>
    <row r="194" spans="20:20" ht="13" x14ac:dyDescent="0.15">
      <c r="T194" s="3"/>
    </row>
    <row r="195" spans="20:20" ht="13" x14ac:dyDescent="0.15">
      <c r="T195" s="3"/>
    </row>
    <row r="196" spans="20:20" ht="13" x14ac:dyDescent="0.15">
      <c r="T196" s="3"/>
    </row>
    <row r="197" spans="20:20" ht="13" x14ac:dyDescent="0.15">
      <c r="T197" s="3"/>
    </row>
    <row r="198" spans="20:20" ht="13" x14ac:dyDescent="0.15">
      <c r="T198" s="3"/>
    </row>
    <row r="199" spans="20:20" ht="13" x14ac:dyDescent="0.15">
      <c r="T199" s="3"/>
    </row>
    <row r="200" spans="20:20" ht="13" x14ac:dyDescent="0.15">
      <c r="T200" s="3"/>
    </row>
    <row r="201" spans="20:20" ht="13" x14ac:dyDescent="0.15">
      <c r="T201" s="3"/>
    </row>
    <row r="202" spans="20:20" ht="13" x14ac:dyDescent="0.15">
      <c r="T202" s="3"/>
    </row>
    <row r="203" spans="20:20" ht="13" x14ac:dyDescent="0.15">
      <c r="T203" s="3"/>
    </row>
    <row r="204" spans="20:20" ht="13" x14ac:dyDescent="0.15">
      <c r="T204" s="3"/>
    </row>
    <row r="205" spans="20:20" ht="13" x14ac:dyDescent="0.15">
      <c r="T205" s="3"/>
    </row>
    <row r="206" spans="20:20" ht="13" x14ac:dyDescent="0.15">
      <c r="T206" s="3"/>
    </row>
    <row r="207" spans="20:20" ht="13" x14ac:dyDescent="0.15">
      <c r="T207" s="3"/>
    </row>
    <row r="208" spans="20:20" ht="13" x14ac:dyDescent="0.15">
      <c r="T208" s="3"/>
    </row>
    <row r="209" spans="20:20" ht="13" x14ac:dyDescent="0.15">
      <c r="T209" s="3"/>
    </row>
    <row r="210" spans="20:20" ht="13" x14ac:dyDescent="0.15">
      <c r="T210" s="3"/>
    </row>
    <row r="211" spans="20:20" ht="13" x14ac:dyDescent="0.15">
      <c r="T211" s="3"/>
    </row>
    <row r="212" spans="20:20" ht="13" x14ac:dyDescent="0.15">
      <c r="T212" s="3"/>
    </row>
    <row r="213" spans="20:20" ht="13" x14ac:dyDescent="0.15">
      <c r="T213" s="3"/>
    </row>
    <row r="214" spans="20:20" ht="13" x14ac:dyDescent="0.15">
      <c r="T214" s="3"/>
    </row>
    <row r="215" spans="20:20" ht="13" x14ac:dyDescent="0.15">
      <c r="T215" s="3"/>
    </row>
    <row r="216" spans="20:20" ht="13" x14ac:dyDescent="0.15">
      <c r="T216" s="3"/>
    </row>
    <row r="217" spans="20:20" ht="13" x14ac:dyDescent="0.15">
      <c r="T217" s="3"/>
    </row>
    <row r="218" spans="20:20" ht="13" x14ac:dyDescent="0.15">
      <c r="T218" s="3"/>
    </row>
    <row r="219" spans="20:20" ht="13" x14ac:dyDescent="0.15">
      <c r="T219" s="3"/>
    </row>
    <row r="220" spans="20:20" ht="13" x14ac:dyDescent="0.15">
      <c r="T220" s="3"/>
    </row>
    <row r="221" spans="20:20" ht="13" x14ac:dyDescent="0.15">
      <c r="T221" s="3"/>
    </row>
    <row r="222" spans="20:20" ht="13" x14ac:dyDescent="0.15">
      <c r="T222" s="3"/>
    </row>
    <row r="223" spans="20:20" ht="13" x14ac:dyDescent="0.15">
      <c r="T223" s="3"/>
    </row>
    <row r="224" spans="20:20" ht="13" x14ac:dyDescent="0.15">
      <c r="T224" s="3"/>
    </row>
    <row r="225" spans="20:20" ht="13" x14ac:dyDescent="0.15">
      <c r="T225" s="3"/>
    </row>
    <row r="226" spans="20:20" ht="13" x14ac:dyDescent="0.15">
      <c r="T226" s="3"/>
    </row>
    <row r="227" spans="20:20" ht="13" x14ac:dyDescent="0.15">
      <c r="T227" s="3"/>
    </row>
    <row r="228" spans="20:20" ht="13" x14ac:dyDescent="0.15">
      <c r="T228" s="3"/>
    </row>
    <row r="229" spans="20:20" ht="13" x14ac:dyDescent="0.15">
      <c r="T229" s="3"/>
    </row>
    <row r="230" spans="20:20" ht="13" x14ac:dyDescent="0.15">
      <c r="T230" s="3"/>
    </row>
    <row r="231" spans="20:20" ht="13" x14ac:dyDescent="0.15">
      <c r="T231" s="3"/>
    </row>
    <row r="232" spans="20:20" ht="13" x14ac:dyDescent="0.15">
      <c r="T232" s="3"/>
    </row>
    <row r="233" spans="20:20" ht="13" x14ac:dyDescent="0.15">
      <c r="T233" s="3"/>
    </row>
    <row r="234" spans="20:20" ht="13" x14ac:dyDescent="0.15">
      <c r="T234" s="3"/>
    </row>
    <row r="235" spans="20:20" ht="13" x14ac:dyDescent="0.15">
      <c r="T235" s="3"/>
    </row>
    <row r="236" spans="20:20" ht="13" x14ac:dyDescent="0.15">
      <c r="T236" s="3"/>
    </row>
    <row r="237" spans="20:20" ht="13" x14ac:dyDescent="0.15">
      <c r="T237" s="3"/>
    </row>
    <row r="238" spans="20:20" ht="13" x14ac:dyDescent="0.15">
      <c r="T238" s="3"/>
    </row>
    <row r="239" spans="20:20" ht="13" x14ac:dyDescent="0.15">
      <c r="T239" s="3"/>
    </row>
    <row r="240" spans="20:20" ht="13" x14ac:dyDescent="0.15">
      <c r="T240" s="3"/>
    </row>
    <row r="241" spans="20:20" ht="13" x14ac:dyDescent="0.15">
      <c r="T241" s="3"/>
    </row>
    <row r="242" spans="20:20" ht="13" x14ac:dyDescent="0.15">
      <c r="T242" s="3"/>
    </row>
    <row r="243" spans="20:20" ht="13" x14ac:dyDescent="0.15">
      <c r="T243" s="3"/>
    </row>
    <row r="244" spans="20:20" ht="13" x14ac:dyDescent="0.15">
      <c r="T244" s="3"/>
    </row>
    <row r="245" spans="20:20" ht="13" x14ac:dyDescent="0.15">
      <c r="T245" s="3"/>
    </row>
    <row r="246" spans="20:20" ht="13" x14ac:dyDescent="0.15">
      <c r="T246" s="3"/>
    </row>
    <row r="247" spans="20:20" ht="13" x14ac:dyDescent="0.15">
      <c r="T247" s="3"/>
    </row>
    <row r="248" spans="20:20" ht="13" x14ac:dyDescent="0.15">
      <c r="T248" s="3"/>
    </row>
    <row r="249" spans="20:20" ht="13" x14ac:dyDescent="0.15">
      <c r="T249" s="3"/>
    </row>
    <row r="250" spans="20:20" ht="13" x14ac:dyDescent="0.15">
      <c r="T250" s="3"/>
    </row>
    <row r="251" spans="20:20" ht="13" x14ac:dyDescent="0.15">
      <c r="T251" s="3"/>
    </row>
    <row r="252" spans="20:20" ht="13" x14ac:dyDescent="0.15">
      <c r="T252" s="3"/>
    </row>
    <row r="253" spans="20:20" ht="13" x14ac:dyDescent="0.15">
      <c r="T253" s="3"/>
    </row>
    <row r="254" spans="20:20" ht="13" x14ac:dyDescent="0.15">
      <c r="T254" s="3"/>
    </row>
    <row r="255" spans="20:20" ht="13" x14ac:dyDescent="0.15">
      <c r="T255" s="3"/>
    </row>
    <row r="256" spans="20:20" ht="13" x14ac:dyDescent="0.15">
      <c r="T256" s="3"/>
    </row>
    <row r="257" spans="20:20" ht="13" x14ac:dyDescent="0.15">
      <c r="T257" s="3"/>
    </row>
    <row r="258" spans="20:20" ht="13" x14ac:dyDescent="0.15">
      <c r="T258" s="3"/>
    </row>
    <row r="259" spans="20:20" ht="13" x14ac:dyDescent="0.15">
      <c r="T259" s="3"/>
    </row>
    <row r="260" spans="20:20" ht="13" x14ac:dyDescent="0.15">
      <c r="T260" s="3"/>
    </row>
    <row r="261" spans="20:20" ht="13" x14ac:dyDescent="0.15">
      <c r="T261" s="3"/>
    </row>
    <row r="262" spans="20:20" ht="13" x14ac:dyDescent="0.15">
      <c r="T262" s="3"/>
    </row>
    <row r="263" spans="20:20" ht="13" x14ac:dyDescent="0.15">
      <c r="T263" s="3"/>
    </row>
    <row r="264" spans="20:20" ht="13" x14ac:dyDescent="0.15">
      <c r="T264" s="3"/>
    </row>
    <row r="265" spans="20:20" ht="13" x14ac:dyDescent="0.15">
      <c r="T265" s="3"/>
    </row>
    <row r="266" spans="20:20" ht="13" x14ac:dyDescent="0.15">
      <c r="T266" s="3"/>
    </row>
    <row r="267" spans="20:20" ht="13" x14ac:dyDescent="0.15">
      <c r="T267" s="3"/>
    </row>
    <row r="268" spans="20:20" ht="13" x14ac:dyDescent="0.15">
      <c r="T268" s="3"/>
    </row>
    <row r="269" spans="20:20" ht="13" x14ac:dyDescent="0.15">
      <c r="T269" s="3"/>
    </row>
    <row r="270" spans="20:20" ht="13" x14ac:dyDescent="0.15">
      <c r="T270" s="3"/>
    </row>
    <row r="271" spans="20:20" ht="13" x14ac:dyDescent="0.15">
      <c r="T271" s="3"/>
    </row>
    <row r="272" spans="20:20" ht="13" x14ac:dyDescent="0.15">
      <c r="T272" s="3"/>
    </row>
    <row r="273" spans="20:20" ht="13" x14ac:dyDescent="0.15">
      <c r="T273" s="3"/>
    </row>
    <row r="274" spans="20:20" ht="13" x14ac:dyDescent="0.15">
      <c r="T274" s="3"/>
    </row>
    <row r="275" spans="20:20" ht="13" x14ac:dyDescent="0.15">
      <c r="T275" s="3"/>
    </row>
    <row r="276" spans="20:20" ht="13" x14ac:dyDescent="0.15">
      <c r="T276" s="3"/>
    </row>
    <row r="277" spans="20:20" ht="13" x14ac:dyDescent="0.15">
      <c r="T277" s="3"/>
    </row>
    <row r="278" spans="20:20" ht="13" x14ac:dyDescent="0.15">
      <c r="T278" s="3"/>
    </row>
    <row r="279" spans="20:20" ht="13" x14ac:dyDescent="0.15">
      <c r="T279" s="3"/>
    </row>
    <row r="280" spans="20:20" ht="13" x14ac:dyDescent="0.15">
      <c r="T280" s="3"/>
    </row>
    <row r="281" spans="20:20" ht="13" x14ac:dyDescent="0.15">
      <c r="T281" s="3"/>
    </row>
    <row r="282" spans="20:20" ht="13" x14ac:dyDescent="0.15">
      <c r="T282" s="3"/>
    </row>
    <row r="283" spans="20:20" ht="13" x14ac:dyDescent="0.15">
      <c r="T283" s="3"/>
    </row>
    <row r="284" spans="20:20" ht="13" x14ac:dyDescent="0.15">
      <c r="T284" s="3"/>
    </row>
    <row r="285" spans="20:20" ht="13" x14ac:dyDescent="0.15">
      <c r="T285" s="3"/>
    </row>
    <row r="286" spans="20:20" ht="13" x14ac:dyDescent="0.15">
      <c r="T286" s="3"/>
    </row>
    <row r="287" spans="20:20" ht="13" x14ac:dyDescent="0.15">
      <c r="T287" s="3"/>
    </row>
    <row r="288" spans="20:20" ht="13" x14ac:dyDescent="0.15">
      <c r="T288" s="3"/>
    </row>
    <row r="289" spans="20:20" ht="13" x14ac:dyDescent="0.15">
      <c r="T289" s="3"/>
    </row>
    <row r="290" spans="20:20" ht="13" x14ac:dyDescent="0.15">
      <c r="T290" s="3"/>
    </row>
    <row r="291" spans="20:20" ht="13" x14ac:dyDescent="0.15">
      <c r="T291" s="3"/>
    </row>
    <row r="292" spans="20:20" ht="13" x14ac:dyDescent="0.15">
      <c r="T292" s="3"/>
    </row>
    <row r="293" spans="20:20" ht="13" x14ac:dyDescent="0.15">
      <c r="T293" s="3"/>
    </row>
    <row r="294" spans="20:20" ht="13" x14ac:dyDescent="0.15">
      <c r="T294" s="3"/>
    </row>
    <row r="295" spans="20:20" ht="13" x14ac:dyDescent="0.15">
      <c r="T295" s="3"/>
    </row>
    <row r="296" spans="20:20" ht="13" x14ac:dyDescent="0.15">
      <c r="T296" s="3"/>
    </row>
    <row r="297" spans="20:20" ht="13" x14ac:dyDescent="0.15">
      <c r="T297" s="3"/>
    </row>
    <row r="298" spans="20:20" ht="13" x14ac:dyDescent="0.15">
      <c r="T298" s="3"/>
    </row>
    <row r="299" spans="20:20" ht="13" x14ac:dyDescent="0.15">
      <c r="T299" s="3"/>
    </row>
    <row r="300" spans="20:20" ht="13" x14ac:dyDescent="0.15">
      <c r="T300" s="3"/>
    </row>
    <row r="301" spans="20:20" ht="13" x14ac:dyDescent="0.15">
      <c r="T301" s="3"/>
    </row>
    <row r="302" spans="20:20" ht="13" x14ac:dyDescent="0.15">
      <c r="T302" s="3"/>
    </row>
    <row r="303" spans="20:20" ht="13" x14ac:dyDescent="0.15">
      <c r="T303" s="3"/>
    </row>
    <row r="304" spans="20:20" ht="13" x14ac:dyDescent="0.15">
      <c r="T304" s="3"/>
    </row>
    <row r="305" spans="20:20" ht="13" x14ac:dyDescent="0.15">
      <c r="T305" s="3"/>
    </row>
    <row r="306" spans="20:20" ht="13" x14ac:dyDescent="0.15">
      <c r="T306" s="3"/>
    </row>
    <row r="307" spans="20:20" ht="13" x14ac:dyDescent="0.15">
      <c r="T307" s="3"/>
    </row>
    <row r="308" spans="20:20" ht="13" x14ac:dyDescent="0.15">
      <c r="T308" s="3"/>
    </row>
    <row r="309" spans="20:20" ht="13" x14ac:dyDescent="0.15">
      <c r="T309" s="3"/>
    </row>
    <row r="310" spans="20:20" ht="13" x14ac:dyDescent="0.15">
      <c r="T310" s="3"/>
    </row>
    <row r="311" spans="20:20" ht="13" x14ac:dyDescent="0.15">
      <c r="T311" s="3"/>
    </row>
    <row r="312" spans="20:20" ht="13" x14ac:dyDescent="0.15">
      <c r="T312" s="3"/>
    </row>
    <row r="313" spans="20:20" ht="13" x14ac:dyDescent="0.15">
      <c r="T313" s="3"/>
    </row>
    <row r="314" spans="20:20" ht="13" x14ac:dyDescent="0.15">
      <c r="T314" s="3"/>
    </row>
    <row r="315" spans="20:20" ht="13" x14ac:dyDescent="0.15">
      <c r="T315" s="3"/>
    </row>
    <row r="316" spans="20:20" ht="13" x14ac:dyDescent="0.15">
      <c r="T316" s="3"/>
    </row>
    <row r="317" spans="20:20" ht="13" x14ac:dyDescent="0.15">
      <c r="T317" s="3"/>
    </row>
    <row r="318" spans="20:20" ht="13" x14ac:dyDescent="0.15">
      <c r="T318" s="3"/>
    </row>
    <row r="319" spans="20:20" ht="13" x14ac:dyDescent="0.15">
      <c r="T319" s="3"/>
    </row>
    <row r="320" spans="20:20" ht="13" x14ac:dyDescent="0.15">
      <c r="T320" s="3"/>
    </row>
    <row r="321" spans="20:20" ht="13" x14ac:dyDescent="0.15">
      <c r="T321" s="3"/>
    </row>
    <row r="322" spans="20:20" ht="13" x14ac:dyDescent="0.15">
      <c r="T322" s="3"/>
    </row>
    <row r="323" spans="20:20" ht="13" x14ac:dyDescent="0.15">
      <c r="T323" s="3"/>
    </row>
    <row r="324" spans="20:20" ht="13" x14ac:dyDescent="0.15">
      <c r="T324" s="3"/>
    </row>
    <row r="325" spans="20:20" ht="13" x14ac:dyDescent="0.15">
      <c r="T325" s="3"/>
    </row>
    <row r="326" spans="20:20" ht="13" x14ac:dyDescent="0.15">
      <c r="T326" s="3"/>
    </row>
    <row r="327" spans="20:20" ht="13" x14ac:dyDescent="0.15">
      <c r="T327" s="3"/>
    </row>
    <row r="328" spans="20:20" ht="13" x14ac:dyDescent="0.15">
      <c r="T328" s="3"/>
    </row>
    <row r="329" spans="20:20" ht="13" x14ac:dyDescent="0.15">
      <c r="T329" s="3"/>
    </row>
    <row r="330" spans="20:20" ht="13" x14ac:dyDescent="0.15">
      <c r="T330" s="3"/>
    </row>
    <row r="331" spans="20:20" ht="13" x14ac:dyDescent="0.15">
      <c r="T331" s="3"/>
    </row>
    <row r="332" spans="20:20" ht="13" x14ac:dyDescent="0.15">
      <c r="T332" s="3"/>
    </row>
    <row r="333" spans="20:20" ht="13" x14ac:dyDescent="0.15">
      <c r="T333" s="3"/>
    </row>
    <row r="334" spans="20:20" ht="13" x14ac:dyDescent="0.15">
      <c r="T334" s="3"/>
    </row>
    <row r="335" spans="20:20" ht="13" x14ac:dyDescent="0.15">
      <c r="T335" s="3"/>
    </row>
    <row r="336" spans="20:20" ht="13" x14ac:dyDescent="0.15">
      <c r="T336" s="3"/>
    </row>
    <row r="337" spans="20:20" ht="13" x14ac:dyDescent="0.15">
      <c r="T337" s="3"/>
    </row>
    <row r="338" spans="20:20" ht="13" x14ac:dyDescent="0.15">
      <c r="T338" s="3"/>
    </row>
    <row r="339" spans="20:20" ht="13" x14ac:dyDescent="0.15">
      <c r="T339" s="3"/>
    </row>
    <row r="340" spans="20:20" ht="13" x14ac:dyDescent="0.15">
      <c r="T340" s="3"/>
    </row>
    <row r="341" spans="20:20" ht="13" x14ac:dyDescent="0.15">
      <c r="T341" s="3"/>
    </row>
    <row r="342" spans="20:20" ht="13" x14ac:dyDescent="0.15">
      <c r="T342" s="3"/>
    </row>
    <row r="343" spans="20:20" ht="13" x14ac:dyDescent="0.15">
      <c r="T343" s="3"/>
    </row>
    <row r="344" spans="20:20" ht="13" x14ac:dyDescent="0.15">
      <c r="T344" s="3"/>
    </row>
    <row r="345" spans="20:20" ht="13" x14ac:dyDescent="0.15">
      <c r="T345" s="3"/>
    </row>
    <row r="346" spans="20:20" ht="13" x14ac:dyDescent="0.15">
      <c r="T346" s="3"/>
    </row>
    <row r="347" spans="20:20" ht="13" x14ac:dyDescent="0.15">
      <c r="T347" s="3"/>
    </row>
    <row r="348" spans="20:20" ht="13" x14ac:dyDescent="0.15">
      <c r="T348" s="3"/>
    </row>
    <row r="349" spans="20:20" ht="13" x14ac:dyDescent="0.15">
      <c r="T349" s="3"/>
    </row>
    <row r="350" spans="20:20" ht="13" x14ac:dyDescent="0.15">
      <c r="T350" s="3"/>
    </row>
    <row r="351" spans="20:20" ht="13" x14ac:dyDescent="0.15">
      <c r="T351" s="3"/>
    </row>
    <row r="352" spans="20:20" ht="13" x14ac:dyDescent="0.15">
      <c r="T352" s="3"/>
    </row>
    <row r="353" spans="20:20" ht="13" x14ac:dyDescent="0.15">
      <c r="T353" s="3"/>
    </row>
    <row r="354" spans="20:20" ht="13" x14ac:dyDescent="0.15">
      <c r="T354" s="3"/>
    </row>
    <row r="355" spans="20:20" ht="13" x14ac:dyDescent="0.15">
      <c r="T355" s="3"/>
    </row>
    <row r="356" spans="20:20" ht="13" x14ac:dyDescent="0.15">
      <c r="T356" s="3"/>
    </row>
    <row r="357" spans="20:20" ht="13" x14ac:dyDescent="0.15">
      <c r="T357" s="3"/>
    </row>
    <row r="358" spans="20:20" ht="13" x14ac:dyDescent="0.15">
      <c r="T358" s="3"/>
    </row>
    <row r="359" spans="20:20" ht="13" x14ac:dyDescent="0.15">
      <c r="T359" s="3"/>
    </row>
    <row r="360" spans="20:20" ht="13" x14ac:dyDescent="0.15">
      <c r="T360" s="3"/>
    </row>
    <row r="361" spans="20:20" ht="13" x14ac:dyDescent="0.15">
      <c r="T361" s="3"/>
    </row>
    <row r="362" spans="20:20" ht="13" x14ac:dyDescent="0.15">
      <c r="T362" s="3"/>
    </row>
    <row r="363" spans="20:20" ht="13" x14ac:dyDescent="0.15">
      <c r="T363" s="3"/>
    </row>
    <row r="364" spans="20:20" ht="13" x14ac:dyDescent="0.15">
      <c r="T364" s="3"/>
    </row>
    <row r="365" spans="20:20" ht="13" x14ac:dyDescent="0.15">
      <c r="T365" s="3"/>
    </row>
    <row r="366" spans="20:20" ht="13" x14ac:dyDescent="0.15">
      <c r="T366" s="3"/>
    </row>
    <row r="367" spans="20:20" ht="13" x14ac:dyDescent="0.15">
      <c r="T367" s="3"/>
    </row>
    <row r="368" spans="20:20" ht="13" x14ac:dyDescent="0.15">
      <c r="T368" s="3"/>
    </row>
    <row r="369" spans="20:20" ht="13" x14ac:dyDescent="0.15">
      <c r="T369" s="3"/>
    </row>
    <row r="370" spans="20:20" ht="13" x14ac:dyDescent="0.15">
      <c r="T370" s="3"/>
    </row>
    <row r="371" spans="20:20" ht="13" x14ac:dyDescent="0.15">
      <c r="T371" s="3"/>
    </row>
    <row r="372" spans="20:20" ht="13" x14ac:dyDescent="0.15">
      <c r="T372" s="3"/>
    </row>
    <row r="373" spans="20:20" ht="13" x14ac:dyDescent="0.15">
      <c r="T373" s="3"/>
    </row>
    <row r="374" spans="20:20" ht="13" x14ac:dyDescent="0.15">
      <c r="T374" s="3"/>
    </row>
    <row r="375" spans="20:20" ht="13" x14ac:dyDescent="0.15">
      <c r="T375" s="3"/>
    </row>
    <row r="376" spans="20:20" ht="13" x14ac:dyDescent="0.15">
      <c r="T376" s="3"/>
    </row>
    <row r="377" spans="20:20" ht="13" x14ac:dyDescent="0.15">
      <c r="T377" s="3"/>
    </row>
    <row r="378" spans="20:20" ht="13" x14ac:dyDescent="0.15">
      <c r="T378" s="3"/>
    </row>
    <row r="379" spans="20:20" ht="13" x14ac:dyDescent="0.15">
      <c r="T379" s="3"/>
    </row>
    <row r="380" spans="20:20" ht="13" x14ac:dyDescent="0.15">
      <c r="T380" s="3"/>
    </row>
    <row r="381" spans="20:20" ht="13" x14ac:dyDescent="0.15">
      <c r="T381" s="3"/>
    </row>
    <row r="382" spans="20:20" ht="13" x14ac:dyDescent="0.15">
      <c r="T382" s="3"/>
    </row>
    <row r="383" spans="20:20" ht="13" x14ac:dyDescent="0.15">
      <c r="T383" s="3"/>
    </row>
    <row r="384" spans="20:20" ht="13" x14ac:dyDescent="0.15">
      <c r="T384" s="3"/>
    </row>
    <row r="385" spans="20:20" ht="13" x14ac:dyDescent="0.15">
      <c r="T385" s="3"/>
    </row>
    <row r="386" spans="20:20" ht="13" x14ac:dyDescent="0.15">
      <c r="T386" s="3"/>
    </row>
    <row r="387" spans="20:20" ht="13" x14ac:dyDescent="0.15">
      <c r="T387" s="3"/>
    </row>
    <row r="388" spans="20:20" ht="13" x14ac:dyDescent="0.15">
      <c r="T388" s="3"/>
    </row>
    <row r="389" spans="20:20" ht="13" x14ac:dyDescent="0.15">
      <c r="T389" s="3"/>
    </row>
    <row r="390" spans="20:20" ht="13" x14ac:dyDescent="0.15">
      <c r="T390" s="3"/>
    </row>
    <row r="391" spans="20:20" ht="13" x14ac:dyDescent="0.15">
      <c r="T391" s="3"/>
    </row>
    <row r="392" spans="20:20" ht="13" x14ac:dyDescent="0.15">
      <c r="T392" s="3"/>
    </row>
    <row r="393" spans="20:20" ht="13" x14ac:dyDescent="0.15">
      <c r="T393" s="3"/>
    </row>
    <row r="394" spans="20:20" ht="13" x14ac:dyDescent="0.15">
      <c r="T394" s="3"/>
    </row>
    <row r="395" spans="20:20" ht="13" x14ac:dyDescent="0.15">
      <c r="T395" s="3"/>
    </row>
    <row r="396" spans="20:20" ht="13" x14ac:dyDescent="0.15">
      <c r="T396" s="3"/>
    </row>
    <row r="397" spans="20:20" ht="13" x14ac:dyDescent="0.15">
      <c r="T397" s="3"/>
    </row>
    <row r="398" spans="20:20" ht="13" x14ac:dyDescent="0.15">
      <c r="T398" s="3"/>
    </row>
    <row r="399" spans="20:20" ht="13" x14ac:dyDescent="0.15">
      <c r="T399" s="3"/>
    </row>
    <row r="400" spans="20:20" ht="13" x14ac:dyDescent="0.15">
      <c r="T400" s="3"/>
    </row>
    <row r="401" spans="20:20" ht="13" x14ac:dyDescent="0.15">
      <c r="T401" s="3"/>
    </row>
    <row r="402" spans="20:20" ht="13" x14ac:dyDescent="0.15">
      <c r="T402" s="3"/>
    </row>
    <row r="403" spans="20:20" ht="13" x14ac:dyDescent="0.15">
      <c r="T403" s="3"/>
    </row>
    <row r="404" spans="20:20" ht="13" x14ac:dyDescent="0.15">
      <c r="T404" s="3"/>
    </row>
    <row r="405" spans="20:20" ht="13" x14ac:dyDescent="0.15">
      <c r="T405" s="3"/>
    </row>
    <row r="406" spans="20:20" ht="13" x14ac:dyDescent="0.15">
      <c r="T406" s="3"/>
    </row>
    <row r="407" spans="20:20" ht="13" x14ac:dyDescent="0.15">
      <c r="T407" s="3"/>
    </row>
    <row r="408" spans="20:20" ht="13" x14ac:dyDescent="0.15">
      <c r="T408" s="3"/>
    </row>
    <row r="409" spans="20:20" ht="13" x14ac:dyDescent="0.15">
      <c r="T409" s="3"/>
    </row>
    <row r="410" spans="20:20" ht="13" x14ac:dyDescent="0.15">
      <c r="T410" s="3"/>
    </row>
    <row r="411" spans="20:20" ht="13" x14ac:dyDescent="0.15">
      <c r="T411" s="3"/>
    </row>
    <row r="412" spans="20:20" ht="13" x14ac:dyDescent="0.15">
      <c r="T412" s="3"/>
    </row>
    <row r="413" spans="20:20" ht="13" x14ac:dyDescent="0.15">
      <c r="T413" s="3"/>
    </row>
    <row r="414" spans="20:20" ht="13" x14ac:dyDescent="0.15">
      <c r="T414" s="3"/>
    </row>
    <row r="415" spans="20:20" ht="13" x14ac:dyDescent="0.15">
      <c r="T415" s="3"/>
    </row>
    <row r="416" spans="20:20" ht="13" x14ac:dyDescent="0.15">
      <c r="T416" s="3"/>
    </row>
    <row r="417" spans="20:20" ht="13" x14ac:dyDescent="0.15">
      <c r="T417" s="3"/>
    </row>
    <row r="418" spans="20:20" ht="13" x14ac:dyDescent="0.15">
      <c r="T418" s="3"/>
    </row>
    <row r="419" spans="20:20" ht="13" x14ac:dyDescent="0.15">
      <c r="T419" s="3"/>
    </row>
    <row r="420" spans="20:20" ht="13" x14ac:dyDescent="0.15">
      <c r="T420" s="3"/>
    </row>
    <row r="421" spans="20:20" ht="13" x14ac:dyDescent="0.15">
      <c r="T421" s="3"/>
    </row>
    <row r="422" spans="20:20" ht="13" x14ac:dyDescent="0.15">
      <c r="T422" s="3"/>
    </row>
    <row r="423" spans="20:20" ht="13" x14ac:dyDescent="0.15">
      <c r="T423" s="3"/>
    </row>
    <row r="424" spans="20:20" ht="13" x14ac:dyDescent="0.15">
      <c r="T424" s="3"/>
    </row>
    <row r="425" spans="20:20" ht="13" x14ac:dyDescent="0.15">
      <c r="T425" s="3"/>
    </row>
    <row r="426" spans="20:20" ht="13" x14ac:dyDescent="0.15">
      <c r="T426" s="3"/>
    </row>
    <row r="427" spans="20:20" ht="13" x14ac:dyDescent="0.15">
      <c r="T427" s="3"/>
    </row>
    <row r="428" spans="20:20" ht="13" x14ac:dyDescent="0.15">
      <c r="T428" s="3"/>
    </row>
    <row r="429" spans="20:20" ht="13" x14ac:dyDescent="0.15">
      <c r="T429" s="3"/>
    </row>
    <row r="430" spans="20:20" ht="13" x14ac:dyDescent="0.15">
      <c r="T430" s="3"/>
    </row>
    <row r="431" spans="20:20" ht="13" x14ac:dyDescent="0.15">
      <c r="T431" s="3"/>
    </row>
    <row r="432" spans="20:20" ht="13" x14ac:dyDescent="0.15">
      <c r="T432" s="3"/>
    </row>
    <row r="433" spans="20:20" ht="13" x14ac:dyDescent="0.15">
      <c r="T433" s="3"/>
    </row>
    <row r="434" spans="20:20" ht="13" x14ac:dyDescent="0.15">
      <c r="T434" s="3"/>
    </row>
    <row r="435" spans="20:20" ht="13" x14ac:dyDescent="0.15">
      <c r="T435" s="3"/>
    </row>
    <row r="436" spans="20:20" ht="13" x14ac:dyDescent="0.15">
      <c r="T436" s="3"/>
    </row>
    <row r="437" spans="20:20" ht="13" x14ac:dyDescent="0.15">
      <c r="T437" s="3"/>
    </row>
    <row r="438" spans="20:20" ht="13" x14ac:dyDescent="0.15">
      <c r="T438" s="3"/>
    </row>
    <row r="439" spans="20:20" ht="13" x14ac:dyDescent="0.15">
      <c r="T439" s="3"/>
    </row>
    <row r="440" spans="20:20" ht="13" x14ac:dyDescent="0.15">
      <c r="T440" s="3"/>
    </row>
    <row r="441" spans="20:20" ht="13" x14ac:dyDescent="0.15">
      <c r="T441" s="3"/>
    </row>
    <row r="442" spans="20:20" ht="13" x14ac:dyDescent="0.15">
      <c r="T442" s="3"/>
    </row>
    <row r="443" spans="20:20" ht="13" x14ac:dyDescent="0.15">
      <c r="T443" s="3"/>
    </row>
    <row r="444" spans="20:20" ht="13" x14ac:dyDescent="0.15">
      <c r="T444" s="3"/>
    </row>
    <row r="445" spans="20:20" ht="13" x14ac:dyDescent="0.15">
      <c r="T445" s="3"/>
    </row>
    <row r="446" spans="20:20" ht="13" x14ac:dyDescent="0.15">
      <c r="T446" s="3"/>
    </row>
    <row r="447" spans="20:20" ht="13" x14ac:dyDescent="0.15">
      <c r="T447" s="3"/>
    </row>
    <row r="448" spans="20:20" ht="13" x14ac:dyDescent="0.15">
      <c r="T448" s="3"/>
    </row>
    <row r="449" spans="20:20" ht="13" x14ac:dyDescent="0.15">
      <c r="T449" s="3"/>
    </row>
    <row r="450" spans="20:20" ht="13" x14ac:dyDescent="0.15">
      <c r="T450" s="3"/>
    </row>
    <row r="451" spans="20:20" ht="13" x14ac:dyDescent="0.15">
      <c r="T451" s="3"/>
    </row>
    <row r="452" spans="20:20" ht="13" x14ac:dyDescent="0.15">
      <c r="T452" s="3"/>
    </row>
    <row r="453" spans="20:20" ht="13" x14ac:dyDescent="0.15">
      <c r="T453" s="3"/>
    </row>
    <row r="454" spans="20:20" ht="13" x14ac:dyDescent="0.15">
      <c r="T454" s="3"/>
    </row>
    <row r="455" spans="20:20" ht="13" x14ac:dyDescent="0.15">
      <c r="T455" s="3"/>
    </row>
    <row r="456" spans="20:20" ht="13" x14ac:dyDescent="0.15">
      <c r="T456" s="3"/>
    </row>
    <row r="457" spans="20:20" ht="13" x14ac:dyDescent="0.15">
      <c r="T457" s="3"/>
    </row>
    <row r="458" spans="20:20" ht="13" x14ac:dyDescent="0.15">
      <c r="T458" s="3"/>
    </row>
    <row r="459" spans="20:20" ht="13" x14ac:dyDescent="0.15">
      <c r="T459" s="3"/>
    </row>
    <row r="460" spans="20:20" ht="13" x14ac:dyDescent="0.15">
      <c r="T460" s="3"/>
    </row>
    <row r="461" spans="20:20" ht="13" x14ac:dyDescent="0.15">
      <c r="T461" s="3"/>
    </row>
    <row r="462" spans="20:20" ht="13" x14ac:dyDescent="0.15">
      <c r="T462" s="3"/>
    </row>
    <row r="463" spans="20:20" ht="13" x14ac:dyDescent="0.15">
      <c r="T463" s="3"/>
    </row>
    <row r="464" spans="20:20" ht="13" x14ac:dyDescent="0.15">
      <c r="T464" s="3"/>
    </row>
    <row r="465" spans="20:20" ht="13" x14ac:dyDescent="0.15">
      <c r="T465" s="3"/>
    </row>
    <row r="466" spans="20:20" ht="13" x14ac:dyDescent="0.15">
      <c r="T466" s="3"/>
    </row>
    <row r="467" spans="20:20" ht="13" x14ac:dyDescent="0.15">
      <c r="T467" s="3"/>
    </row>
    <row r="468" spans="20:20" ht="13" x14ac:dyDescent="0.15">
      <c r="T468" s="3"/>
    </row>
    <row r="469" spans="20:20" ht="13" x14ac:dyDescent="0.15">
      <c r="T469" s="3"/>
    </row>
    <row r="470" spans="20:20" ht="13" x14ac:dyDescent="0.15">
      <c r="T470" s="3"/>
    </row>
    <row r="471" spans="20:20" ht="13" x14ac:dyDescent="0.15">
      <c r="T471" s="3"/>
    </row>
    <row r="472" spans="20:20" ht="13" x14ac:dyDescent="0.15">
      <c r="T472" s="3"/>
    </row>
    <row r="473" spans="20:20" ht="13" x14ac:dyDescent="0.15">
      <c r="T473" s="3"/>
    </row>
    <row r="474" spans="20:20" ht="13" x14ac:dyDescent="0.15">
      <c r="T474" s="3"/>
    </row>
    <row r="475" spans="20:20" ht="13" x14ac:dyDescent="0.15">
      <c r="T475" s="3"/>
    </row>
    <row r="476" spans="20:20" ht="13" x14ac:dyDescent="0.15">
      <c r="T476" s="3"/>
    </row>
    <row r="477" spans="20:20" ht="13" x14ac:dyDescent="0.15">
      <c r="T477" s="3"/>
    </row>
    <row r="478" spans="20:20" ht="13" x14ac:dyDescent="0.15">
      <c r="T478" s="3"/>
    </row>
    <row r="479" spans="20:20" ht="13" x14ac:dyDescent="0.15">
      <c r="T479" s="3"/>
    </row>
    <row r="480" spans="20:20" ht="13" x14ac:dyDescent="0.15">
      <c r="T480" s="3"/>
    </row>
    <row r="481" spans="20:20" ht="13" x14ac:dyDescent="0.15">
      <c r="T481" s="3"/>
    </row>
    <row r="482" spans="20:20" ht="13" x14ac:dyDescent="0.15">
      <c r="T482" s="3"/>
    </row>
    <row r="483" spans="20:20" ht="13" x14ac:dyDescent="0.15">
      <c r="T483" s="3"/>
    </row>
    <row r="484" spans="20:20" ht="13" x14ac:dyDescent="0.15">
      <c r="T484" s="3"/>
    </row>
    <row r="485" spans="20:20" ht="13" x14ac:dyDescent="0.15">
      <c r="T485" s="3"/>
    </row>
    <row r="486" spans="20:20" ht="13" x14ac:dyDescent="0.15">
      <c r="T486" s="3"/>
    </row>
    <row r="487" spans="20:20" ht="13" x14ac:dyDescent="0.15">
      <c r="T487" s="3"/>
    </row>
    <row r="488" spans="20:20" ht="13" x14ac:dyDescent="0.15">
      <c r="T488" s="3"/>
    </row>
    <row r="489" spans="20:20" ht="13" x14ac:dyDescent="0.15">
      <c r="T489" s="3"/>
    </row>
    <row r="490" spans="20:20" ht="13" x14ac:dyDescent="0.15">
      <c r="T490" s="3"/>
    </row>
    <row r="491" spans="20:20" ht="13" x14ac:dyDescent="0.15">
      <c r="T491" s="3"/>
    </row>
    <row r="492" spans="20:20" ht="13" x14ac:dyDescent="0.15">
      <c r="T492" s="3"/>
    </row>
    <row r="493" spans="20:20" ht="13" x14ac:dyDescent="0.15">
      <c r="T493" s="3"/>
    </row>
    <row r="494" spans="20:20" ht="13" x14ac:dyDescent="0.15">
      <c r="T494" s="3"/>
    </row>
    <row r="495" spans="20:20" ht="13" x14ac:dyDescent="0.15">
      <c r="T495" s="3"/>
    </row>
    <row r="496" spans="20:20" ht="13" x14ac:dyDescent="0.15">
      <c r="T496" s="3"/>
    </row>
    <row r="497" spans="20:20" ht="13" x14ac:dyDescent="0.15">
      <c r="T497" s="3"/>
    </row>
    <row r="498" spans="20:20" ht="13" x14ac:dyDescent="0.15">
      <c r="T498" s="3"/>
    </row>
    <row r="499" spans="20:20" ht="13" x14ac:dyDescent="0.15">
      <c r="T499" s="3"/>
    </row>
    <row r="500" spans="20:20" ht="13" x14ac:dyDescent="0.15">
      <c r="T500" s="3"/>
    </row>
    <row r="501" spans="20:20" ht="13" x14ac:dyDescent="0.15">
      <c r="T501" s="3"/>
    </row>
    <row r="502" spans="20:20" ht="13" x14ac:dyDescent="0.15">
      <c r="T502" s="3"/>
    </row>
    <row r="503" spans="20:20" ht="13" x14ac:dyDescent="0.15">
      <c r="T503" s="3"/>
    </row>
    <row r="504" spans="20:20" ht="13" x14ac:dyDescent="0.15">
      <c r="T504" s="3"/>
    </row>
    <row r="505" spans="20:20" ht="13" x14ac:dyDescent="0.15">
      <c r="T505" s="3"/>
    </row>
    <row r="506" spans="20:20" ht="13" x14ac:dyDescent="0.15">
      <c r="T506" s="3"/>
    </row>
    <row r="507" spans="20:20" ht="13" x14ac:dyDescent="0.15">
      <c r="T507" s="3"/>
    </row>
    <row r="508" spans="20:20" ht="13" x14ac:dyDescent="0.15">
      <c r="T508" s="3"/>
    </row>
    <row r="509" spans="20:20" ht="13" x14ac:dyDescent="0.15">
      <c r="T509" s="3"/>
    </row>
    <row r="510" spans="20:20" ht="13" x14ac:dyDescent="0.15">
      <c r="T510" s="3"/>
    </row>
    <row r="511" spans="20:20" ht="13" x14ac:dyDescent="0.15">
      <c r="T511" s="3"/>
    </row>
    <row r="512" spans="20:20" ht="13" x14ac:dyDescent="0.15">
      <c r="T512" s="3"/>
    </row>
    <row r="513" spans="20:20" ht="13" x14ac:dyDescent="0.15">
      <c r="T513" s="3"/>
    </row>
    <row r="514" spans="20:20" ht="13" x14ac:dyDescent="0.15">
      <c r="T514" s="3"/>
    </row>
    <row r="515" spans="20:20" ht="13" x14ac:dyDescent="0.15">
      <c r="T515" s="3"/>
    </row>
    <row r="516" spans="20:20" ht="13" x14ac:dyDescent="0.15">
      <c r="T516" s="3"/>
    </row>
    <row r="517" spans="20:20" ht="13" x14ac:dyDescent="0.15">
      <c r="T517" s="3"/>
    </row>
    <row r="518" spans="20:20" ht="13" x14ac:dyDescent="0.15">
      <c r="T518" s="3"/>
    </row>
    <row r="519" spans="20:20" ht="13" x14ac:dyDescent="0.15">
      <c r="T519" s="3"/>
    </row>
    <row r="520" spans="20:20" ht="13" x14ac:dyDescent="0.15">
      <c r="T520" s="3"/>
    </row>
    <row r="521" spans="20:20" ht="13" x14ac:dyDescent="0.15">
      <c r="T521" s="3"/>
    </row>
    <row r="522" spans="20:20" ht="13" x14ac:dyDescent="0.15">
      <c r="T522" s="3"/>
    </row>
    <row r="523" spans="20:20" ht="13" x14ac:dyDescent="0.15">
      <c r="T523" s="3"/>
    </row>
    <row r="524" spans="20:20" ht="13" x14ac:dyDescent="0.15">
      <c r="T524" s="3"/>
    </row>
    <row r="525" spans="20:20" ht="13" x14ac:dyDescent="0.15">
      <c r="T525" s="3"/>
    </row>
    <row r="526" spans="20:20" ht="13" x14ac:dyDescent="0.15">
      <c r="T526" s="3"/>
    </row>
    <row r="527" spans="20:20" ht="13" x14ac:dyDescent="0.15">
      <c r="T527" s="3"/>
    </row>
    <row r="528" spans="20:20" ht="13" x14ac:dyDescent="0.15">
      <c r="T528" s="3"/>
    </row>
    <row r="529" spans="20:20" ht="13" x14ac:dyDescent="0.15">
      <c r="T529" s="3"/>
    </row>
    <row r="530" spans="20:20" ht="13" x14ac:dyDescent="0.15">
      <c r="T530" s="3"/>
    </row>
    <row r="531" spans="20:20" ht="13" x14ac:dyDescent="0.15">
      <c r="T531" s="3"/>
    </row>
    <row r="532" spans="20:20" ht="13" x14ac:dyDescent="0.15">
      <c r="T532" s="3"/>
    </row>
    <row r="533" spans="20:20" ht="13" x14ac:dyDescent="0.15">
      <c r="T533" s="3"/>
    </row>
    <row r="534" spans="20:20" ht="13" x14ac:dyDescent="0.15">
      <c r="T534" s="3"/>
    </row>
    <row r="535" spans="20:20" ht="13" x14ac:dyDescent="0.15">
      <c r="T535" s="3"/>
    </row>
    <row r="536" spans="20:20" ht="13" x14ac:dyDescent="0.15">
      <c r="T536" s="3"/>
    </row>
    <row r="537" spans="20:20" ht="13" x14ac:dyDescent="0.15">
      <c r="T537" s="3"/>
    </row>
    <row r="538" spans="20:20" ht="13" x14ac:dyDescent="0.15">
      <c r="T538" s="3"/>
    </row>
    <row r="539" spans="20:20" ht="13" x14ac:dyDescent="0.15">
      <c r="T539" s="3"/>
    </row>
    <row r="540" spans="20:20" ht="13" x14ac:dyDescent="0.15">
      <c r="T540" s="3"/>
    </row>
    <row r="541" spans="20:20" ht="13" x14ac:dyDescent="0.15">
      <c r="T541" s="3"/>
    </row>
    <row r="542" spans="20:20" ht="13" x14ac:dyDescent="0.15">
      <c r="T542" s="3"/>
    </row>
    <row r="543" spans="20:20" ht="13" x14ac:dyDescent="0.15">
      <c r="T543" s="3"/>
    </row>
    <row r="544" spans="20:20" ht="13" x14ac:dyDescent="0.15">
      <c r="T544" s="3"/>
    </row>
    <row r="545" spans="20:20" ht="13" x14ac:dyDescent="0.15">
      <c r="T545" s="3"/>
    </row>
    <row r="546" spans="20:20" ht="13" x14ac:dyDescent="0.15">
      <c r="T546" s="3"/>
    </row>
    <row r="547" spans="20:20" ht="13" x14ac:dyDescent="0.15">
      <c r="T547" s="3"/>
    </row>
    <row r="548" spans="20:20" ht="13" x14ac:dyDescent="0.15">
      <c r="T548" s="3"/>
    </row>
    <row r="549" spans="20:20" ht="13" x14ac:dyDescent="0.15">
      <c r="T549" s="3"/>
    </row>
    <row r="550" spans="20:20" ht="13" x14ac:dyDescent="0.15">
      <c r="T550" s="3"/>
    </row>
    <row r="551" spans="20:20" ht="13" x14ac:dyDescent="0.15">
      <c r="T551" s="3"/>
    </row>
    <row r="552" spans="20:20" ht="13" x14ac:dyDescent="0.15">
      <c r="T552" s="3"/>
    </row>
    <row r="553" spans="20:20" ht="13" x14ac:dyDescent="0.15">
      <c r="T553" s="3"/>
    </row>
    <row r="554" spans="20:20" ht="13" x14ac:dyDescent="0.15">
      <c r="T554" s="3"/>
    </row>
    <row r="555" spans="20:20" ht="13" x14ac:dyDescent="0.15">
      <c r="T555" s="3"/>
    </row>
    <row r="556" spans="20:20" ht="13" x14ac:dyDescent="0.15">
      <c r="T556" s="3"/>
    </row>
    <row r="557" spans="20:20" ht="13" x14ac:dyDescent="0.15">
      <c r="T557" s="3"/>
    </row>
    <row r="558" spans="20:20" ht="13" x14ac:dyDescent="0.15">
      <c r="T558" s="3"/>
    </row>
    <row r="559" spans="20:20" ht="13" x14ac:dyDescent="0.15">
      <c r="T559" s="3"/>
    </row>
    <row r="560" spans="20:20" ht="13" x14ac:dyDescent="0.15">
      <c r="T560" s="3"/>
    </row>
    <row r="561" spans="20:20" ht="13" x14ac:dyDescent="0.15">
      <c r="T561" s="3"/>
    </row>
    <row r="562" spans="20:20" ht="13" x14ac:dyDescent="0.15">
      <c r="T562" s="3"/>
    </row>
    <row r="563" spans="20:20" ht="13" x14ac:dyDescent="0.15">
      <c r="T563" s="3"/>
    </row>
    <row r="564" spans="20:20" ht="13" x14ac:dyDescent="0.15">
      <c r="T564" s="3"/>
    </row>
    <row r="565" spans="20:20" ht="13" x14ac:dyDescent="0.15">
      <c r="T565" s="3"/>
    </row>
    <row r="566" spans="20:20" ht="13" x14ac:dyDescent="0.15">
      <c r="T566" s="3"/>
    </row>
    <row r="567" spans="20:20" ht="13" x14ac:dyDescent="0.15">
      <c r="T567" s="3"/>
    </row>
    <row r="568" spans="20:20" ht="13" x14ac:dyDescent="0.15">
      <c r="T568" s="3"/>
    </row>
    <row r="569" spans="20:20" ht="13" x14ac:dyDescent="0.15">
      <c r="T569" s="3"/>
    </row>
    <row r="570" spans="20:20" ht="13" x14ac:dyDescent="0.15">
      <c r="T570" s="3"/>
    </row>
    <row r="571" spans="20:20" ht="13" x14ac:dyDescent="0.15">
      <c r="T571" s="3"/>
    </row>
    <row r="572" spans="20:20" ht="13" x14ac:dyDescent="0.15">
      <c r="T572" s="3"/>
    </row>
    <row r="573" spans="20:20" ht="13" x14ac:dyDescent="0.15">
      <c r="T573" s="3"/>
    </row>
    <row r="574" spans="20:20" ht="13" x14ac:dyDescent="0.15">
      <c r="T574" s="3"/>
    </row>
    <row r="575" spans="20:20" ht="13" x14ac:dyDescent="0.15">
      <c r="T575" s="3"/>
    </row>
    <row r="576" spans="20:20" ht="13" x14ac:dyDescent="0.15">
      <c r="T576" s="3"/>
    </row>
    <row r="577" spans="20:20" ht="13" x14ac:dyDescent="0.15">
      <c r="T577" s="3"/>
    </row>
    <row r="578" spans="20:20" ht="13" x14ac:dyDescent="0.15">
      <c r="T578" s="3"/>
    </row>
    <row r="579" spans="20:20" ht="13" x14ac:dyDescent="0.15">
      <c r="T579" s="3"/>
    </row>
    <row r="580" spans="20:20" ht="13" x14ac:dyDescent="0.15">
      <c r="T580" s="3"/>
    </row>
    <row r="581" spans="20:20" ht="13" x14ac:dyDescent="0.15">
      <c r="T581" s="3"/>
    </row>
    <row r="582" spans="20:20" ht="13" x14ac:dyDescent="0.15">
      <c r="T582" s="3"/>
    </row>
    <row r="583" spans="20:20" ht="13" x14ac:dyDescent="0.15">
      <c r="T583" s="3"/>
    </row>
    <row r="584" spans="20:20" ht="13" x14ac:dyDescent="0.15">
      <c r="T584" s="3"/>
    </row>
    <row r="585" spans="20:20" ht="13" x14ac:dyDescent="0.15">
      <c r="T585" s="3"/>
    </row>
    <row r="586" spans="20:20" ht="13" x14ac:dyDescent="0.15">
      <c r="T586" s="3"/>
    </row>
    <row r="587" spans="20:20" ht="13" x14ac:dyDescent="0.15">
      <c r="T587" s="3"/>
    </row>
    <row r="588" spans="20:20" ht="13" x14ac:dyDescent="0.15">
      <c r="T588" s="3"/>
    </row>
    <row r="589" spans="20:20" ht="13" x14ac:dyDescent="0.15">
      <c r="T589" s="3"/>
    </row>
    <row r="590" spans="20:20" ht="13" x14ac:dyDescent="0.15">
      <c r="T590" s="3"/>
    </row>
    <row r="591" spans="20:20" ht="13" x14ac:dyDescent="0.15">
      <c r="T591" s="3"/>
    </row>
    <row r="592" spans="20:20" ht="13" x14ac:dyDescent="0.15">
      <c r="T592" s="3"/>
    </row>
    <row r="593" spans="20:20" ht="13" x14ac:dyDescent="0.15">
      <c r="T593" s="3"/>
    </row>
    <row r="594" spans="20:20" ht="13" x14ac:dyDescent="0.15">
      <c r="T594" s="3"/>
    </row>
    <row r="595" spans="20:20" ht="13" x14ac:dyDescent="0.15">
      <c r="T595" s="3"/>
    </row>
    <row r="596" spans="20:20" ht="13" x14ac:dyDescent="0.15">
      <c r="T596" s="3"/>
    </row>
    <row r="597" spans="20:20" ht="13" x14ac:dyDescent="0.15">
      <c r="T597" s="3"/>
    </row>
    <row r="598" spans="20:20" ht="13" x14ac:dyDescent="0.15">
      <c r="T598" s="3"/>
    </row>
    <row r="599" spans="20:20" ht="13" x14ac:dyDescent="0.15">
      <c r="T599" s="3"/>
    </row>
    <row r="600" spans="20:20" ht="13" x14ac:dyDescent="0.15">
      <c r="T600" s="3"/>
    </row>
    <row r="601" spans="20:20" ht="13" x14ac:dyDescent="0.15">
      <c r="T601" s="3"/>
    </row>
    <row r="602" spans="20:20" ht="13" x14ac:dyDescent="0.15">
      <c r="T602" s="3"/>
    </row>
    <row r="603" spans="20:20" ht="13" x14ac:dyDescent="0.15">
      <c r="T603" s="3"/>
    </row>
    <row r="604" spans="20:20" ht="13" x14ac:dyDescent="0.15">
      <c r="T604" s="3"/>
    </row>
    <row r="605" spans="20:20" ht="13" x14ac:dyDescent="0.15">
      <c r="T605" s="3"/>
    </row>
    <row r="606" spans="20:20" ht="13" x14ac:dyDescent="0.15">
      <c r="T606" s="3"/>
    </row>
    <row r="607" spans="20:20" ht="13" x14ac:dyDescent="0.15">
      <c r="T607" s="3"/>
    </row>
    <row r="608" spans="20:20" ht="13" x14ac:dyDescent="0.15">
      <c r="T608" s="3"/>
    </row>
    <row r="609" spans="20:20" ht="13" x14ac:dyDescent="0.15">
      <c r="T609" s="3"/>
    </row>
    <row r="610" spans="20:20" ht="13" x14ac:dyDescent="0.15">
      <c r="T610" s="3"/>
    </row>
    <row r="611" spans="20:20" ht="13" x14ac:dyDescent="0.15">
      <c r="T611" s="3"/>
    </row>
    <row r="612" spans="20:20" ht="13" x14ac:dyDescent="0.15">
      <c r="T612" s="3"/>
    </row>
    <row r="613" spans="20:20" ht="13" x14ac:dyDescent="0.15">
      <c r="T613" s="3"/>
    </row>
    <row r="614" spans="20:20" ht="13" x14ac:dyDescent="0.15">
      <c r="T614" s="3"/>
    </row>
    <row r="615" spans="20:20" ht="13" x14ac:dyDescent="0.15">
      <c r="T615" s="3"/>
    </row>
    <row r="616" spans="20:20" ht="13" x14ac:dyDescent="0.15">
      <c r="T616" s="3"/>
    </row>
    <row r="617" spans="20:20" ht="13" x14ac:dyDescent="0.15">
      <c r="T617" s="3"/>
    </row>
    <row r="618" spans="20:20" ht="13" x14ac:dyDescent="0.15">
      <c r="T618" s="3"/>
    </row>
    <row r="619" spans="20:20" ht="13" x14ac:dyDescent="0.15">
      <c r="T619" s="3"/>
    </row>
    <row r="620" spans="20:20" ht="13" x14ac:dyDescent="0.15">
      <c r="T620" s="3"/>
    </row>
    <row r="621" spans="20:20" ht="13" x14ac:dyDescent="0.15">
      <c r="T621" s="3"/>
    </row>
    <row r="622" spans="20:20" ht="13" x14ac:dyDescent="0.15">
      <c r="T622" s="3"/>
    </row>
    <row r="623" spans="20:20" ht="13" x14ac:dyDescent="0.15">
      <c r="T623" s="3"/>
    </row>
    <row r="624" spans="20:20" ht="13" x14ac:dyDescent="0.15">
      <c r="T624" s="3"/>
    </row>
    <row r="625" spans="20:20" ht="13" x14ac:dyDescent="0.15">
      <c r="T625" s="3"/>
    </row>
    <row r="626" spans="20:20" ht="13" x14ac:dyDescent="0.15">
      <c r="T626" s="3"/>
    </row>
    <row r="627" spans="20:20" ht="13" x14ac:dyDescent="0.15">
      <c r="T627" s="3"/>
    </row>
    <row r="628" spans="20:20" ht="13" x14ac:dyDescent="0.15">
      <c r="T628" s="3"/>
    </row>
    <row r="629" spans="20:20" ht="13" x14ac:dyDescent="0.15">
      <c r="T629" s="3"/>
    </row>
    <row r="630" spans="20:20" ht="13" x14ac:dyDescent="0.15">
      <c r="T630" s="3"/>
    </row>
    <row r="631" spans="20:20" ht="13" x14ac:dyDescent="0.15">
      <c r="T631" s="3"/>
    </row>
    <row r="632" spans="20:20" ht="13" x14ac:dyDescent="0.15">
      <c r="T632" s="3"/>
    </row>
    <row r="633" spans="20:20" ht="13" x14ac:dyDescent="0.15">
      <c r="T633" s="3"/>
    </row>
    <row r="634" spans="20:20" ht="13" x14ac:dyDescent="0.15">
      <c r="T634" s="3"/>
    </row>
    <row r="635" spans="20:20" ht="13" x14ac:dyDescent="0.15">
      <c r="T635" s="3"/>
    </row>
    <row r="636" spans="20:20" ht="13" x14ac:dyDescent="0.15">
      <c r="T636" s="3"/>
    </row>
    <row r="637" spans="20:20" ht="13" x14ac:dyDescent="0.15">
      <c r="T637" s="3"/>
    </row>
    <row r="638" spans="20:20" ht="13" x14ac:dyDescent="0.15">
      <c r="T638" s="3"/>
    </row>
    <row r="639" spans="20:20" ht="13" x14ac:dyDescent="0.15">
      <c r="T639" s="3"/>
    </row>
    <row r="640" spans="20:20" ht="13" x14ac:dyDescent="0.15">
      <c r="T640" s="3"/>
    </row>
    <row r="641" spans="20:20" ht="13" x14ac:dyDescent="0.15">
      <c r="T641" s="3"/>
    </row>
    <row r="642" spans="20:20" ht="13" x14ac:dyDescent="0.15">
      <c r="T642" s="3"/>
    </row>
    <row r="643" spans="20:20" ht="13" x14ac:dyDescent="0.15">
      <c r="T643" s="3"/>
    </row>
    <row r="644" spans="20:20" ht="13" x14ac:dyDescent="0.15">
      <c r="T644" s="3"/>
    </row>
    <row r="645" spans="20:20" ht="13" x14ac:dyDescent="0.15">
      <c r="T645" s="3"/>
    </row>
    <row r="646" spans="20:20" ht="13" x14ac:dyDescent="0.15">
      <c r="T646" s="3"/>
    </row>
    <row r="647" spans="20:20" ht="13" x14ac:dyDescent="0.15">
      <c r="T647" s="3"/>
    </row>
    <row r="648" spans="20:20" ht="13" x14ac:dyDescent="0.15">
      <c r="T648" s="3"/>
    </row>
    <row r="649" spans="20:20" ht="13" x14ac:dyDescent="0.15">
      <c r="T649" s="3"/>
    </row>
    <row r="650" spans="20:20" ht="13" x14ac:dyDescent="0.15">
      <c r="T650" s="3"/>
    </row>
    <row r="651" spans="20:20" ht="13" x14ac:dyDescent="0.15">
      <c r="T651" s="3"/>
    </row>
    <row r="652" spans="20:20" ht="13" x14ac:dyDescent="0.15">
      <c r="T652" s="3"/>
    </row>
    <row r="653" spans="20:20" ht="13" x14ac:dyDescent="0.15">
      <c r="T653" s="3"/>
    </row>
    <row r="654" spans="20:20" ht="13" x14ac:dyDescent="0.15">
      <c r="T654" s="3"/>
    </row>
    <row r="655" spans="20:20" ht="13" x14ac:dyDescent="0.15">
      <c r="T655" s="3"/>
    </row>
    <row r="656" spans="20:20" ht="13" x14ac:dyDescent="0.15">
      <c r="T656" s="3"/>
    </row>
    <row r="657" spans="20:20" ht="13" x14ac:dyDescent="0.15">
      <c r="T657" s="3"/>
    </row>
    <row r="658" spans="20:20" ht="13" x14ac:dyDescent="0.15">
      <c r="T658" s="3"/>
    </row>
    <row r="659" spans="20:20" ht="13" x14ac:dyDescent="0.15">
      <c r="T659" s="3"/>
    </row>
    <row r="660" spans="20:20" ht="13" x14ac:dyDescent="0.15">
      <c r="T660" s="3"/>
    </row>
    <row r="661" spans="20:20" ht="13" x14ac:dyDescent="0.15">
      <c r="T661" s="3"/>
    </row>
    <row r="662" spans="20:20" ht="13" x14ac:dyDescent="0.15">
      <c r="T662" s="3"/>
    </row>
    <row r="663" spans="20:20" ht="13" x14ac:dyDescent="0.15">
      <c r="T663" s="3"/>
    </row>
    <row r="664" spans="20:20" ht="13" x14ac:dyDescent="0.15">
      <c r="T664" s="3"/>
    </row>
    <row r="665" spans="20:20" ht="13" x14ac:dyDescent="0.15">
      <c r="T665" s="3"/>
    </row>
    <row r="666" spans="20:20" ht="13" x14ac:dyDescent="0.15">
      <c r="T666" s="3"/>
    </row>
    <row r="667" spans="20:20" ht="13" x14ac:dyDescent="0.15">
      <c r="T667" s="3"/>
    </row>
    <row r="668" spans="20:20" ht="13" x14ac:dyDescent="0.15">
      <c r="T668" s="3"/>
    </row>
    <row r="669" spans="20:20" ht="13" x14ac:dyDescent="0.15">
      <c r="T669" s="3"/>
    </row>
    <row r="670" spans="20:20" ht="13" x14ac:dyDescent="0.15">
      <c r="T670" s="3"/>
    </row>
    <row r="671" spans="20:20" ht="13" x14ac:dyDescent="0.15">
      <c r="T671" s="3"/>
    </row>
    <row r="672" spans="20:20" ht="13" x14ac:dyDescent="0.15">
      <c r="T672" s="3"/>
    </row>
    <row r="673" spans="20:20" ht="13" x14ac:dyDescent="0.15">
      <c r="T673" s="3"/>
    </row>
    <row r="674" spans="20:20" ht="13" x14ac:dyDescent="0.15">
      <c r="T674" s="3"/>
    </row>
    <row r="675" spans="20:20" ht="13" x14ac:dyDescent="0.15">
      <c r="T675" s="3"/>
    </row>
    <row r="676" spans="20:20" ht="13" x14ac:dyDescent="0.15">
      <c r="T676" s="3"/>
    </row>
    <row r="677" spans="20:20" ht="13" x14ac:dyDescent="0.15">
      <c r="T677" s="3"/>
    </row>
    <row r="678" spans="20:20" ht="13" x14ac:dyDescent="0.15">
      <c r="T678" s="3"/>
    </row>
    <row r="679" spans="20:20" ht="13" x14ac:dyDescent="0.15">
      <c r="T679" s="3"/>
    </row>
    <row r="680" spans="20:20" ht="13" x14ac:dyDescent="0.15">
      <c r="T680" s="3"/>
    </row>
    <row r="681" spans="20:20" ht="13" x14ac:dyDescent="0.15">
      <c r="T681" s="3"/>
    </row>
    <row r="682" spans="20:20" ht="13" x14ac:dyDescent="0.15">
      <c r="T682" s="3"/>
    </row>
    <row r="683" spans="20:20" ht="13" x14ac:dyDescent="0.15">
      <c r="T683" s="3"/>
    </row>
    <row r="684" spans="20:20" ht="13" x14ac:dyDescent="0.15">
      <c r="T684" s="3"/>
    </row>
    <row r="685" spans="20:20" ht="13" x14ac:dyDescent="0.15">
      <c r="T685" s="3"/>
    </row>
    <row r="686" spans="20:20" ht="13" x14ac:dyDescent="0.15">
      <c r="T686" s="3"/>
    </row>
    <row r="687" spans="20:20" ht="13" x14ac:dyDescent="0.15">
      <c r="T687" s="3"/>
    </row>
    <row r="688" spans="20:20" ht="13" x14ac:dyDescent="0.15">
      <c r="T688" s="3"/>
    </row>
    <row r="689" spans="20:20" ht="13" x14ac:dyDescent="0.15">
      <c r="T689" s="3"/>
    </row>
    <row r="690" spans="20:20" ht="13" x14ac:dyDescent="0.15">
      <c r="T690" s="3"/>
    </row>
    <row r="691" spans="20:20" ht="13" x14ac:dyDescent="0.15">
      <c r="T691" s="3"/>
    </row>
    <row r="692" spans="20:20" ht="13" x14ac:dyDescent="0.15">
      <c r="T692" s="3"/>
    </row>
    <row r="693" spans="20:20" ht="13" x14ac:dyDescent="0.15">
      <c r="T693" s="3"/>
    </row>
    <row r="694" spans="20:20" ht="13" x14ac:dyDescent="0.15">
      <c r="T694" s="3"/>
    </row>
    <row r="695" spans="20:20" ht="13" x14ac:dyDescent="0.15">
      <c r="T695" s="3"/>
    </row>
    <row r="696" spans="20:20" ht="13" x14ac:dyDescent="0.15">
      <c r="T696" s="3"/>
    </row>
    <row r="697" spans="20:20" ht="13" x14ac:dyDescent="0.15">
      <c r="T697" s="3"/>
    </row>
    <row r="698" spans="20:20" ht="13" x14ac:dyDescent="0.15">
      <c r="T698" s="3"/>
    </row>
    <row r="699" spans="20:20" ht="13" x14ac:dyDescent="0.15">
      <c r="T699" s="3"/>
    </row>
    <row r="700" spans="20:20" ht="13" x14ac:dyDescent="0.15">
      <c r="T700" s="3"/>
    </row>
    <row r="701" spans="20:20" ht="13" x14ac:dyDescent="0.15">
      <c r="T701" s="3"/>
    </row>
    <row r="702" spans="20:20" ht="13" x14ac:dyDescent="0.15">
      <c r="T702" s="3"/>
    </row>
    <row r="703" spans="20:20" ht="13" x14ac:dyDescent="0.15">
      <c r="T703" s="3"/>
    </row>
    <row r="704" spans="20:20" ht="13" x14ac:dyDescent="0.15">
      <c r="T704" s="3"/>
    </row>
    <row r="705" spans="20:20" ht="13" x14ac:dyDescent="0.15">
      <c r="T705" s="3"/>
    </row>
    <row r="706" spans="20:20" ht="13" x14ac:dyDescent="0.15">
      <c r="T706" s="3"/>
    </row>
    <row r="707" spans="20:20" ht="13" x14ac:dyDescent="0.15">
      <c r="T707" s="3"/>
    </row>
    <row r="708" spans="20:20" ht="13" x14ac:dyDescent="0.15">
      <c r="T708" s="3"/>
    </row>
    <row r="709" spans="20:20" ht="13" x14ac:dyDescent="0.15">
      <c r="T709" s="3"/>
    </row>
    <row r="710" spans="20:20" ht="13" x14ac:dyDescent="0.15">
      <c r="T710" s="3"/>
    </row>
    <row r="711" spans="20:20" ht="13" x14ac:dyDescent="0.15">
      <c r="T711" s="3"/>
    </row>
    <row r="712" spans="20:20" ht="13" x14ac:dyDescent="0.15">
      <c r="T712" s="3"/>
    </row>
    <row r="713" spans="20:20" ht="13" x14ac:dyDescent="0.15">
      <c r="T713" s="3"/>
    </row>
    <row r="714" spans="20:20" ht="13" x14ac:dyDescent="0.15">
      <c r="T714" s="3"/>
    </row>
    <row r="715" spans="20:20" ht="13" x14ac:dyDescent="0.15">
      <c r="T715" s="3"/>
    </row>
    <row r="716" spans="20:20" ht="13" x14ac:dyDescent="0.15">
      <c r="T716" s="3"/>
    </row>
    <row r="717" spans="20:20" ht="13" x14ac:dyDescent="0.15">
      <c r="T717" s="3"/>
    </row>
    <row r="718" spans="20:20" ht="13" x14ac:dyDescent="0.15">
      <c r="T718" s="3"/>
    </row>
    <row r="719" spans="20:20" ht="13" x14ac:dyDescent="0.15">
      <c r="T719" s="3"/>
    </row>
    <row r="720" spans="20:20" ht="13" x14ac:dyDescent="0.15">
      <c r="T720" s="3"/>
    </row>
    <row r="721" spans="20:20" ht="13" x14ac:dyDescent="0.15">
      <c r="T721" s="3"/>
    </row>
    <row r="722" spans="20:20" ht="13" x14ac:dyDescent="0.15">
      <c r="T722" s="3"/>
    </row>
    <row r="723" spans="20:20" ht="13" x14ac:dyDescent="0.15">
      <c r="T723" s="3"/>
    </row>
    <row r="724" spans="20:20" ht="13" x14ac:dyDescent="0.15">
      <c r="T724" s="3"/>
    </row>
    <row r="725" spans="20:20" ht="13" x14ac:dyDescent="0.15">
      <c r="T725" s="3"/>
    </row>
    <row r="726" spans="20:20" ht="13" x14ac:dyDescent="0.15">
      <c r="T726" s="3"/>
    </row>
    <row r="727" spans="20:20" ht="13" x14ac:dyDescent="0.15">
      <c r="T727" s="3"/>
    </row>
    <row r="728" spans="20:20" ht="13" x14ac:dyDescent="0.15">
      <c r="T728" s="3"/>
    </row>
    <row r="729" spans="20:20" ht="13" x14ac:dyDescent="0.15">
      <c r="T729" s="3"/>
    </row>
    <row r="730" spans="20:20" ht="13" x14ac:dyDescent="0.15">
      <c r="T730" s="3"/>
    </row>
    <row r="731" spans="20:20" ht="13" x14ac:dyDescent="0.15">
      <c r="T731" s="3"/>
    </row>
    <row r="732" spans="20:20" ht="13" x14ac:dyDescent="0.15">
      <c r="T732" s="3"/>
    </row>
    <row r="733" spans="20:20" ht="13" x14ac:dyDescent="0.15">
      <c r="T733" s="3"/>
    </row>
    <row r="734" spans="20:20" ht="13" x14ac:dyDescent="0.15">
      <c r="T734" s="3"/>
    </row>
    <row r="735" spans="20:20" ht="13" x14ac:dyDescent="0.15">
      <c r="T735" s="3"/>
    </row>
    <row r="736" spans="20:20" ht="13" x14ac:dyDescent="0.15">
      <c r="T736" s="3"/>
    </row>
    <row r="737" spans="20:20" ht="13" x14ac:dyDescent="0.15">
      <c r="T737" s="3"/>
    </row>
    <row r="738" spans="20:20" ht="13" x14ac:dyDescent="0.15">
      <c r="T738" s="3"/>
    </row>
    <row r="739" spans="20:20" ht="13" x14ac:dyDescent="0.15">
      <c r="T739" s="3"/>
    </row>
    <row r="740" spans="20:20" ht="13" x14ac:dyDescent="0.15">
      <c r="T740" s="3"/>
    </row>
    <row r="741" spans="20:20" ht="13" x14ac:dyDescent="0.15">
      <c r="T741" s="3"/>
    </row>
    <row r="742" spans="20:20" ht="13" x14ac:dyDescent="0.15">
      <c r="T742" s="3"/>
    </row>
    <row r="743" spans="20:20" ht="13" x14ac:dyDescent="0.15">
      <c r="T743" s="3"/>
    </row>
    <row r="744" spans="20:20" ht="13" x14ac:dyDescent="0.15">
      <c r="T744" s="3"/>
    </row>
    <row r="745" spans="20:20" ht="13" x14ac:dyDescent="0.15">
      <c r="T745" s="3"/>
    </row>
    <row r="746" spans="20:20" ht="13" x14ac:dyDescent="0.15">
      <c r="T746" s="3"/>
    </row>
    <row r="747" spans="20:20" ht="13" x14ac:dyDescent="0.15">
      <c r="T747" s="3"/>
    </row>
    <row r="748" spans="20:20" ht="13" x14ac:dyDescent="0.15">
      <c r="T748" s="3"/>
    </row>
    <row r="749" spans="20:20" ht="13" x14ac:dyDescent="0.15">
      <c r="T749" s="3"/>
    </row>
    <row r="750" spans="20:20" ht="13" x14ac:dyDescent="0.15">
      <c r="T750" s="3"/>
    </row>
    <row r="751" spans="20:20" ht="13" x14ac:dyDescent="0.15">
      <c r="T751" s="3"/>
    </row>
    <row r="752" spans="20:20" ht="13" x14ac:dyDescent="0.15">
      <c r="T752" s="3"/>
    </row>
    <row r="753" spans="20:20" ht="13" x14ac:dyDescent="0.15">
      <c r="T753" s="3"/>
    </row>
    <row r="754" spans="20:20" ht="13" x14ac:dyDescent="0.15">
      <c r="T754" s="3"/>
    </row>
    <row r="755" spans="20:20" ht="13" x14ac:dyDescent="0.15">
      <c r="T755" s="3"/>
    </row>
    <row r="756" spans="20:20" ht="13" x14ac:dyDescent="0.15">
      <c r="T756" s="3"/>
    </row>
    <row r="757" spans="20:20" ht="13" x14ac:dyDescent="0.15">
      <c r="T757" s="3"/>
    </row>
    <row r="758" spans="20:20" ht="13" x14ac:dyDescent="0.15">
      <c r="T758" s="3"/>
    </row>
    <row r="759" spans="20:20" ht="13" x14ac:dyDescent="0.15">
      <c r="T759" s="3"/>
    </row>
    <row r="760" spans="20:20" ht="13" x14ac:dyDescent="0.15">
      <c r="T760" s="3"/>
    </row>
    <row r="761" spans="20:20" ht="13" x14ac:dyDescent="0.15">
      <c r="T761" s="3"/>
    </row>
    <row r="762" spans="20:20" ht="13" x14ac:dyDescent="0.15">
      <c r="T762" s="3"/>
    </row>
    <row r="763" spans="20:20" ht="13" x14ac:dyDescent="0.15">
      <c r="T763" s="3"/>
    </row>
    <row r="764" spans="20:20" ht="13" x14ac:dyDescent="0.15">
      <c r="T764" s="3"/>
    </row>
    <row r="765" spans="20:20" ht="13" x14ac:dyDescent="0.15">
      <c r="T765" s="3"/>
    </row>
    <row r="766" spans="20:20" ht="13" x14ac:dyDescent="0.15">
      <c r="T766" s="3"/>
    </row>
    <row r="767" spans="20:20" ht="13" x14ac:dyDescent="0.15">
      <c r="T767" s="3"/>
    </row>
    <row r="768" spans="20:20" ht="13" x14ac:dyDescent="0.15">
      <c r="T768" s="3"/>
    </row>
    <row r="769" spans="20:20" ht="13" x14ac:dyDescent="0.15">
      <c r="T769" s="3"/>
    </row>
    <row r="770" spans="20:20" ht="13" x14ac:dyDescent="0.15">
      <c r="T770" s="3"/>
    </row>
    <row r="771" spans="20:20" ht="13" x14ac:dyDescent="0.15">
      <c r="T771" s="3"/>
    </row>
    <row r="772" spans="20:20" ht="13" x14ac:dyDescent="0.15">
      <c r="T772" s="3"/>
    </row>
    <row r="773" spans="20:20" ht="13" x14ac:dyDescent="0.15">
      <c r="T773" s="3"/>
    </row>
    <row r="774" spans="20:20" ht="13" x14ac:dyDescent="0.15">
      <c r="T774" s="3"/>
    </row>
    <row r="775" spans="20:20" ht="13" x14ac:dyDescent="0.15">
      <c r="T775" s="3"/>
    </row>
    <row r="776" spans="20:20" ht="13" x14ac:dyDescent="0.15">
      <c r="T776" s="3"/>
    </row>
    <row r="777" spans="20:20" ht="13" x14ac:dyDescent="0.15">
      <c r="T777" s="3"/>
    </row>
    <row r="778" spans="20:20" ht="13" x14ac:dyDescent="0.15">
      <c r="T778" s="3"/>
    </row>
    <row r="779" spans="20:20" ht="13" x14ac:dyDescent="0.15">
      <c r="T779" s="3"/>
    </row>
    <row r="780" spans="20:20" ht="13" x14ac:dyDescent="0.15">
      <c r="T780" s="3"/>
    </row>
    <row r="781" spans="20:20" ht="13" x14ac:dyDescent="0.15">
      <c r="T781" s="3"/>
    </row>
    <row r="782" spans="20:20" ht="13" x14ac:dyDescent="0.15">
      <c r="T782" s="3"/>
    </row>
    <row r="783" spans="20:20" ht="13" x14ac:dyDescent="0.15">
      <c r="T783" s="3"/>
    </row>
    <row r="784" spans="20:20" ht="13" x14ac:dyDescent="0.15">
      <c r="T784" s="3"/>
    </row>
    <row r="785" spans="20:20" ht="13" x14ac:dyDescent="0.15">
      <c r="T785" s="3"/>
    </row>
    <row r="786" spans="20:20" ht="13" x14ac:dyDescent="0.15">
      <c r="T786" s="3"/>
    </row>
    <row r="787" spans="20:20" ht="13" x14ac:dyDescent="0.15">
      <c r="T787" s="3"/>
    </row>
    <row r="788" spans="20:20" ht="13" x14ac:dyDescent="0.15">
      <c r="T788" s="3"/>
    </row>
    <row r="789" spans="20:20" ht="13" x14ac:dyDescent="0.15">
      <c r="T789" s="3"/>
    </row>
    <row r="790" spans="20:20" ht="13" x14ac:dyDescent="0.15">
      <c r="T790" s="3"/>
    </row>
    <row r="791" spans="20:20" ht="13" x14ac:dyDescent="0.15">
      <c r="T791" s="3"/>
    </row>
    <row r="792" spans="20:20" ht="13" x14ac:dyDescent="0.15">
      <c r="T792" s="3"/>
    </row>
    <row r="793" spans="20:20" ht="13" x14ac:dyDescent="0.15">
      <c r="T793" s="3"/>
    </row>
    <row r="794" spans="20:20" ht="13" x14ac:dyDescent="0.15">
      <c r="T794" s="3"/>
    </row>
    <row r="795" spans="20:20" ht="13" x14ac:dyDescent="0.15">
      <c r="T795" s="3"/>
    </row>
    <row r="796" spans="20:20" ht="13" x14ac:dyDescent="0.15">
      <c r="T796" s="3"/>
    </row>
    <row r="797" spans="20:20" ht="13" x14ac:dyDescent="0.15">
      <c r="T797" s="3"/>
    </row>
    <row r="798" spans="20:20" ht="13" x14ac:dyDescent="0.15">
      <c r="T798" s="3"/>
    </row>
    <row r="799" spans="20:20" ht="13" x14ac:dyDescent="0.15">
      <c r="T799" s="3"/>
    </row>
    <row r="800" spans="20:20" ht="13" x14ac:dyDescent="0.15">
      <c r="T800" s="3"/>
    </row>
    <row r="801" spans="20:20" ht="13" x14ac:dyDescent="0.15">
      <c r="T801" s="3"/>
    </row>
    <row r="802" spans="20:20" ht="13" x14ac:dyDescent="0.15">
      <c r="T802" s="3"/>
    </row>
    <row r="803" spans="20:20" ht="13" x14ac:dyDescent="0.15">
      <c r="T803" s="3"/>
    </row>
    <row r="804" spans="20:20" ht="13" x14ac:dyDescent="0.15">
      <c r="T804" s="3"/>
    </row>
    <row r="805" spans="20:20" ht="13" x14ac:dyDescent="0.15">
      <c r="T805" s="3"/>
    </row>
    <row r="806" spans="20:20" ht="13" x14ac:dyDescent="0.15">
      <c r="T806" s="3"/>
    </row>
    <row r="807" spans="20:20" ht="13" x14ac:dyDescent="0.15">
      <c r="T807" s="3"/>
    </row>
    <row r="808" spans="20:20" ht="13" x14ac:dyDescent="0.15">
      <c r="T808" s="3"/>
    </row>
    <row r="809" spans="20:20" ht="13" x14ac:dyDescent="0.15">
      <c r="T809" s="3"/>
    </row>
    <row r="810" spans="20:20" ht="13" x14ac:dyDescent="0.15">
      <c r="T810" s="3"/>
    </row>
    <row r="811" spans="20:20" ht="13" x14ac:dyDescent="0.15">
      <c r="T811" s="3"/>
    </row>
    <row r="812" spans="20:20" ht="13" x14ac:dyDescent="0.15">
      <c r="T812" s="3"/>
    </row>
    <row r="813" spans="20:20" ht="13" x14ac:dyDescent="0.15">
      <c r="T813" s="3"/>
    </row>
    <row r="814" spans="20:20" ht="13" x14ac:dyDescent="0.15">
      <c r="T814" s="3"/>
    </row>
    <row r="815" spans="20:20" ht="13" x14ac:dyDescent="0.15">
      <c r="T815" s="3"/>
    </row>
    <row r="816" spans="20:20" ht="13" x14ac:dyDescent="0.15">
      <c r="T816" s="3"/>
    </row>
    <row r="817" spans="20:20" ht="13" x14ac:dyDescent="0.15">
      <c r="T817" s="3"/>
    </row>
    <row r="818" spans="20:20" ht="13" x14ac:dyDescent="0.15">
      <c r="T818" s="3"/>
    </row>
    <row r="819" spans="20:20" ht="13" x14ac:dyDescent="0.15">
      <c r="T819" s="3"/>
    </row>
    <row r="820" spans="20:20" ht="13" x14ac:dyDescent="0.15">
      <c r="T820" s="3"/>
    </row>
    <row r="821" spans="20:20" ht="13" x14ac:dyDescent="0.15">
      <c r="T821" s="3"/>
    </row>
    <row r="822" spans="20:20" ht="13" x14ac:dyDescent="0.15">
      <c r="T822" s="3"/>
    </row>
    <row r="823" spans="20:20" ht="13" x14ac:dyDescent="0.15">
      <c r="T823" s="3"/>
    </row>
    <row r="824" spans="20:20" ht="13" x14ac:dyDescent="0.15">
      <c r="T824" s="3"/>
    </row>
    <row r="825" spans="20:20" ht="13" x14ac:dyDescent="0.15">
      <c r="T825" s="3"/>
    </row>
    <row r="826" spans="20:20" ht="13" x14ac:dyDescent="0.15">
      <c r="T826" s="3"/>
    </row>
    <row r="827" spans="20:20" ht="13" x14ac:dyDescent="0.15">
      <c r="T827" s="3"/>
    </row>
    <row r="828" spans="20:20" ht="13" x14ac:dyDescent="0.15">
      <c r="T828" s="3"/>
    </row>
    <row r="829" spans="20:20" ht="13" x14ac:dyDescent="0.15">
      <c r="T829" s="3"/>
    </row>
    <row r="830" spans="20:20" ht="13" x14ac:dyDescent="0.15">
      <c r="T830" s="3"/>
    </row>
    <row r="831" spans="20:20" ht="13" x14ac:dyDescent="0.15">
      <c r="T831" s="3"/>
    </row>
    <row r="832" spans="20:20" ht="13" x14ac:dyDescent="0.15">
      <c r="T832" s="3"/>
    </row>
    <row r="833" spans="20:20" ht="13" x14ac:dyDescent="0.15">
      <c r="T833" s="3"/>
    </row>
    <row r="834" spans="20:20" ht="13" x14ac:dyDescent="0.15">
      <c r="T834" s="3"/>
    </row>
    <row r="835" spans="20:20" ht="13" x14ac:dyDescent="0.15">
      <c r="T835" s="3"/>
    </row>
    <row r="836" spans="20:20" ht="13" x14ac:dyDescent="0.15">
      <c r="T836" s="3"/>
    </row>
    <row r="837" spans="20:20" ht="13" x14ac:dyDescent="0.15">
      <c r="T837" s="3"/>
    </row>
    <row r="838" spans="20:20" ht="13" x14ac:dyDescent="0.15">
      <c r="T838" s="3"/>
    </row>
    <row r="839" spans="20:20" ht="13" x14ac:dyDescent="0.15">
      <c r="T839" s="3"/>
    </row>
    <row r="840" spans="20:20" ht="13" x14ac:dyDescent="0.15">
      <c r="T840" s="3"/>
    </row>
    <row r="841" spans="20:20" ht="13" x14ac:dyDescent="0.15">
      <c r="T841" s="3"/>
    </row>
    <row r="842" spans="20:20" ht="13" x14ac:dyDescent="0.15">
      <c r="T842" s="3"/>
    </row>
    <row r="843" spans="20:20" ht="13" x14ac:dyDescent="0.15">
      <c r="T843" s="3"/>
    </row>
    <row r="844" spans="20:20" ht="13" x14ac:dyDescent="0.15">
      <c r="T844" s="3"/>
    </row>
    <row r="845" spans="20:20" ht="13" x14ac:dyDescent="0.15">
      <c r="T845" s="3"/>
    </row>
    <row r="846" spans="20:20" ht="13" x14ac:dyDescent="0.15">
      <c r="T846" s="3"/>
    </row>
    <row r="847" spans="20:20" ht="13" x14ac:dyDescent="0.15">
      <c r="T847" s="3"/>
    </row>
    <row r="848" spans="20:20" ht="13" x14ac:dyDescent="0.15">
      <c r="T848" s="3"/>
    </row>
    <row r="849" spans="20:20" ht="13" x14ac:dyDescent="0.15">
      <c r="T849" s="3"/>
    </row>
    <row r="850" spans="20:20" ht="13" x14ac:dyDescent="0.15">
      <c r="T850" s="3"/>
    </row>
    <row r="851" spans="20:20" ht="13" x14ac:dyDescent="0.15">
      <c r="T851" s="3"/>
    </row>
    <row r="852" spans="20:20" ht="13" x14ac:dyDescent="0.15">
      <c r="T852" s="3"/>
    </row>
    <row r="853" spans="20:20" ht="13" x14ac:dyDescent="0.15">
      <c r="T853" s="3"/>
    </row>
    <row r="854" spans="20:20" ht="13" x14ac:dyDescent="0.15">
      <c r="T854" s="3"/>
    </row>
    <row r="855" spans="20:20" ht="13" x14ac:dyDescent="0.15">
      <c r="T855" s="3"/>
    </row>
    <row r="856" spans="20:20" ht="13" x14ac:dyDescent="0.15">
      <c r="T856" s="3"/>
    </row>
    <row r="857" spans="20:20" ht="13" x14ac:dyDescent="0.15">
      <c r="T857" s="3"/>
    </row>
    <row r="858" spans="20:20" ht="13" x14ac:dyDescent="0.15">
      <c r="T858" s="3"/>
    </row>
    <row r="859" spans="20:20" ht="13" x14ac:dyDescent="0.15">
      <c r="T859" s="3"/>
    </row>
    <row r="860" spans="20:20" ht="13" x14ac:dyDescent="0.15">
      <c r="T860" s="3"/>
    </row>
    <row r="861" spans="20:20" ht="13" x14ac:dyDescent="0.15">
      <c r="T861" s="3"/>
    </row>
    <row r="862" spans="20:20" ht="13" x14ac:dyDescent="0.15">
      <c r="T862" s="3"/>
    </row>
    <row r="863" spans="20:20" ht="13" x14ac:dyDescent="0.15">
      <c r="T863" s="3"/>
    </row>
    <row r="864" spans="20:20" ht="13" x14ac:dyDescent="0.15">
      <c r="T864" s="3"/>
    </row>
    <row r="865" spans="20:20" ht="13" x14ac:dyDescent="0.15">
      <c r="T865" s="3"/>
    </row>
    <row r="866" spans="20:20" ht="13" x14ac:dyDescent="0.15">
      <c r="T866" s="3"/>
    </row>
    <row r="867" spans="20:20" ht="13" x14ac:dyDescent="0.15">
      <c r="T867" s="3"/>
    </row>
    <row r="868" spans="20:20" ht="13" x14ac:dyDescent="0.15">
      <c r="T868" s="3"/>
    </row>
    <row r="869" spans="20:20" ht="13" x14ac:dyDescent="0.15">
      <c r="T869" s="3"/>
    </row>
    <row r="870" spans="20:20" ht="13" x14ac:dyDescent="0.15">
      <c r="T870" s="3"/>
    </row>
    <row r="871" spans="20:20" ht="13" x14ac:dyDescent="0.15">
      <c r="T871" s="3"/>
    </row>
    <row r="872" spans="20:20" ht="13" x14ac:dyDescent="0.15">
      <c r="T872" s="3"/>
    </row>
    <row r="873" spans="20:20" ht="13" x14ac:dyDescent="0.15">
      <c r="T873" s="3"/>
    </row>
    <row r="874" spans="20:20" ht="13" x14ac:dyDescent="0.15">
      <c r="T874" s="3"/>
    </row>
    <row r="875" spans="20:20" ht="13" x14ac:dyDescent="0.15">
      <c r="T875" s="3"/>
    </row>
    <row r="876" spans="20:20" ht="13" x14ac:dyDescent="0.15">
      <c r="T876" s="3"/>
    </row>
    <row r="877" spans="20:20" ht="13" x14ac:dyDescent="0.15">
      <c r="T877" s="3"/>
    </row>
    <row r="878" spans="20:20" ht="13" x14ac:dyDescent="0.15">
      <c r="T878" s="3"/>
    </row>
    <row r="879" spans="20:20" ht="13" x14ac:dyDescent="0.15">
      <c r="T879" s="3"/>
    </row>
    <row r="880" spans="20:20" ht="13" x14ac:dyDescent="0.15">
      <c r="T880" s="3"/>
    </row>
    <row r="881" spans="20:20" ht="13" x14ac:dyDescent="0.15">
      <c r="T881" s="3"/>
    </row>
    <row r="882" spans="20:20" ht="13" x14ac:dyDescent="0.15">
      <c r="T882" s="3"/>
    </row>
    <row r="883" spans="20:20" ht="13" x14ac:dyDescent="0.15">
      <c r="T883" s="3"/>
    </row>
    <row r="884" spans="20:20" ht="13" x14ac:dyDescent="0.15">
      <c r="T884" s="3"/>
    </row>
    <row r="885" spans="20:20" ht="13" x14ac:dyDescent="0.15">
      <c r="T885" s="3"/>
    </row>
    <row r="886" spans="20:20" ht="13" x14ac:dyDescent="0.15">
      <c r="T886" s="3"/>
    </row>
    <row r="887" spans="20:20" ht="13" x14ac:dyDescent="0.15">
      <c r="T887" s="3"/>
    </row>
    <row r="888" spans="20:20" ht="13" x14ac:dyDescent="0.15">
      <c r="T888" s="3"/>
    </row>
    <row r="889" spans="20:20" ht="13" x14ac:dyDescent="0.15">
      <c r="T889" s="3"/>
    </row>
    <row r="890" spans="20:20" ht="13" x14ac:dyDescent="0.15">
      <c r="T890" s="3"/>
    </row>
    <row r="891" spans="20:20" ht="13" x14ac:dyDescent="0.15">
      <c r="T891" s="3"/>
    </row>
    <row r="892" spans="20:20" ht="13" x14ac:dyDescent="0.15">
      <c r="T892" s="3"/>
    </row>
    <row r="893" spans="20:20" ht="13" x14ac:dyDescent="0.15">
      <c r="T893" s="3"/>
    </row>
    <row r="894" spans="20:20" ht="13" x14ac:dyDescent="0.15">
      <c r="T894" s="3"/>
    </row>
    <row r="895" spans="20:20" ht="13" x14ac:dyDescent="0.15">
      <c r="T895" s="3"/>
    </row>
    <row r="896" spans="20:20" ht="13" x14ac:dyDescent="0.15">
      <c r="T896" s="3"/>
    </row>
    <row r="897" spans="20:20" ht="13" x14ac:dyDescent="0.15">
      <c r="T897" s="3"/>
    </row>
    <row r="898" spans="20:20" ht="13" x14ac:dyDescent="0.15">
      <c r="T898" s="3"/>
    </row>
    <row r="899" spans="20:20" ht="13" x14ac:dyDescent="0.15">
      <c r="T899" s="3"/>
    </row>
    <row r="900" spans="20:20" ht="13" x14ac:dyDescent="0.15">
      <c r="T900" s="3"/>
    </row>
    <row r="901" spans="20:20" ht="13" x14ac:dyDescent="0.15">
      <c r="T901" s="3"/>
    </row>
    <row r="902" spans="20:20" ht="13" x14ac:dyDescent="0.15">
      <c r="T902" s="3"/>
    </row>
    <row r="903" spans="20:20" ht="13" x14ac:dyDescent="0.15">
      <c r="T903" s="3"/>
    </row>
    <row r="904" spans="20:20" ht="13" x14ac:dyDescent="0.15">
      <c r="T904" s="3"/>
    </row>
    <row r="905" spans="20:20" ht="13" x14ac:dyDescent="0.15">
      <c r="T905" s="3"/>
    </row>
    <row r="906" spans="20:20" ht="13" x14ac:dyDescent="0.15">
      <c r="T906" s="3"/>
    </row>
    <row r="907" spans="20:20" ht="13" x14ac:dyDescent="0.15">
      <c r="T907" s="3"/>
    </row>
    <row r="908" spans="20:20" ht="13" x14ac:dyDescent="0.15">
      <c r="T908" s="3"/>
    </row>
    <row r="909" spans="20:20" ht="13" x14ac:dyDescent="0.15">
      <c r="T909" s="3"/>
    </row>
    <row r="910" spans="20:20" ht="13" x14ac:dyDescent="0.15">
      <c r="T910" s="3"/>
    </row>
    <row r="911" spans="20:20" ht="13" x14ac:dyDescent="0.15">
      <c r="T911" s="3"/>
    </row>
    <row r="912" spans="20:20" ht="13" x14ac:dyDescent="0.15">
      <c r="T912" s="3"/>
    </row>
    <row r="913" spans="20:20" ht="13" x14ac:dyDescent="0.15">
      <c r="T913" s="3"/>
    </row>
    <row r="914" spans="20:20" ht="13" x14ac:dyDescent="0.15">
      <c r="T914" s="3"/>
    </row>
    <row r="915" spans="20:20" ht="13" x14ac:dyDescent="0.15">
      <c r="T915" s="3"/>
    </row>
    <row r="916" spans="20:20" ht="13" x14ac:dyDescent="0.15">
      <c r="T916" s="3"/>
    </row>
    <row r="917" spans="20:20" ht="13" x14ac:dyDescent="0.15">
      <c r="T917" s="3"/>
    </row>
    <row r="918" spans="20:20" ht="13" x14ac:dyDescent="0.15">
      <c r="T918" s="3"/>
    </row>
    <row r="919" spans="20:20" ht="13" x14ac:dyDescent="0.15">
      <c r="T919" s="3"/>
    </row>
    <row r="920" spans="20:20" ht="13" x14ac:dyDescent="0.15">
      <c r="T920" s="3"/>
    </row>
    <row r="921" spans="20:20" ht="13" x14ac:dyDescent="0.15">
      <c r="T921" s="3"/>
    </row>
    <row r="922" spans="20:20" ht="13" x14ac:dyDescent="0.15">
      <c r="T922" s="3"/>
    </row>
    <row r="923" spans="20:20" ht="13" x14ac:dyDescent="0.15">
      <c r="T923" s="3"/>
    </row>
    <row r="924" spans="20:20" ht="13" x14ac:dyDescent="0.15">
      <c r="T924" s="3"/>
    </row>
    <row r="925" spans="20:20" ht="13" x14ac:dyDescent="0.15">
      <c r="T925" s="3"/>
    </row>
    <row r="926" spans="20:20" ht="13" x14ac:dyDescent="0.15">
      <c r="T926" s="3"/>
    </row>
    <row r="927" spans="20:20" ht="13" x14ac:dyDescent="0.15">
      <c r="T927" s="3"/>
    </row>
    <row r="928" spans="20:20" ht="13" x14ac:dyDescent="0.15">
      <c r="T928" s="3"/>
    </row>
    <row r="929" spans="20:20" ht="13" x14ac:dyDescent="0.15">
      <c r="T929" s="3"/>
    </row>
    <row r="930" spans="20:20" ht="13" x14ac:dyDescent="0.15">
      <c r="T930" s="3"/>
    </row>
    <row r="931" spans="20:20" ht="13" x14ac:dyDescent="0.15">
      <c r="T931" s="3"/>
    </row>
    <row r="932" spans="20:20" ht="13" x14ac:dyDescent="0.15">
      <c r="T932" s="3"/>
    </row>
    <row r="933" spans="20:20" ht="13" x14ac:dyDescent="0.15">
      <c r="T933" s="3"/>
    </row>
    <row r="934" spans="20:20" ht="13" x14ac:dyDescent="0.15">
      <c r="T934" s="3"/>
    </row>
    <row r="935" spans="20:20" ht="13" x14ac:dyDescent="0.15">
      <c r="T935" s="3"/>
    </row>
    <row r="936" spans="20:20" ht="13" x14ac:dyDescent="0.15">
      <c r="T936" s="3"/>
    </row>
    <row r="937" spans="20:20" ht="13" x14ac:dyDescent="0.15">
      <c r="T937" s="3"/>
    </row>
    <row r="938" spans="20:20" ht="13" x14ac:dyDescent="0.15">
      <c r="T938" s="3"/>
    </row>
    <row r="939" spans="20:20" ht="13" x14ac:dyDescent="0.15">
      <c r="T939" s="3"/>
    </row>
    <row r="940" spans="20:20" ht="13" x14ac:dyDescent="0.15">
      <c r="T940" s="3"/>
    </row>
    <row r="941" spans="20:20" ht="13" x14ac:dyDescent="0.15">
      <c r="T941" s="3"/>
    </row>
    <row r="942" spans="20:20" ht="13" x14ac:dyDescent="0.15">
      <c r="T942" s="3"/>
    </row>
    <row r="943" spans="20:20" ht="13" x14ac:dyDescent="0.15">
      <c r="T943" s="3"/>
    </row>
    <row r="944" spans="20:20" ht="13" x14ac:dyDescent="0.15">
      <c r="T944" s="3"/>
    </row>
    <row r="945" spans="20:20" ht="13" x14ac:dyDescent="0.15">
      <c r="T945" s="3"/>
    </row>
    <row r="946" spans="20:20" ht="13" x14ac:dyDescent="0.15">
      <c r="T946" s="3"/>
    </row>
    <row r="947" spans="20:20" ht="13" x14ac:dyDescent="0.15">
      <c r="T947" s="3"/>
    </row>
    <row r="948" spans="20:20" ht="13" x14ac:dyDescent="0.15">
      <c r="T948" s="3"/>
    </row>
    <row r="949" spans="20:20" ht="13" x14ac:dyDescent="0.15">
      <c r="T949" s="3"/>
    </row>
    <row r="950" spans="20:20" ht="13" x14ac:dyDescent="0.15">
      <c r="T950" s="3"/>
    </row>
    <row r="951" spans="20:20" ht="13" x14ac:dyDescent="0.15">
      <c r="T951" s="3"/>
    </row>
    <row r="952" spans="20:20" ht="13" x14ac:dyDescent="0.15">
      <c r="T952" s="3"/>
    </row>
    <row r="953" spans="20:20" ht="13" x14ac:dyDescent="0.15">
      <c r="T953" s="3"/>
    </row>
    <row r="954" spans="20:20" ht="13" x14ac:dyDescent="0.15">
      <c r="T954" s="3"/>
    </row>
    <row r="955" spans="20:20" ht="13" x14ac:dyDescent="0.15">
      <c r="T955" s="3"/>
    </row>
    <row r="956" spans="20:20" ht="13" x14ac:dyDescent="0.15">
      <c r="T956" s="3"/>
    </row>
    <row r="957" spans="20:20" ht="13" x14ac:dyDescent="0.15">
      <c r="T957" s="3"/>
    </row>
    <row r="958" spans="20:20" ht="13" x14ac:dyDescent="0.15">
      <c r="T958" s="3"/>
    </row>
    <row r="959" spans="20:20" ht="13" x14ac:dyDescent="0.15">
      <c r="T959" s="3"/>
    </row>
    <row r="960" spans="20:20" ht="13" x14ac:dyDescent="0.15">
      <c r="T960" s="3"/>
    </row>
    <row r="961" spans="20:20" ht="13" x14ac:dyDescent="0.15">
      <c r="T961" s="3"/>
    </row>
    <row r="962" spans="20:20" ht="13" x14ac:dyDescent="0.15">
      <c r="T962" s="3"/>
    </row>
    <row r="963" spans="20:20" ht="13" x14ac:dyDescent="0.15">
      <c r="T963" s="3"/>
    </row>
    <row r="964" spans="20:20" ht="13" x14ac:dyDescent="0.15">
      <c r="T964" s="3"/>
    </row>
    <row r="965" spans="20:20" ht="13" x14ac:dyDescent="0.15">
      <c r="T965" s="3"/>
    </row>
    <row r="966" spans="20:20" ht="13" x14ac:dyDescent="0.15">
      <c r="T966" s="3"/>
    </row>
    <row r="967" spans="20:20" ht="13" x14ac:dyDescent="0.15">
      <c r="T967" s="3"/>
    </row>
    <row r="968" spans="20:20" ht="13" x14ac:dyDescent="0.15">
      <c r="T968" s="3"/>
    </row>
    <row r="969" spans="20:20" ht="13" x14ac:dyDescent="0.15">
      <c r="T969" s="3"/>
    </row>
    <row r="970" spans="20:20" ht="13" x14ac:dyDescent="0.15">
      <c r="T970" s="3"/>
    </row>
    <row r="971" spans="20:20" ht="13" x14ac:dyDescent="0.15">
      <c r="T971" s="3"/>
    </row>
    <row r="972" spans="20:20" ht="13" x14ac:dyDescent="0.15">
      <c r="T972" s="3"/>
    </row>
    <row r="973" spans="20:20" ht="13" x14ac:dyDescent="0.15">
      <c r="T973" s="3"/>
    </row>
    <row r="974" spans="20:20" ht="13" x14ac:dyDescent="0.15">
      <c r="T974" s="3"/>
    </row>
    <row r="975" spans="20:20" ht="13" x14ac:dyDescent="0.15">
      <c r="T975" s="3"/>
    </row>
    <row r="976" spans="20:20" ht="13" x14ac:dyDescent="0.15">
      <c r="T976" s="3"/>
    </row>
    <row r="977" spans="20:20" ht="13" x14ac:dyDescent="0.15">
      <c r="T977" s="3"/>
    </row>
    <row r="978" spans="20:20" ht="13" x14ac:dyDescent="0.15">
      <c r="T978" s="3"/>
    </row>
    <row r="979" spans="20:20" ht="13" x14ac:dyDescent="0.15">
      <c r="T979" s="3"/>
    </row>
    <row r="980" spans="20:20" ht="13" x14ac:dyDescent="0.15">
      <c r="T980" s="3"/>
    </row>
    <row r="981" spans="20:20" ht="13" x14ac:dyDescent="0.15">
      <c r="T981" s="3"/>
    </row>
    <row r="982" spans="20:20" ht="13" x14ac:dyDescent="0.15">
      <c r="T982" s="3"/>
    </row>
    <row r="983" spans="20:20" ht="13" x14ac:dyDescent="0.15">
      <c r="T983" s="3"/>
    </row>
    <row r="984" spans="20:20" ht="13" x14ac:dyDescent="0.15">
      <c r="T984" s="3"/>
    </row>
    <row r="985" spans="20:20" ht="13" x14ac:dyDescent="0.15">
      <c r="T985" s="3"/>
    </row>
    <row r="986" spans="20:20" ht="13" x14ac:dyDescent="0.15">
      <c r="T986" s="3"/>
    </row>
    <row r="987" spans="20:20" ht="13" x14ac:dyDescent="0.15">
      <c r="T987" s="3"/>
    </row>
    <row r="988" spans="20:20" ht="13" x14ac:dyDescent="0.15">
      <c r="T988" s="3"/>
    </row>
    <row r="989" spans="20:20" ht="13" x14ac:dyDescent="0.15">
      <c r="T989" s="3"/>
    </row>
    <row r="990" spans="20:20" ht="13" x14ac:dyDescent="0.15">
      <c r="T990" s="3"/>
    </row>
    <row r="991" spans="20:20" ht="13" x14ac:dyDescent="0.15">
      <c r="T991" s="3"/>
    </row>
    <row r="992" spans="20:20" ht="13" x14ac:dyDescent="0.15">
      <c r="T992" s="3"/>
    </row>
    <row r="993" spans="20:20" ht="13" x14ac:dyDescent="0.15">
      <c r="T993" s="3"/>
    </row>
    <row r="994" spans="20:20" ht="13" x14ac:dyDescent="0.15">
      <c r="T994" s="3"/>
    </row>
    <row r="995" spans="20:20" ht="13" x14ac:dyDescent="0.15">
      <c r="T995" s="3"/>
    </row>
    <row r="996" spans="20:20" ht="13" x14ac:dyDescent="0.15">
      <c r="T996" s="3"/>
    </row>
    <row r="997" spans="20:20" ht="13" x14ac:dyDescent="0.15">
      <c r="T997" s="3"/>
    </row>
    <row r="998" spans="20:20" ht="13" x14ac:dyDescent="0.15">
      <c r="T998" s="3"/>
    </row>
    <row r="999" spans="20:20" ht="13" x14ac:dyDescent="0.15">
      <c r="T999" s="3"/>
    </row>
  </sheetData>
  <mergeCells count="24">
    <mergeCell ref="A20:A22"/>
    <mergeCell ref="B14:B16"/>
    <mergeCell ref="B17:B19"/>
    <mergeCell ref="A23:A25"/>
    <mergeCell ref="A26:A28"/>
    <mergeCell ref="B20:B22"/>
    <mergeCell ref="B23:B25"/>
    <mergeCell ref="B26:B28"/>
    <mergeCell ref="B35:B37"/>
    <mergeCell ref="A2:A4"/>
    <mergeCell ref="B2:B4"/>
    <mergeCell ref="A5:A7"/>
    <mergeCell ref="B5:B7"/>
    <mergeCell ref="A8:A10"/>
    <mergeCell ref="B8:B10"/>
    <mergeCell ref="B11:B13"/>
    <mergeCell ref="A32:A34"/>
    <mergeCell ref="A35:A37"/>
    <mergeCell ref="A11:A13"/>
    <mergeCell ref="A14:A16"/>
    <mergeCell ref="A17:A19"/>
    <mergeCell ref="A29:A31"/>
    <mergeCell ref="B29:B31"/>
    <mergeCell ref="B32:B34"/>
  </mergeCells>
  <conditionalFormatting sqref="D2:O37">
    <cfRule type="colorScale" priority="4">
      <colorScale>
        <cfvo type="min"/>
        <cfvo type="max"/>
        <color theme="0"/>
        <color theme="4"/>
      </colorScale>
    </cfRule>
    <cfRule type="colorScale" priority="5">
      <colorScale>
        <cfvo type="min"/>
        <cfvo type="max"/>
        <color rgb="FFFFFFFF"/>
        <color rgb="FF6D9EEB"/>
      </colorScale>
    </cfRule>
  </conditionalFormatting>
  <conditionalFormatting sqref="R2:R37">
    <cfRule type="colorScale" priority="3">
      <colorScale>
        <cfvo type="min"/>
        <cfvo type="max"/>
        <color theme="0"/>
        <color rgb="FFFF0000"/>
      </colorScale>
    </cfRule>
    <cfRule type="colorScale" priority="6">
      <colorScale>
        <cfvo type="min"/>
        <cfvo type="max"/>
        <color rgb="FFFFFFFF"/>
        <color rgb="FF93C47D"/>
      </colorScale>
    </cfRule>
  </conditionalFormatting>
  <conditionalFormatting sqref="S2:S37">
    <cfRule type="colorScale" priority="2">
      <colorScale>
        <cfvo type="min"/>
        <cfvo type="max"/>
        <color theme="0"/>
        <color rgb="FF3FC868"/>
      </colorScale>
    </cfRule>
    <cfRule type="colorScale" priority="8">
      <colorScale>
        <cfvo type="min"/>
        <cfvo type="max"/>
        <color rgb="FFFFFFFF"/>
        <color rgb="FFE67C73"/>
      </colorScale>
    </cfRule>
  </conditionalFormatting>
  <conditionalFormatting sqref="T2:T37">
    <cfRule type="colorScale" priority="1">
      <colorScale>
        <cfvo type="min"/>
        <cfvo type="max"/>
        <color theme="0"/>
        <color theme="0" tint="-0.34998626667073579"/>
      </colorScale>
    </cfRule>
    <cfRule type="colorScale" priority="7">
      <colorScale>
        <cfvo type="min"/>
        <cfvo type="max"/>
        <color rgb="FFFFFFFF"/>
        <color rgb="FF92959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M39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2" sqref="C2"/>
    </sheetView>
  </sheetViews>
  <sheetFormatPr baseColWidth="10" defaultColWidth="12.6640625" defaultRowHeight="15.75" customHeight="1" x14ac:dyDescent="0.15"/>
  <cols>
    <col min="1" max="3" width="14.83203125" style="38" customWidth="1"/>
    <col min="4" max="39" width="6.33203125" customWidth="1"/>
  </cols>
  <sheetData>
    <row r="1" spans="1:39" s="38" customFormat="1" ht="35" customHeight="1" x14ac:dyDescent="0.15">
      <c r="A1" s="36"/>
      <c r="B1" s="36"/>
      <c r="C1" s="37" t="s">
        <v>89</v>
      </c>
      <c r="D1" s="90">
        <v>1</v>
      </c>
      <c r="E1" s="88"/>
      <c r="F1" s="88"/>
      <c r="G1" s="91">
        <v>2</v>
      </c>
      <c r="H1" s="88"/>
      <c r="I1" s="88"/>
      <c r="J1" s="92">
        <v>3</v>
      </c>
      <c r="K1" s="88"/>
      <c r="L1" s="88"/>
      <c r="M1" s="93">
        <v>4</v>
      </c>
      <c r="N1" s="88"/>
      <c r="O1" s="88"/>
      <c r="P1" s="94">
        <v>5</v>
      </c>
      <c r="Q1" s="88"/>
      <c r="R1" s="88"/>
      <c r="S1" s="87">
        <v>6</v>
      </c>
      <c r="T1" s="88"/>
      <c r="U1" s="88"/>
      <c r="V1" s="89">
        <v>7</v>
      </c>
      <c r="W1" s="88"/>
      <c r="X1" s="88"/>
      <c r="Y1" s="95">
        <v>8</v>
      </c>
      <c r="Z1" s="88"/>
      <c r="AA1" s="88"/>
      <c r="AB1" s="96">
        <v>9</v>
      </c>
      <c r="AC1" s="88"/>
      <c r="AD1" s="88"/>
      <c r="AE1" s="97">
        <v>10</v>
      </c>
      <c r="AF1" s="88"/>
      <c r="AG1" s="88"/>
      <c r="AH1" s="98">
        <v>11</v>
      </c>
      <c r="AI1" s="88"/>
      <c r="AJ1" s="88"/>
      <c r="AK1" s="99">
        <v>12</v>
      </c>
      <c r="AL1" s="88"/>
      <c r="AM1" s="88"/>
    </row>
    <row r="2" spans="1:39" s="38" customFormat="1" ht="35" customHeight="1" x14ac:dyDescent="0.15">
      <c r="A2" s="36"/>
      <c r="B2" s="36"/>
      <c r="C2" s="36" t="s">
        <v>0</v>
      </c>
      <c r="D2" s="100" t="s">
        <v>4</v>
      </c>
      <c r="E2" s="88"/>
      <c r="F2" s="88"/>
      <c r="G2" s="100" t="s">
        <v>8</v>
      </c>
      <c r="H2" s="88"/>
      <c r="I2" s="88"/>
      <c r="J2" s="100" t="s">
        <v>11</v>
      </c>
      <c r="K2" s="88"/>
      <c r="L2" s="88"/>
      <c r="M2" s="100" t="s">
        <v>14</v>
      </c>
      <c r="N2" s="88"/>
      <c r="O2" s="88"/>
      <c r="P2" s="100" t="s">
        <v>17</v>
      </c>
      <c r="Q2" s="88"/>
      <c r="R2" s="88"/>
      <c r="S2" s="100" t="s">
        <v>20</v>
      </c>
      <c r="T2" s="88"/>
      <c r="U2" s="88"/>
      <c r="V2" s="100" t="s">
        <v>23</v>
      </c>
      <c r="W2" s="88"/>
      <c r="X2" s="88"/>
      <c r="Y2" s="100" t="s">
        <v>26</v>
      </c>
      <c r="Z2" s="88"/>
      <c r="AA2" s="88"/>
      <c r="AB2" s="100" t="s">
        <v>30</v>
      </c>
      <c r="AC2" s="88"/>
      <c r="AD2" s="88"/>
      <c r="AE2" s="100" t="s">
        <v>33</v>
      </c>
      <c r="AF2" s="88"/>
      <c r="AG2" s="88"/>
      <c r="AH2" s="100" t="s">
        <v>36</v>
      </c>
      <c r="AI2" s="88"/>
      <c r="AJ2" s="88"/>
      <c r="AK2" s="100" t="s">
        <v>39</v>
      </c>
      <c r="AL2" s="88"/>
      <c r="AM2" s="88"/>
    </row>
    <row r="3" spans="1:39" s="38" customFormat="1" ht="35" customHeight="1" x14ac:dyDescent="0.15">
      <c r="A3" s="37" t="s">
        <v>88</v>
      </c>
      <c r="B3" s="39" t="s">
        <v>0</v>
      </c>
      <c r="C3" s="36" t="s">
        <v>57</v>
      </c>
      <c r="D3" s="40">
        <v>1</v>
      </c>
      <c r="E3" s="40">
        <v>2</v>
      </c>
      <c r="F3" s="40">
        <v>3</v>
      </c>
      <c r="G3" s="41">
        <v>4</v>
      </c>
      <c r="H3" s="41">
        <v>5</v>
      </c>
      <c r="I3" s="41">
        <v>6</v>
      </c>
      <c r="J3" s="42">
        <v>7</v>
      </c>
      <c r="K3" s="42">
        <v>8</v>
      </c>
      <c r="L3" s="42">
        <v>9</v>
      </c>
      <c r="M3" s="43">
        <v>10</v>
      </c>
      <c r="N3" s="43">
        <v>11</v>
      </c>
      <c r="O3" s="43">
        <v>12</v>
      </c>
      <c r="P3" s="44">
        <v>13</v>
      </c>
      <c r="Q3" s="44">
        <v>14</v>
      </c>
      <c r="R3" s="44">
        <v>15</v>
      </c>
      <c r="S3" s="45">
        <v>16</v>
      </c>
      <c r="T3" s="45">
        <v>17</v>
      </c>
      <c r="U3" s="45">
        <v>18</v>
      </c>
      <c r="V3" s="46">
        <v>19</v>
      </c>
      <c r="W3" s="46">
        <v>20</v>
      </c>
      <c r="X3" s="46">
        <v>21</v>
      </c>
      <c r="Y3" s="47">
        <v>22</v>
      </c>
      <c r="Z3" s="47">
        <v>23</v>
      </c>
      <c r="AA3" s="47">
        <v>24</v>
      </c>
      <c r="AB3" s="48">
        <v>25</v>
      </c>
      <c r="AC3" s="48">
        <v>26</v>
      </c>
      <c r="AD3" s="48">
        <v>27</v>
      </c>
      <c r="AE3" s="49">
        <v>28</v>
      </c>
      <c r="AF3" s="49">
        <v>29</v>
      </c>
      <c r="AG3" s="49">
        <v>30</v>
      </c>
      <c r="AH3" s="50">
        <v>31</v>
      </c>
      <c r="AI3" s="50">
        <v>32</v>
      </c>
      <c r="AJ3" s="50">
        <v>33</v>
      </c>
      <c r="AK3" s="51">
        <v>34</v>
      </c>
      <c r="AL3" s="51">
        <v>35</v>
      </c>
      <c r="AM3" s="51">
        <v>36</v>
      </c>
    </row>
    <row r="4" spans="1:39" ht="15.75" customHeight="1" x14ac:dyDescent="0.15">
      <c r="A4" s="90">
        <v>1</v>
      </c>
      <c r="B4" s="100" t="s">
        <v>4</v>
      </c>
      <c r="C4" s="40">
        <v>1</v>
      </c>
      <c r="D4" s="35">
        <v>0.91499010999999997</v>
      </c>
      <c r="E4" s="35">
        <v>7.8221669999999993E-2</v>
      </c>
      <c r="F4" s="35">
        <v>1.1163900000000001E-3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4">
        <v>0</v>
      </c>
    </row>
    <row r="5" spans="1:39" ht="15.75" customHeight="1" x14ac:dyDescent="0.15">
      <c r="A5" s="88"/>
      <c r="B5" s="88"/>
      <c r="C5" s="40">
        <v>2</v>
      </c>
      <c r="D5" s="35">
        <v>5.9134010000000001E-2</v>
      </c>
      <c r="E5" s="35">
        <v>0.83555438000000004</v>
      </c>
      <c r="F5" s="35">
        <v>0.10095866000000001</v>
      </c>
      <c r="G5" s="34">
        <v>0</v>
      </c>
      <c r="H5" s="34">
        <v>0</v>
      </c>
      <c r="I5" s="34">
        <v>0</v>
      </c>
      <c r="J5" s="34">
        <v>0</v>
      </c>
      <c r="K5" s="34">
        <v>0</v>
      </c>
      <c r="L5" s="34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v>0</v>
      </c>
      <c r="S5" s="34">
        <v>0</v>
      </c>
      <c r="T5" s="34">
        <v>0</v>
      </c>
      <c r="U5" s="34">
        <v>0</v>
      </c>
      <c r="V5" s="34">
        <v>0</v>
      </c>
      <c r="W5" s="34">
        <v>0</v>
      </c>
      <c r="X5" s="34">
        <v>0</v>
      </c>
      <c r="Y5" s="34">
        <v>0</v>
      </c>
      <c r="Z5" s="34">
        <v>0</v>
      </c>
      <c r="AA5" s="34">
        <v>0</v>
      </c>
      <c r="AB5" s="34">
        <v>0</v>
      </c>
      <c r="AC5" s="34">
        <v>0</v>
      </c>
      <c r="AD5" s="34">
        <v>0</v>
      </c>
      <c r="AE5" s="34">
        <v>0</v>
      </c>
      <c r="AF5" s="34">
        <v>0</v>
      </c>
      <c r="AG5" s="34">
        <v>0</v>
      </c>
      <c r="AH5" s="34">
        <v>0</v>
      </c>
      <c r="AI5" s="34">
        <v>0</v>
      </c>
      <c r="AJ5" s="34">
        <v>0</v>
      </c>
      <c r="AK5" s="34">
        <v>0</v>
      </c>
      <c r="AL5" s="34">
        <v>0</v>
      </c>
      <c r="AM5" s="34">
        <v>0</v>
      </c>
    </row>
    <row r="6" spans="1:39" ht="15.75" customHeight="1" x14ac:dyDescent="0.15">
      <c r="A6" s="88"/>
      <c r="B6" s="88"/>
      <c r="C6" s="40">
        <v>3</v>
      </c>
      <c r="D6" s="35">
        <v>3.0227499999999998E-3</v>
      </c>
      <c r="E6" s="35">
        <v>4.9396500000000003E-2</v>
      </c>
      <c r="F6" s="35">
        <v>0.93925336999999998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4">
        <v>0</v>
      </c>
      <c r="U6" s="34">
        <v>0</v>
      </c>
      <c r="V6" s="34">
        <v>0</v>
      </c>
      <c r="W6" s="34">
        <v>0</v>
      </c>
      <c r="X6" s="34">
        <v>0</v>
      </c>
      <c r="Y6" s="34">
        <v>0</v>
      </c>
      <c r="Z6" s="34">
        <v>0</v>
      </c>
      <c r="AA6" s="34">
        <v>0</v>
      </c>
      <c r="AB6" s="34">
        <v>0</v>
      </c>
      <c r="AC6" s="34">
        <v>0</v>
      </c>
      <c r="AD6" s="34">
        <v>0</v>
      </c>
      <c r="AE6" s="34">
        <v>0</v>
      </c>
      <c r="AF6" s="34">
        <v>0</v>
      </c>
      <c r="AG6" s="34">
        <v>0</v>
      </c>
      <c r="AH6" s="34">
        <v>0</v>
      </c>
      <c r="AI6" s="34">
        <v>0</v>
      </c>
      <c r="AJ6" s="34">
        <v>0</v>
      </c>
      <c r="AK6" s="34">
        <v>0</v>
      </c>
      <c r="AL6" s="34">
        <v>0</v>
      </c>
      <c r="AM6" s="34">
        <v>0</v>
      </c>
    </row>
    <row r="7" spans="1:39" ht="15.75" customHeight="1" x14ac:dyDescent="0.15">
      <c r="A7" s="91">
        <v>2</v>
      </c>
      <c r="B7" s="100" t="s">
        <v>8</v>
      </c>
      <c r="C7" s="41">
        <v>4</v>
      </c>
      <c r="D7" s="34">
        <v>0</v>
      </c>
      <c r="E7" s="34">
        <v>0</v>
      </c>
      <c r="F7" s="34">
        <v>0</v>
      </c>
      <c r="G7" s="35">
        <v>0.92071250999999998</v>
      </c>
      <c r="H7" s="35">
        <v>2.7371499999999998E-3</v>
      </c>
      <c r="I7" s="35">
        <v>7.2138640000000004E-2</v>
      </c>
      <c r="J7" s="34">
        <v>0</v>
      </c>
      <c r="K7" s="34">
        <v>0</v>
      </c>
      <c r="L7" s="34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0</v>
      </c>
      <c r="V7" s="34">
        <v>0</v>
      </c>
      <c r="W7" s="34">
        <v>0</v>
      </c>
      <c r="X7" s="34">
        <v>0</v>
      </c>
      <c r="Y7" s="34">
        <v>0</v>
      </c>
      <c r="Z7" s="34">
        <v>0</v>
      </c>
      <c r="AA7" s="34">
        <v>0</v>
      </c>
      <c r="AB7" s="34">
        <v>0</v>
      </c>
      <c r="AC7" s="34">
        <v>0</v>
      </c>
      <c r="AD7" s="34">
        <v>0</v>
      </c>
      <c r="AE7" s="34">
        <v>0</v>
      </c>
      <c r="AF7" s="34">
        <v>0</v>
      </c>
      <c r="AG7" s="34">
        <v>0</v>
      </c>
      <c r="AH7" s="34">
        <v>0</v>
      </c>
      <c r="AI7" s="34">
        <v>0</v>
      </c>
      <c r="AJ7" s="34">
        <v>0</v>
      </c>
      <c r="AK7" s="34">
        <v>0</v>
      </c>
      <c r="AL7" s="34">
        <v>0</v>
      </c>
      <c r="AM7" s="34">
        <v>0</v>
      </c>
    </row>
    <row r="8" spans="1:39" ht="15.75" customHeight="1" x14ac:dyDescent="0.15">
      <c r="A8" s="88"/>
      <c r="B8" s="88"/>
      <c r="C8" s="41">
        <v>5</v>
      </c>
      <c r="D8" s="34">
        <v>0</v>
      </c>
      <c r="E8" s="34">
        <v>0</v>
      </c>
      <c r="F8" s="34">
        <v>0</v>
      </c>
      <c r="G8" s="35">
        <v>6.0870999999999998E-3</v>
      </c>
      <c r="H8" s="35">
        <v>0.97193289000000005</v>
      </c>
      <c r="I8" s="35">
        <v>1.425245E-2</v>
      </c>
      <c r="J8" s="34">
        <v>0</v>
      </c>
      <c r="K8" s="34">
        <v>0</v>
      </c>
      <c r="L8" s="34">
        <v>0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  <c r="R8" s="34">
        <v>0</v>
      </c>
      <c r="S8" s="34">
        <v>0</v>
      </c>
      <c r="T8" s="34">
        <v>0</v>
      </c>
      <c r="U8" s="34">
        <v>0</v>
      </c>
      <c r="V8" s="34">
        <v>0</v>
      </c>
      <c r="W8" s="34">
        <v>0</v>
      </c>
      <c r="X8" s="34">
        <v>0</v>
      </c>
      <c r="Y8" s="34">
        <v>0</v>
      </c>
      <c r="Z8" s="34">
        <v>0</v>
      </c>
      <c r="AA8" s="34">
        <v>0</v>
      </c>
      <c r="AB8" s="34">
        <v>0</v>
      </c>
      <c r="AC8" s="34">
        <v>0</v>
      </c>
      <c r="AD8" s="34">
        <v>0</v>
      </c>
      <c r="AE8" s="34">
        <v>0</v>
      </c>
      <c r="AF8" s="34">
        <v>0</v>
      </c>
      <c r="AG8" s="34">
        <v>0</v>
      </c>
      <c r="AH8" s="34">
        <v>0</v>
      </c>
      <c r="AI8" s="34">
        <v>0</v>
      </c>
      <c r="AJ8" s="34">
        <v>0</v>
      </c>
      <c r="AK8" s="34">
        <v>0</v>
      </c>
      <c r="AL8" s="34">
        <v>0</v>
      </c>
      <c r="AM8" s="34">
        <v>0</v>
      </c>
    </row>
    <row r="9" spans="1:39" ht="15.75" customHeight="1" x14ac:dyDescent="0.15">
      <c r="A9" s="88"/>
      <c r="B9" s="88"/>
      <c r="C9" s="41">
        <v>6</v>
      </c>
      <c r="D9" s="34">
        <v>0</v>
      </c>
      <c r="E9" s="34">
        <v>0</v>
      </c>
      <c r="F9" s="34">
        <v>0</v>
      </c>
      <c r="G9" s="35">
        <v>1.309716E-2</v>
      </c>
      <c r="H9" s="35">
        <v>4.7201819999999999E-2</v>
      </c>
      <c r="I9" s="35">
        <v>0.93837727000000004</v>
      </c>
      <c r="J9" s="34">
        <v>0</v>
      </c>
      <c r="K9" s="34">
        <v>0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34">
        <v>0</v>
      </c>
      <c r="X9" s="34">
        <v>0</v>
      </c>
      <c r="Y9" s="34">
        <v>0</v>
      </c>
      <c r="Z9" s="34">
        <v>0</v>
      </c>
      <c r="AA9" s="34">
        <v>0</v>
      </c>
      <c r="AB9" s="34">
        <v>0</v>
      </c>
      <c r="AC9" s="34">
        <v>0</v>
      </c>
      <c r="AD9" s="34">
        <v>0</v>
      </c>
      <c r="AE9" s="34">
        <v>0</v>
      </c>
      <c r="AF9" s="34">
        <v>0</v>
      </c>
      <c r="AG9" s="34">
        <v>0</v>
      </c>
      <c r="AH9" s="34">
        <v>0</v>
      </c>
      <c r="AI9" s="34">
        <v>0</v>
      </c>
      <c r="AJ9" s="34">
        <v>0</v>
      </c>
      <c r="AK9" s="34">
        <v>0</v>
      </c>
      <c r="AL9" s="34">
        <v>0</v>
      </c>
      <c r="AM9" s="34">
        <v>0</v>
      </c>
    </row>
    <row r="10" spans="1:39" ht="15.75" customHeight="1" x14ac:dyDescent="0.15">
      <c r="A10" s="92">
        <v>3</v>
      </c>
      <c r="B10" s="100" t="s">
        <v>11</v>
      </c>
      <c r="C10" s="42">
        <v>7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5">
        <v>0.89499782000000005</v>
      </c>
      <c r="K10" s="35">
        <v>9.6088850000000003E-2</v>
      </c>
      <c r="L10" s="35">
        <v>1.8229299999999999E-3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v>0</v>
      </c>
      <c r="S10" s="34">
        <v>0</v>
      </c>
      <c r="T10" s="34">
        <v>0</v>
      </c>
      <c r="U10" s="34">
        <v>0</v>
      </c>
      <c r="V10" s="34">
        <v>0</v>
      </c>
      <c r="W10" s="34">
        <v>0</v>
      </c>
      <c r="X10" s="34">
        <v>0</v>
      </c>
      <c r="Y10" s="34">
        <v>0</v>
      </c>
      <c r="Z10" s="34">
        <v>0</v>
      </c>
      <c r="AA10" s="34">
        <v>0</v>
      </c>
      <c r="AB10" s="34">
        <v>0</v>
      </c>
      <c r="AC10" s="34">
        <v>0</v>
      </c>
      <c r="AD10" s="34">
        <v>0</v>
      </c>
      <c r="AE10" s="34">
        <v>0</v>
      </c>
      <c r="AF10" s="34">
        <v>0</v>
      </c>
      <c r="AG10" s="34">
        <v>0</v>
      </c>
      <c r="AH10" s="34">
        <v>0</v>
      </c>
      <c r="AI10" s="34">
        <v>0</v>
      </c>
      <c r="AJ10" s="34">
        <v>0</v>
      </c>
      <c r="AK10" s="34">
        <v>0</v>
      </c>
      <c r="AL10" s="34">
        <v>0</v>
      </c>
      <c r="AM10" s="34">
        <v>0</v>
      </c>
    </row>
    <row r="11" spans="1:39" ht="15.75" customHeight="1" x14ac:dyDescent="0.15">
      <c r="A11" s="88"/>
      <c r="B11" s="88"/>
      <c r="C11" s="42">
        <v>8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5">
        <v>6.7209920000000006E-2</v>
      </c>
      <c r="K11" s="35">
        <v>0.80293585000000001</v>
      </c>
      <c r="L11" s="35">
        <v>0.12463266000000001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v>0</v>
      </c>
      <c r="S11" s="34">
        <v>0</v>
      </c>
      <c r="T11" s="34">
        <v>0</v>
      </c>
      <c r="U11" s="34">
        <v>0</v>
      </c>
      <c r="V11" s="34">
        <v>0</v>
      </c>
      <c r="W11" s="34">
        <v>0</v>
      </c>
      <c r="X11" s="34">
        <v>0</v>
      </c>
      <c r="Y11" s="34">
        <v>0</v>
      </c>
      <c r="Z11" s="34">
        <v>0</v>
      </c>
      <c r="AA11" s="34">
        <v>0</v>
      </c>
      <c r="AB11" s="34">
        <v>0</v>
      </c>
      <c r="AC11" s="34">
        <v>0</v>
      </c>
      <c r="AD11" s="34">
        <v>0</v>
      </c>
      <c r="AE11" s="34">
        <v>0</v>
      </c>
      <c r="AF11" s="34">
        <v>0</v>
      </c>
      <c r="AG11" s="34">
        <v>0</v>
      </c>
      <c r="AH11" s="34">
        <v>0</v>
      </c>
      <c r="AI11" s="34">
        <v>0</v>
      </c>
      <c r="AJ11" s="34">
        <v>0</v>
      </c>
      <c r="AK11" s="34">
        <v>0</v>
      </c>
      <c r="AL11" s="34">
        <v>0</v>
      </c>
      <c r="AM11" s="34">
        <v>0</v>
      </c>
    </row>
    <row r="12" spans="1:39" ht="15.75" customHeight="1" x14ac:dyDescent="0.15">
      <c r="A12" s="88"/>
      <c r="B12" s="88"/>
      <c r="C12" s="42">
        <v>9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5">
        <v>1.3950600000000001E-3</v>
      </c>
      <c r="K12" s="35">
        <v>4.0087329999999997E-2</v>
      </c>
      <c r="L12" s="35">
        <v>0.95223488000000001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v>0</v>
      </c>
      <c r="S12" s="34">
        <v>0</v>
      </c>
      <c r="T12" s="34">
        <v>0</v>
      </c>
      <c r="U12" s="34">
        <v>0</v>
      </c>
      <c r="V12" s="34">
        <v>0</v>
      </c>
      <c r="W12" s="34">
        <v>0</v>
      </c>
      <c r="X12" s="34">
        <v>0</v>
      </c>
      <c r="Y12" s="34">
        <v>0</v>
      </c>
      <c r="Z12" s="34">
        <v>0</v>
      </c>
      <c r="AA12" s="34">
        <v>0</v>
      </c>
      <c r="AB12" s="34">
        <v>0</v>
      </c>
      <c r="AC12" s="34">
        <v>0</v>
      </c>
      <c r="AD12" s="34">
        <v>0</v>
      </c>
      <c r="AE12" s="34">
        <v>0</v>
      </c>
      <c r="AF12" s="34">
        <v>0</v>
      </c>
      <c r="AG12" s="34">
        <v>0</v>
      </c>
      <c r="AH12" s="34">
        <v>0</v>
      </c>
      <c r="AI12" s="34">
        <v>0</v>
      </c>
      <c r="AJ12" s="34">
        <v>0</v>
      </c>
      <c r="AK12" s="34">
        <v>0</v>
      </c>
      <c r="AL12" s="34">
        <v>0</v>
      </c>
      <c r="AM12" s="34">
        <v>0</v>
      </c>
    </row>
    <row r="13" spans="1:39" ht="15.75" customHeight="1" x14ac:dyDescent="0.15">
      <c r="A13" s="93">
        <v>4</v>
      </c>
      <c r="B13" s="100" t="s">
        <v>14</v>
      </c>
      <c r="C13" s="43">
        <v>10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5">
        <v>0.88784965000000005</v>
      </c>
      <c r="N13" s="35">
        <v>3.1098299999999999E-2</v>
      </c>
      <c r="O13" s="35">
        <v>7.9621960000000006E-2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>
        <v>0</v>
      </c>
      <c r="V13" s="34">
        <v>0</v>
      </c>
      <c r="W13" s="34">
        <v>0</v>
      </c>
      <c r="X13" s="34">
        <v>0</v>
      </c>
      <c r="Y13" s="34">
        <v>0</v>
      </c>
      <c r="Z13" s="34">
        <v>0</v>
      </c>
      <c r="AA13" s="34">
        <v>0</v>
      </c>
      <c r="AB13" s="34">
        <v>0</v>
      </c>
      <c r="AC13" s="34">
        <v>0</v>
      </c>
      <c r="AD13" s="34">
        <v>0</v>
      </c>
      <c r="AE13" s="34">
        <v>0</v>
      </c>
      <c r="AF13" s="34">
        <v>0</v>
      </c>
      <c r="AG13" s="34">
        <v>0</v>
      </c>
      <c r="AH13" s="34">
        <v>0</v>
      </c>
      <c r="AI13" s="34">
        <v>0</v>
      </c>
      <c r="AJ13" s="34">
        <v>0</v>
      </c>
      <c r="AK13" s="34">
        <v>0</v>
      </c>
      <c r="AL13" s="34">
        <v>0</v>
      </c>
      <c r="AM13" s="34">
        <v>0</v>
      </c>
    </row>
    <row r="14" spans="1:39" ht="15.75" customHeight="1" x14ac:dyDescent="0.15">
      <c r="A14" s="88"/>
      <c r="B14" s="88"/>
      <c r="C14" s="43">
        <v>11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  <c r="M14" s="35">
        <v>8.8417300000000008E-3</v>
      </c>
      <c r="N14" s="35">
        <v>0.97417734</v>
      </c>
      <c r="O14" s="35">
        <v>1.410166E-2</v>
      </c>
      <c r="P14" s="34">
        <v>0</v>
      </c>
      <c r="Q14" s="34">
        <v>0</v>
      </c>
      <c r="R14" s="34">
        <v>0</v>
      </c>
      <c r="S14" s="34">
        <v>0</v>
      </c>
      <c r="T14" s="34">
        <v>0</v>
      </c>
      <c r="U14" s="34">
        <v>0</v>
      </c>
      <c r="V14" s="34">
        <v>0</v>
      </c>
      <c r="W14" s="34">
        <v>0</v>
      </c>
      <c r="X14" s="34">
        <v>0</v>
      </c>
      <c r="Y14" s="34">
        <v>0</v>
      </c>
      <c r="Z14" s="34">
        <v>0</v>
      </c>
      <c r="AA14" s="34">
        <v>0</v>
      </c>
      <c r="AB14" s="34">
        <v>0</v>
      </c>
      <c r="AC14" s="34">
        <v>0</v>
      </c>
      <c r="AD14" s="34">
        <v>0</v>
      </c>
      <c r="AE14" s="34">
        <v>0</v>
      </c>
      <c r="AF14" s="34">
        <v>0</v>
      </c>
      <c r="AG14" s="34">
        <v>0</v>
      </c>
      <c r="AH14" s="34">
        <v>0</v>
      </c>
      <c r="AI14" s="34">
        <v>0</v>
      </c>
      <c r="AJ14" s="34">
        <v>0</v>
      </c>
      <c r="AK14" s="34">
        <v>0</v>
      </c>
      <c r="AL14" s="34">
        <v>0</v>
      </c>
      <c r="AM14" s="34">
        <v>0</v>
      </c>
    </row>
    <row r="15" spans="1:39" ht="15.75" customHeight="1" x14ac:dyDescent="0.15">
      <c r="A15" s="88"/>
      <c r="B15" s="88"/>
      <c r="C15" s="43">
        <v>12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5">
        <v>1.8274530000000001E-2</v>
      </c>
      <c r="N15" s="35">
        <v>2.9407450000000002E-2</v>
      </c>
      <c r="O15" s="35">
        <v>0.95217213999999994</v>
      </c>
      <c r="P15" s="34">
        <v>0</v>
      </c>
      <c r="Q15" s="34">
        <v>0</v>
      </c>
      <c r="R15" s="34">
        <v>0</v>
      </c>
      <c r="S15" s="34">
        <v>0</v>
      </c>
      <c r="T15" s="34">
        <v>0</v>
      </c>
      <c r="U15" s="34">
        <v>0</v>
      </c>
      <c r="V15" s="34">
        <v>0</v>
      </c>
      <c r="W15" s="34">
        <v>0</v>
      </c>
      <c r="X15" s="34">
        <v>0</v>
      </c>
      <c r="Y15" s="34">
        <v>0</v>
      </c>
      <c r="Z15" s="34">
        <v>0</v>
      </c>
      <c r="AA15" s="34">
        <v>0</v>
      </c>
      <c r="AB15" s="34">
        <v>0</v>
      </c>
      <c r="AC15" s="34">
        <v>0</v>
      </c>
      <c r="AD15" s="34">
        <v>0</v>
      </c>
      <c r="AE15" s="34">
        <v>0</v>
      </c>
      <c r="AF15" s="34">
        <v>0</v>
      </c>
      <c r="AG15" s="34">
        <v>0</v>
      </c>
      <c r="AH15" s="34">
        <v>0</v>
      </c>
      <c r="AI15" s="34">
        <v>0</v>
      </c>
      <c r="AJ15" s="34">
        <v>0</v>
      </c>
      <c r="AK15" s="34">
        <v>0</v>
      </c>
      <c r="AL15" s="34">
        <v>0</v>
      </c>
      <c r="AM15" s="34">
        <v>0</v>
      </c>
    </row>
    <row r="16" spans="1:39" ht="15.75" customHeight="1" x14ac:dyDescent="0.15">
      <c r="A16" s="94">
        <v>5</v>
      </c>
      <c r="B16" s="100" t="s">
        <v>17</v>
      </c>
      <c r="C16" s="44">
        <v>13</v>
      </c>
      <c r="D16" s="34">
        <v>0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4">
        <v>0</v>
      </c>
      <c r="L16" s="34">
        <v>0</v>
      </c>
      <c r="M16" s="34">
        <v>0</v>
      </c>
      <c r="N16" s="34">
        <v>0</v>
      </c>
      <c r="O16" s="34">
        <v>0</v>
      </c>
      <c r="P16" s="35">
        <v>0.89384220000000003</v>
      </c>
      <c r="Q16" s="35">
        <v>9.2814380000000002E-2</v>
      </c>
      <c r="R16" s="35">
        <v>8.9127600000000005E-3</v>
      </c>
      <c r="S16" s="34">
        <v>0</v>
      </c>
      <c r="T16" s="34">
        <v>0</v>
      </c>
      <c r="U16" s="34">
        <v>0</v>
      </c>
      <c r="V16" s="34">
        <v>0</v>
      </c>
      <c r="W16" s="34">
        <v>0</v>
      </c>
      <c r="X16" s="34">
        <v>0</v>
      </c>
      <c r="Y16" s="34">
        <v>0</v>
      </c>
      <c r="Z16" s="34">
        <v>0</v>
      </c>
      <c r="AA16" s="34">
        <v>0</v>
      </c>
      <c r="AB16" s="34">
        <v>0</v>
      </c>
      <c r="AC16" s="34">
        <v>0</v>
      </c>
      <c r="AD16" s="34">
        <v>0</v>
      </c>
      <c r="AE16" s="34">
        <v>0</v>
      </c>
      <c r="AF16" s="34">
        <v>0</v>
      </c>
      <c r="AG16" s="34">
        <v>0</v>
      </c>
      <c r="AH16" s="34">
        <v>0</v>
      </c>
      <c r="AI16" s="34">
        <v>0</v>
      </c>
      <c r="AJ16" s="34">
        <v>0</v>
      </c>
      <c r="AK16" s="34">
        <v>0</v>
      </c>
      <c r="AL16" s="34">
        <v>0</v>
      </c>
      <c r="AM16" s="34">
        <v>0</v>
      </c>
    </row>
    <row r="17" spans="1:39" ht="15.75" customHeight="1" x14ac:dyDescent="0.15">
      <c r="A17" s="88"/>
      <c r="B17" s="88"/>
      <c r="C17" s="44">
        <v>14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5">
        <v>1.087279E-2</v>
      </c>
      <c r="Q17" s="35">
        <v>0.94628352000000004</v>
      </c>
      <c r="R17" s="35">
        <v>3.8432729999999998E-2</v>
      </c>
      <c r="S17" s="34">
        <v>0</v>
      </c>
      <c r="T17" s="34">
        <v>0</v>
      </c>
      <c r="U17" s="34">
        <v>0</v>
      </c>
      <c r="V17" s="34">
        <v>0</v>
      </c>
      <c r="W17" s="34">
        <v>0</v>
      </c>
      <c r="X17" s="34">
        <v>0</v>
      </c>
      <c r="Y17" s="34">
        <v>0</v>
      </c>
      <c r="Z17" s="34">
        <v>0</v>
      </c>
      <c r="AA17" s="34">
        <v>0</v>
      </c>
      <c r="AB17" s="34">
        <v>0</v>
      </c>
      <c r="AC17" s="34">
        <v>0</v>
      </c>
      <c r="AD17" s="34">
        <v>0</v>
      </c>
      <c r="AE17" s="34">
        <v>0</v>
      </c>
      <c r="AF17" s="34">
        <v>0</v>
      </c>
      <c r="AG17" s="34">
        <v>0</v>
      </c>
      <c r="AH17" s="34">
        <v>0</v>
      </c>
      <c r="AI17" s="34">
        <v>0</v>
      </c>
      <c r="AJ17" s="34">
        <v>0</v>
      </c>
      <c r="AK17" s="34">
        <v>0</v>
      </c>
      <c r="AL17" s="34">
        <v>0</v>
      </c>
      <c r="AM17" s="34">
        <v>0</v>
      </c>
    </row>
    <row r="18" spans="1:39" ht="15.75" customHeight="1" x14ac:dyDescent="0.15">
      <c r="A18" s="88"/>
      <c r="B18" s="88"/>
      <c r="C18" s="44">
        <v>15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5">
        <v>1.2626E-3</v>
      </c>
      <c r="Q18" s="35">
        <v>8.1060759999999996E-2</v>
      </c>
      <c r="R18" s="35">
        <v>0.91398192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  <c r="AH18" s="34">
        <v>0</v>
      </c>
      <c r="AI18" s="34">
        <v>0</v>
      </c>
      <c r="AJ18" s="34">
        <v>0</v>
      </c>
      <c r="AK18" s="34">
        <v>0</v>
      </c>
      <c r="AL18" s="34">
        <v>0</v>
      </c>
      <c r="AM18" s="34">
        <v>0</v>
      </c>
    </row>
    <row r="19" spans="1:39" ht="15.75" customHeight="1" x14ac:dyDescent="0.15">
      <c r="A19" s="87">
        <v>6</v>
      </c>
      <c r="B19" s="100" t="s">
        <v>20</v>
      </c>
      <c r="C19" s="45">
        <v>16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5">
        <v>0.88951696000000002</v>
      </c>
      <c r="T19" s="35">
        <v>9.9450540000000004E-2</v>
      </c>
      <c r="U19" s="35">
        <v>8.8939199999999996E-3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>
        <v>0</v>
      </c>
      <c r="AI19" s="34">
        <v>0</v>
      </c>
      <c r="AJ19" s="34">
        <v>0</v>
      </c>
      <c r="AK19" s="34">
        <v>0</v>
      </c>
      <c r="AL19" s="34">
        <v>0</v>
      </c>
      <c r="AM19" s="34">
        <v>0</v>
      </c>
    </row>
    <row r="20" spans="1:39" ht="15.75" customHeight="1" x14ac:dyDescent="0.15">
      <c r="A20" s="88"/>
      <c r="B20" s="88"/>
      <c r="C20" s="45">
        <v>17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5">
        <v>1.774746E-2</v>
      </c>
      <c r="T20" s="35">
        <v>0.92101931999999997</v>
      </c>
      <c r="U20" s="35">
        <v>6.0617499999999998E-2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>
        <v>0</v>
      </c>
      <c r="AI20" s="34">
        <v>0</v>
      </c>
      <c r="AJ20" s="34">
        <v>0</v>
      </c>
      <c r="AK20" s="34">
        <v>0</v>
      </c>
      <c r="AL20" s="34">
        <v>0</v>
      </c>
      <c r="AM20" s="34">
        <v>0</v>
      </c>
    </row>
    <row r="21" spans="1:39" ht="15.75" customHeight="1" x14ac:dyDescent="0.15">
      <c r="A21" s="88"/>
      <c r="B21" s="88"/>
      <c r="C21" s="45">
        <v>18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5">
        <v>1.87586E-3</v>
      </c>
      <c r="T21" s="35">
        <v>1.314864E-2</v>
      </c>
      <c r="U21" s="35">
        <v>0.98248846999999995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>
        <v>0</v>
      </c>
      <c r="AI21" s="34">
        <v>0</v>
      </c>
      <c r="AJ21" s="34">
        <v>0</v>
      </c>
      <c r="AK21" s="34">
        <v>0</v>
      </c>
      <c r="AL21" s="34">
        <v>0</v>
      </c>
      <c r="AM21" s="34">
        <v>0</v>
      </c>
    </row>
    <row r="22" spans="1:39" ht="15.75" customHeight="1" x14ac:dyDescent="0.15">
      <c r="A22" s="89">
        <v>7</v>
      </c>
      <c r="B22" s="100" t="s">
        <v>23</v>
      </c>
      <c r="C22" s="46">
        <v>19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5">
        <v>0.85666745</v>
      </c>
      <c r="W22" s="35">
        <v>0.13414122000000001</v>
      </c>
      <c r="X22" s="35">
        <v>4.8279500000000001E-3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>
        <v>0</v>
      </c>
      <c r="AI22" s="34">
        <v>0</v>
      </c>
      <c r="AJ22" s="34">
        <v>0</v>
      </c>
      <c r="AK22" s="34">
        <v>0</v>
      </c>
      <c r="AL22" s="34">
        <v>0</v>
      </c>
      <c r="AM22" s="34">
        <v>0</v>
      </c>
    </row>
    <row r="23" spans="1:39" ht="15.75" customHeight="1" x14ac:dyDescent="0.15">
      <c r="A23" s="88"/>
      <c r="B23" s="88"/>
      <c r="C23" s="46">
        <v>20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5">
        <v>5.9134779999999998E-2</v>
      </c>
      <c r="W23" s="35">
        <v>0.77965216999999998</v>
      </c>
      <c r="X23" s="35">
        <v>0.1587691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>
        <v>0</v>
      </c>
      <c r="AI23" s="34">
        <v>0</v>
      </c>
      <c r="AJ23" s="34">
        <v>0</v>
      </c>
      <c r="AK23" s="34">
        <v>0</v>
      </c>
      <c r="AL23" s="34">
        <v>0</v>
      </c>
      <c r="AM23" s="34">
        <v>0</v>
      </c>
    </row>
    <row r="24" spans="1:39" ht="15.75" customHeight="1" x14ac:dyDescent="0.15">
      <c r="A24" s="88"/>
      <c r="B24" s="88"/>
      <c r="C24" s="46">
        <v>21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5">
        <v>6.29E-4</v>
      </c>
      <c r="W24" s="35">
        <v>2.5905540000000001E-2</v>
      </c>
      <c r="X24" s="35">
        <v>0.97129284999999999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>
        <v>0</v>
      </c>
      <c r="AI24" s="34">
        <v>0</v>
      </c>
      <c r="AJ24" s="34">
        <v>0</v>
      </c>
      <c r="AK24" s="34">
        <v>0</v>
      </c>
      <c r="AL24" s="34">
        <v>0</v>
      </c>
      <c r="AM24" s="34">
        <v>0</v>
      </c>
    </row>
    <row r="25" spans="1:39" ht="15.75" customHeight="1" x14ac:dyDescent="0.15">
      <c r="A25" s="95">
        <v>8</v>
      </c>
      <c r="B25" s="100" t="s">
        <v>26</v>
      </c>
      <c r="C25" s="47">
        <v>22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5">
        <v>0.88046219999999997</v>
      </c>
      <c r="Z25" s="35">
        <v>6.2505439999999995E-2</v>
      </c>
      <c r="AA25" s="35">
        <v>5.4005900000000003E-2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>
        <v>0</v>
      </c>
      <c r="AI25" s="34">
        <v>0</v>
      </c>
      <c r="AJ25" s="34">
        <v>0</v>
      </c>
      <c r="AK25" s="34">
        <v>0</v>
      </c>
      <c r="AL25" s="34">
        <v>0</v>
      </c>
      <c r="AM25" s="34">
        <v>0</v>
      </c>
    </row>
    <row r="26" spans="1:39" ht="15.75" customHeight="1" x14ac:dyDescent="0.15">
      <c r="A26" s="88"/>
      <c r="B26" s="88"/>
      <c r="C26" s="47">
        <v>23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0</v>
      </c>
      <c r="S26" s="34">
        <v>0</v>
      </c>
      <c r="T26" s="34">
        <v>0</v>
      </c>
      <c r="U26" s="34">
        <v>0</v>
      </c>
      <c r="V26" s="34">
        <v>0</v>
      </c>
      <c r="W26" s="34">
        <v>0</v>
      </c>
      <c r="X26" s="34">
        <v>0</v>
      </c>
      <c r="Y26" s="35">
        <v>8.7015200000000008E-3</v>
      </c>
      <c r="Z26" s="35">
        <v>0.92583521999999996</v>
      </c>
      <c r="AA26" s="35">
        <v>5.9822500000000001E-2</v>
      </c>
      <c r="AB26" s="34">
        <v>0</v>
      </c>
      <c r="AC26" s="34">
        <v>0</v>
      </c>
      <c r="AD26" s="34">
        <v>0</v>
      </c>
      <c r="AE26" s="34">
        <v>0</v>
      </c>
      <c r="AF26" s="34">
        <v>0</v>
      </c>
      <c r="AG26" s="34">
        <v>0</v>
      </c>
      <c r="AH26" s="34">
        <v>0</v>
      </c>
      <c r="AI26" s="34">
        <v>0</v>
      </c>
      <c r="AJ26" s="34">
        <v>0</v>
      </c>
      <c r="AK26" s="34">
        <v>0</v>
      </c>
      <c r="AL26" s="34">
        <v>0</v>
      </c>
      <c r="AM26" s="34">
        <v>0</v>
      </c>
    </row>
    <row r="27" spans="1:39" ht="15.75" customHeight="1" x14ac:dyDescent="0.15">
      <c r="A27" s="88"/>
      <c r="B27" s="88"/>
      <c r="C27" s="47">
        <v>24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  <c r="R27" s="34">
        <v>0</v>
      </c>
      <c r="S27" s="34">
        <v>0</v>
      </c>
      <c r="T27" s="34">
        <v>0</v>
      </c>
      <c r="U27" s="34">
        <v>0</v>
      </c>
      <c r="V27" s="34">
        <v>0</v>
      </c>
      <c r="W27" s="34">
        <v>0</v>
      </c>
      <c r="X27" s="34">
        <v>0</v>
      </c>
      <c r="Y27" s="35">
        <v>2.9894000000000001E-3</v>
      </c>
      <c r="Z27" s="35">
        <v>9.1803500000000003E-3</v>
      </c>
      <c r="AA27" s="35">
        <v>0.98607473999999995</v>
      </c>
      <c r="AB27" s="34">
        <v>0</v>
      </c>
      <c r="AC27" s="34">
        <v>0</v>
      </c>
      <c r="AD27" s="34">
        <v>0</v>
      </c>
      <c r="AE27" s="34">
        <v>0</v>
      </c>
      <c r="AF27" s="34">
        <v>0</v>
      </c>
      <c r="AG27" s="34">
        <v>0</v>
      </c>
      <c r="AH27" s="34">
        <v>0</v>
      </c>
      <c r="AI27" s="34">
        <v>0</v>
      </c>
      <c r="AJ27" s="34">
        <v>0</v>
      </c>
      <c r="AK27" s="34">
        <v>0</v>
      </c>
      <c r="AL27" s="34">
        <v>0</v>
      </c>
      <c r="AM27" s="34">
        <v>0</v>
      </c>
    </row>
    <row r="28" spans="1:39" ht="15.75" customHeight="1" x14ac:dyDescent="0.15">
      <c r="A28" s="96">
        <v>9</v>
      </c>
      <c r="B28" s="100" t="s">
        <v>30</v>
      </c>
      <c r="C28" s="48">
        <v>25</v>
      </c>
      <c r="D28" s="34">
        <v>0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4">
        <v>0</v>
      </c>
      <c r="V28" s="34">
        <v>0</v>
      </c>
      <c r="W28" s="34">
        <v>0</v>
      </c>
      <c r="X28" s="34">
        <v>0</v>
      </c>
      <c r="Y28" s="34">
        <v>0</v>
      </c>
      <c r="Z28" s="34">
        <v>0</v>
      </c>
      <c r="AA28" s="34">
        <v>0</v>
      </c>
      <c r="AB28" s="35">
        <v>0.83647598000000001</v>
      </c>
      <c r="AC28" s="35">
        <v>0.14878509000000001</v>
      </c>
      <c r="AD28" s="35">
        <v>9.6473800000000005E-3</v>
      </c>
      <c r="AE28" s="34">
        <v>0</v>
      </c>
      <c r="AF28" s="34">
        <v>0</v>
      </c>
      <c r="AG28" s="34">
        <v>0</v>
      </c>
      <c r="AH28" s="34">
        <v>0</v>
      </c>
      <c r="AI28" s="34">
        <v>0</v>
      </c>
      <c r="AJ28" s="34">
        <v>0</v>
      </c>
      <c r="AK28" s="34">
        <v>0</v>
      </c>
      <c r="AL28" s="34">
        <v>0</v>
      </c>
      <c r="AM28" s="34">
        <v>0</v>
      </c>
    </row>
    <row r="29" spans="1:39" ht="15.75" customHeight="1" x14ac:dyDescent="0.15">
      <c r="A29" s="88"/>
      <c r="B29" s="88"/>
      <c r="C29" s="48">
        <v>26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34">
        <v>0</v>
      </c>
      <c r="W29" s="34">
        <v>0</v>
      </c>
      <c r="X29" s="34">
        <v>0</v>
      </c>
      <c r="Y29" s="34">
        <v>0</v>
      </c>
      <c r="Z29" s="34">
        <v>0</v>
      </c>
      <c r="AA29" s="34">
        <v>0</v>
      </c>
      <c r="AB29" s="35">
        <v>5.4720499999999998E-2</v>
      </c>
      <c r="AC29" s="35">
        <v>0.75296088999999999</v>
      </c>
      <c r="AD29" s="35">
        <v>0.18930368</v>
      </c>
      <c r="AE29" s="34">
        <v>0</v>
      </c>
      <c r="AF29" s="34">
        <v>0</v>
      </c>
      <c r="AG29" s="34">
        <v>0</v>
      </c>
      <c r="AH29" s="34">
        <v>0</v>
      </c>
      <c r="AI29" s="34">
        <v>0</v>
      </c>
      <c r="AJ29" s="34">
        <v>0</v>
      </c>
      <c r="AK29" s="34">
        <v>0</v>
      </c>
      <c r="AL29" s="34">
        <v>0</v>
      </c>
      <c r="AM29" s="34">
        <v>0</v>
      </c>
    </row>
    <row r="30" spans="1:39" ht="15.75" customHeight="1" x14ac:dyDescent="0.15">
      <c r="A30" s="88"/>
      <c r="B30" s="88"/>
      <c r="C30" s="48">
        <v>27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  <c r="S30" s="34">
        <v>0</v>
      </c>
      <c r="T30" s="34">
        <v>0</v>
      </c>
      <c r="U30" s="34">
        <v>0</v>
      </c>
      <c r="V30" s="34">
        <v>0</v>
      </c>
      <c r="W30" s="34">
        <v>0</v>
      </c>
      <c r="X30" s="34">
        <v>0</v>
      </c>
      <c r="Y30" s="34">
        <v>0</v>
      </c>
      <c r="Z30" s="34">
        <v>0</v>
      </c>
      <c r="AA30" s="34">
        <v>0</v>
      </c>
      <c r="AB30" s="35">
        <v>2.9100000000000003E-4</v>
      </c>
      <c r="AC30" s="35">
        <v>1.053221E-2</v>
      </c>
      <c r="AD30" s="35">
        <v>0.98757569999999995</v>
      </c>
      <c r="AE30" s="34">
        <v>0</v>
      </c>
      <c r="AF30" s="34">
        <v>0</v>
      </c>
      <c r="AG30" s="34">
        <v>0</v>
      </c>
      <c r="AH30" s="34">
        <v>0</v>
      </c>
      <c r="AI30" s="34">
        <v>0</v>
      </c>
      <c r="AJ30" s="34">
        <v>0</v>
      </c>
      <c r="AK30" s="34">
        <v>0</v>
      </c>
      <c r="AL30" s="34">
        <v>0</v>
      </c>
      <c r="AM30" s="34">
        <v>0</v>
      </c>
    </row>
    <row r="31" spans="1:39" ht="15.75" customHeight="1" x14ac:dyDescent="0.15">
      <c r="A31" s="97">
        <v>10</v>
      </c>
      <c r="B31" s="100" t="s">
        <v>33</v>
      </c>
      <c r="C31" s="49">
        <v>28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5">
        <v>0.85150307000000003</v>
      </c>
      <c r="AF31" s="35">
        <v>0.1240617</v>
      </c>
      <c r="AG31" s="35">
        <v>1.7711629999999999E-2</v>
      </c>
      <c r="AH31" s="34">
        <v>0</v>
      </c>
      <c r="AI31" s="34">
        <v>0</v>
      </c>
      <c r="AJ31" s="34">
        <v>0</v>
      </c>
      <c r="AK31" s="34">
        <v>0</v>
      </c>
      <c r="AL31" s="34">
        <v>0</v>
      </c>
      <c r="AM31" s="34">
        <v>0</v>
      </c>
    </row>
    <row r="32" spans="1:39" ht="15.75" customHeight="1" x14ac:dyDescent="0.15">
      <c r="A32" s="88"/>
      <c r="B32" s="88"/>
      <c r="C32" s="49">
        <v>29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35">
        <v>3.9170829999999997E-2</v>
      </c>
      <c r="AF32" s="35">
        <v>0.88043589</v>
      </c>
      <c r="AG32" s="35">
        <v>7.3603379999999996E-2</v>
      </c>
      <c r="AH32" s="34">
        <v>0</v>
      </c>
      <c r="AI32" s="34">
        <v>0</v>
      </c>
      <c r="AJ32" s="34">
        <v>0</v>
      </c>
      <c r="AK32" s="34">
        <v>0</v>
      </c>
      <c r="AL32" s="34">
        <v>0</v>
      </c>
      <c r="AM32" s="34">
        <v>0</v>
      </c>
    </row>
    <row r="33" spans="1:39" ht="15.75" customHeight="1" x14ac:dyDescent="0.15">
      <c r="A33" s="88"/>
      <c r="B33" s="88"/>
      <c r="C33" s="49">
        <v>30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5">
        <v>1.13331E-3</v>
      </c>
      <c r="AF33" s="35">
        <v>1.105915E-2</v>
      </c>
      <c r="AG33" s="35">
        <v>0.98394658000000002</v>
      </c>
      <c r="AH33" s="34">
        <v>0</v>
      </c>
      <c r="AI33" s="34">
        <v>0</v>
      </c>
      <c r="AJ33" s="34">
        <v>0</v>
      </c>
      <c r="AK33" s="34">
        <v>0</v>
      </c>
      <c r="AL33" s="34">
        <v>0</v>
      </c>
      <c r="AM33" s="34">
        <v>0</v>
      </c>
    </row>
    <row r="34" spans="1:39" ht="15.75" customHeight="1" x14ac:dyDescent="0.15">
      <c r="A34" s="98">
        <v>11</v>
      </c>
      <c r="B34" s="100" t="s">
        <v>36</v>
      </c>
      <c r="C34" s="50">
        <v>31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34">
        <v>0</v>
      </c>
      <c r="N34" s="34">
        <v>0</v>
      </c>
      <c r="O34" s="34">
        <v>0</v>
      </c>
      <c r="P34" s="34">
        <v>0</v>
      </c>
      <c r="Q34" s="34">
        <v>0</v>
      </c>
      <c r="R34" s="34">
        <v>0</v>
      </c>
      <c r="S34" s="34">
        <v>0</v>
      </c>
      <c r="T34" s="34">
        <v>0</v>
      </c>
      <c r="U34" s="34">
        <v>0</v>
      </c>
      <c r="V34" s="34">
        <v>0</v>
      </c>
      <c r="W34" s="34">
        <v>0</v>
      </c>
      <c r="X34" s="34">
        <v>0</v>
      </c>
      <c r="Y34" s="34">
        <v>0</v>
      </c>
      <c r="Z34" s="34">
        <v>0</v>
      </c>
      <c r="AA34" s="34">
        <v>0</v>
      </c>
      <c r="AB34" s="34">
        <v>0</v>
      </c>
      <c r="AC34" s="34">
        <v>0</v>
      </c>
      <c r="AD34" s="34">
        <v>0</v>
      </c>
      <c r="AE34" s="34">
        <v>0</v>
      </c>
      <c r="AF34" s="34">
        <v>0</v>
      </c>
      <c r="AG34" s="34">
        <v>0</v>
      </c>
      <c r="AH34" s="35">
        <v>0.86589552999999997</v>
      </c>
      <c r="AI34" s="35">
        <v>6.2363549999999997E-2</v>
      </c>
      <c r="AJ34" s="35">
        <v>6.963097E-2</v>
      </c>
      <c r="AK34" s="34">
        <v>0</v>
      </c>
      <c r="AL34" s="34">
        <v>0</v>
      </c>
      <c r="AM34" s="34">
        <v>0</v>
      </c>
    </row>
    <row r="35" spans="1:39" ht="15.75" customHeight="1" x14ac:dyDescent="0.15">
      <c r="A35" s="88"/>
      <c r="B35" s="88"/>
      <c r="C35" s="50">
        <v>32</v>
      </c>
      <c r="D35" s="34">
        <v>0</v>
      </c>
      <c r="E35" s="34">
        <v>0</v>
      </c>
      <c r="F35" s="34">
        <v>0</v>
      </c>
      <c r="G35" s="34">
        <v>0</v>
      </c>
      <c r="H35" s="34">
        <v>0</v>
      </c>
      <c r="I35" s="34">
        <v>0</v>
      </c>
      <c r="J35" s="34">
        <v>0</v>
      </c>
      <c r="K35" s="34">
        <v>0</v>
      </c>
      <c r="L35" s="34">
        <v>0</v>
      </c>
      <c r="M35" s="34">
        <v>0</v>
      </c>
      <c r="N35" s="34">
        <v>0</v>
      </c>
      <c r="O35" s="34">
        <v>0</v>
      </c>
      <c r="P35" s="34">
        <v>0</v>
      </c>
      <c r="Q35" s="34">
        <v>0</v>
      </c>
      <c r="R35" s="34">
        <v>0</v>
      </c>
      <c r="S35" s="34">
        <v>0</v>
      </c>
      <c r="T35" s="34">
        <v>0</v>
      </c>
      <c r="U35" s="34">
        <v>0</v>
      </c>
      <c r="V35" s="34">
        <v>0</v>
      </c>
      <c r="W35" s="34">
        <v>0</v>
      </c>
      <c r="X35" s="34">
        <v>0</v>
      </c>
      <c r="Y35" s="34">
        <v>0</v>
      </c>
      <c r="Z35" s="34">
        <v>0</v>
      </c>
      <c r="AA35" s="34">
        <v>0</v>
      </c>
      <c r="AB35" s="34">
        <v>0</v>
      </c>
      <c r="AC35" s="34">
        <v>0</v>
      </c>
      <c r="AD35" s="34">
        <v>0</v>
      </c>
      <c r="AE35" s="34">
        <v>0</v>
      </c>
      <c r="AF35" s="34">
        <v>0</v>
      </c>
      <c r="AG35" s="34">
        <v>0</v>
      </c>
      <c r="AH35" s="35">
        <v>1.56558E-3</v>
      </c>
      <c r="AI35" s="35">
        <v>0.40111780000000002</v>
      </c>
      <c r="AJ35" s="35">
        <v>0.59638437</v>
      </c>
      <c r="AK35" s="34">
        <v>0</v>
      </c>
      <c r="AL35" s="34">
        <v>0</v>
      </c>
      <c r="AM35" s="34">
        <v>0</v>
      </c>
    </row>
    <row r="36" spans="1:39" ht="15.75" customHeight="1" x14ac:dyDescent="0.15">
      <c r="A36" s="88"/>
      <c r="B36" s="88"/>
      <c r="C36" s="50">
        <v>33</v>
      </c>
      <c r="D36" s="34">
        <v>0</v>
      </c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  <c r="R36" s="34">
        <v>0</v>
      </c>
      <c r="S36" s="34">
        <v>0</v>
      </c>
      <c r="T36" s="34">
        <v>0</v>
      </c>
      <c r="U36" s="34">
        <v>0</v>
      </c>
      <c r="V36" s="34">
        <v>0</v>
      </c>
      <c r="W36" s="34">
        <v>0</v>
      </c>
      <c r="X36" s="34">
        <v>0</v>
      </c>
      <c r="Y36" s="34">
        <v>0</v>
      </c>
      <c r="Z36" s="34">
        <v>0</v>
      </c>
      <c r="AA36" s="34">
        <v>0</v>
      </c>
      <c r="AB36" s="34">
        <v>0</v>
      </c>
      <c r="AC36" s="34">
        <v>0</v>
      </c>
      <c r="AD36" s="34">
        <v>0</v>
      </c>
      <c r="AE36" s="34">
        <v>0</v>
      </c>
      <c r="AF36" s="34">
        <v>0</v>
      </c>
      <c r="AG36" s="34">
        <v>0</v>
      </c>
      <c r="AH36" s="35">
        <v>9.7300000000000002E-4</v>
      </c>
      <c r="AI36" s="35">
        <v>0.55492244000000002</v>
      </c>
      <c r="AJ36" s="35">
        <v>0.44332344000000001</v>
      </c>
      <c r="AK36" s="34">
        <v>0</v>
      </c>
      <c r="AL36" s="34">
        <v>0</v>
      </c>
      <c r="AM36" s="34">
        <v>0</v>
      </c>
    </row>
    <row r="37" spans="1:39" ht="15.75" customHeight="1" x14ac:dyDescent="0.15">
      <c r="A37" s="99">
        <v>12</v>
      </c>
      <c r="B37" s="101" t="s">
        <v>39</v>
      </c>
      <c r="C37" s="51">
        <v>34</v>
      </c>
      <c r="D37" s="34">
        <v>0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O37" s="34">
        <v>0</v>
      </c>
      <c r="P37" s="34">
        <v>0</v>
      </c>
      <c r="Q37" s="34">
        <v>0</v>
      </c>
      <c r="R37" s="34">
        <v>0</v>
      </c>
      <c r="S37" s="34">
        <v>0</v>
      </c>
      <c r="T37" s="34">
        <v>0</v>
      </c>
      <c r="U37" s="34">
        <v>0</v>
      </c>
      <c r="V37" s="34">
        <v>0</v>
      </c>
      <c r="W37" s="34">
        <v>0</v>
      </c>
      <c r="X37" s="34">
        <v>0</v>
      </c>
      <c r="Y37" s="34">
        <v>0</v>
      </c>
      <c r="Z37" s="34">
        <v>0</v>
      </c>
      <c r="AA37" s="34">
        <v>0</v>
      </c>
      <c r="AB37" s="34">
        <v>0</v>
      </c>
      <c r="AC37" s="34">
        <v>0</v>
      </c>
      <c r="AD37" s="34">
        <v>0</v>
      </c>
      <c r="AE37" s="34">
        <v>0</v>
      </c>
      <c r="AF37" s="34">
        <v>0</v>
      </c>
      <c r="AG37" s="34">
        <v>0</v>
      </c>
      <c r="AH37" s="34">
        <v>0</v>
      </c>
      <c r="AI37" s="34">
        <v>0</v>
      </c>
      <c r="AJ37" s="34">
        <v>0</v>
      </c>
      <c r="AK37" s="35">
        <v>0.45299812</v>
      </c>
      <c r="AL37" s="35">
        <v>0.36117639000000001</v>
      </c>
      <c r="AM37" s="35">
        <v>0.16814137000000001</v>
      </c>
    </row>
    <row r="38" spans="1:39" ht="15.75" customHeight="1" x14ac:dyDescent="0.15">
      <c r="A38" s="88"/>
      <c r="B38" s="88"/>
      <c r="C38" s="51">
        <v>35</v>
      </c>
      <c r="D38" s="34">
        <v>0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34">
        <v>0</v>
      </c>
      <c r="N38" s="34">
        <v>0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  <c r="U38" s="34">
        <v>0</v>
      </c>
      <c r="V38" s="34">
        <v>0</v>
      </c>
      <c r="W38" s="34">
        <v>0</v>
      </c>
      <c r="X38" s="34">
        <v>0</v>
      </c>
      <c r="Y38" s="34">
        <v>0</v>
      </c>
      <c r="Z38" s="34">
        <v>0</v>
      </c>
      <c r="AA38" s="34">
        <v>0</v>
      </c>
      <c r="AB38" s="34">
        <v>0</v>
      </c>
      <c r="AC38" s="34">
        <v>0</v>
      </c>
      <c r="AD38" s="34">
        <v>0</v>
      </c>
      <c r="AE38" s="34">
        <v>0</v>
      </c>
      <c r="AF38" s="34">
        <v>0</v>
      </c>
      <c r="AG38" s="34">
        <v>0</v>
      </c>
      <c r="AH38" s="34">
        <v>0</v>
      </c>
      <c r="AI38" s="34">
        <v>0</v>
      </c>
      <c r="AJ38" s="34">
        <v>0</v>
      </c>
      <c r="AK38" s="35">
        <v>0.28090043999999997</v>
      </c>
      <c r="AL38" s="35">
        <v>0.59497582999999998</v>
      </c>
      <c r="AM38" s="35">
        <v>0.12393191000000001</v>
      </c>
    </row>
    <row r="39" spans="1:39" ht="15.75" customHeight="1" x14ac:dyDescent="0.15">
      <c r="A39" s="88"/>
      <c r="B39" s="88"/>
      <c r="C39" s="51">
        <v>36</v>
      </c>
      <c r="D39" s="34">
        <v>0</v>
      </c>
      <c r="E39" s="34">
        <v>0</v>
      </c>
      <c r="F39" s="34">
        <v>0</v>
      </c>
      <c r="G39" s="34">
        <v>0</v>
      </c>
      <c r="H39" s="34">
        <v>0</v>
      </c>
      <c r="I39" s="34">
        <v>0</v>
      </c>
      <c r="J39" s="34">
        <v>0</v>
      </c>
      <c r="K39" s="34">
        <v>0</v>
      </c>
      <c r="L39" s="34">
        <v>0</v>
      </c>
      <c r="M39" s="34">
        <v>0</v>
      </c>
      <c r="N39" s="34">
        <v>0</v>
      </c>
      <c r="O39" s="34">
        <v>0</v>
      </c>
      <c r="P39" s="34">
        <v>0</v>
      </c>
      <c r="Q39" s="34">
        <v>0</v>
      </c>
      <c r="R39" s="34">
        <v>0</v>
      </c>
      <c r="S39" s="34">
        <v>0</v>
      </c>
      <c r="T39" s="34">
        <v>0</v>
      </c>
      <c r="U39" s="34">
        <v>0</v>
      </c>
      <c r="V39" s="34">
        <v>0</v>
      </c>
      <c r="W39" s="34">
        <v>0</v>
      </c>
      <c r="X39" s="34">
        <v>0</v>
      </c>
      <c r="Y39" s="34">
        <v>0</v>
      </c>
      <c r="Z39" s="34">
        <v>0</v>
      </c>
      <c r="AA39" s="34">
        <v>0</v>
      </c>
      <c r="AB39" s="34">
        <v>0</v>
      </c>
      <c r="AC39" s="34">
        <v>0</v>
      </c>
      <c r="AD39" s="34">
        <v>0</v>
      </c>
      <c r="AE39" s="34">
        <v>0</v>
      </c>
      <c r="AF39" s="34">
        <v>0</v>
      </c>
      <c r="AG39" s="34">
        <v>0</v>
      </c>
      <c r="AH39" s="34">
        <v>0</v>
      </c>
      <c r="AI39" s="34">
        <v>0</v>
      </c>
      <c r="AJ39" s="34">
        <v>0</v>
      </c>
      <c r="AK39" s="35">
        <v>0.33036410999999999</v>
      </c>
      <c r="AL39" s="35">
        <v>0.13237018</v>
      </c>
      <c r="AM39" s="35">
        <v>0.50115988</v>
      </c>
    </row>
  </sheetData>
  <mergeCells count="48">
    <mergeCell ref="A25:A27"/>
    <mergeCell ref="A28:A30"/>
    <mergeCell ref="A31:A33"/>
    <mergeCell ref="B31:B33"/>
    <mergeCell ref="B34:B36"/>
    <mergeCell ref="B37:B39"/>
    <mergeCell ref="A4:A6"/>
    <mergeCell ref="B4:B6"/>
    <mergeCell ref="A7:A9"/>
    <mergeCell ref="B7:B9"/>
    <mergeCell ref="A10:A12"/>
    <mergeCell ref="B10:B12"/>
    <mergeCell ref="B13:B15"/>
    <mergeCell ref="A34:A36"/>
    <mergeCell ref="A37:A39"/>
    <mergeCell ref="A13:A15"/>
    <mergeCell ref="A16:A18"/>
    <mergeCell ref="A19:A21"/>
    <mergeCell ref="A22:A24"/>
    <mergeCell ref="B16:B18"/>
    <mergeCell ref="B19:B21"/>
    <mergeCell ref="B22:B24"/>
    <mergeCell ref="B25:B27"/>
    <mergeCell ref="B28:B30"/>
    <mergeCell ref="AH2:AJ2"/>
    <mergeCell ref="AK2:AM2"/>
    <mergeCell ref="D2:F2"/>
    <mergeCell ref="G2:I2"/>
    <mergeCell ref="J2:L2"/>
    <mergeCell ref="M2:O2"/>
    <mergeCell ref="P2:R2"/>
    <mergeCell ref="S2:U2"/>
    <mergeCell ref="V2:X2"/>
    <mergeCell ref="Y2:AA2"/>
    <mergeCell ref="AB2:AD2"/>
    <mergeCell ref="AE2:AG2"/>
    <mergeCell ref="Y1:AA1"/>
    <mergeCell ref="AB1:AD1"/>
    <mergeCell ref="AE1:AG1"/>
    <mergeCell ref="AH1:AJ1"/>
    <mergeCell ref="AK1:AM1"/>
    <mergeCell ref="S1:U1"/>
    <mergeCell ref="V1:X1"/>
    <mergeCell ref="D1:F1"/>
    <mergeCell ref="G1:I1"/>
    <mergeCell ref="J1:L1"/>
    <mergeCell ref="M1:O1"/>
    <mergeCell ref="P1:R1"/>
  </mergeCells>
  <conditionalFormatting sqref="D4:F6">
    <cfRule type="colorScale" priority="1">
      <colorScale>
        <cfvo type="min"/>
        <cfvo type="max"/>
        <color rgb="FFFFFFFF"/>
        <color rgb="FFF97306"/>
      </colorScale>
    </cfRule>
  </conditionalFormatting>
  <conditionalFormatting sqref="G7:I9">
    <cfRule type="colorScale" priority="2">
      <colorScale>
        <cfvo type="min"/>
        <cfvo type="max"/>
        <color rgb="FFFFFFFF"/>
        <color rgb="FFE50000"/>
      </colorScale>
    </cfRule>
  </conditionalFormatting>
  <conditionalFormatting sqref="J10:L12">
    <cfRule type="colorScale" priority="3">
      <colorScale>
        <cfvo type="min"/>
        <cfvo type="max"/>
        <color rgb="FFFFFFFF"/>
        <color rgb="FFC0FB2D"/>
      </colorScale>
    </cfRule>
  </conditionalFormatting>
  <conditionalFormatting sqref="M13:O15">
    <cfRule type="colorScale" priority="4">
      <colorScale>
        <cfvo type="min"/>
        <cfvo type="max"/>
        <color rgb="FFFFFFFF"/>
        <color rgb="FF15B01A"/>
      </colorScale>
    </cfRule>
  </conditionalFormatting>
  <conditionalFormatting sqref="P16:R18">
    <cfRule type="colorScale" priority="5">
      <colorScale>
        <cfvo type="min"/>
        <cfvo type="max"/>
        <color rgb="FFFFFFFF"/>
        <color rgb="FF029386"/>
      </colorScale>
    </cfRule>
  </conditionalFormatting>
  <conditionalFormatting sqref="S19:U21">
    <cfRule type="colorScale" priority="6">
      <colorScale>
        <cfvo type="min"/>
        <cfvo type="max"/>
        <color rgb="FFFFFFFF"/>
        <color rgb="FFA9561E"/>
      </colorScale>
    </cfRule>
  </conditionalFormatting>
  <conditionalFormatting sqref="V22:X24">
    <cfRule type="colorScale" priority="7">
      <colorScale>
        <cfvo type="min"/>
        <cfvo type="max"/>
        <color rgb="FFFFFFFF"/>
        <color rgb="FFFAC205"/>
      </colorScale>
    </cfRule>
  </conditionalFormatting>
  <conditionalFormatting sqref="Y25:AA27">
    <cfRule type="colorScale" priority="8">
      <colorScale>
        <cfvo type="min"/>
        <cfvo type="max"/>
        <color rgb="FFFFFFFF"/>
        <color rgb="FF13EAC9"/>
      </colorScale>
    </cfRule>
  </conditionalFormatting>
  <conditionalFormatting sqref="AB28:AD30">
    <cfRule type="colorScale" priority="9">
      <colorScale>
        <cfvo type="min"/>
        <cfvo type="max"/>
        <color rgb="FFFFFFFF"/>
        <color rgb="FFFF81C0"/>
      </colorScale>
    </cfRule>
  </conditionalFormatting>
  <conditionalFormatting sqref="AE31:AG33">
    <cfRule type="colorScale" priority="10">
      <colorScale>
        <cfvo type="min"/>
        <cfvo type="max"/>
        <color rgb="FFFFFFFF"/>
        <color rgb="FF7E1E9C"/>
      </colorScale>
    </cfRule>
  </conditionalFormatting>
  <conditionalFormatting sqref="AH34:AJ36">
    <cfRule type="colorScale" priority="11">
      <colorScale>
        <cfvo type="min"/>
        <cfvo type="max"/>
        <color rgb="FFFFFFFF"/>
        <color rgb="FF929591"/>
      </colorScale>
    </cfRule>
  </conditionalFormatting>
  <conditionalFormatting sqref="AK37:AM39">
    <cfRule type="colorScale" priority="12">
      <colorScale>
        <cfvo type="min"/>
        <cfvo type="max"/>
        <color rgb="FFFFFFFF"/>
        <color rgb="FFC5C9C7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Annotation enrichments</vt:lpstr>
      <vt:lpstr>State emissions and enrichments</vt:lpstr>
      <vt:lpstr>Transition Probabilities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Artur Jaroszewicz</cp:lastModifiedBy>
  <dcterms:modified xsi:type="dcterms:W3CDTF">2023-08-31T02:24:31Z</dcterms:modified>
</cp:coreProperties>
</file>