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uthaiha/Desktop/window_hoff/source/chromHMM_utilities/"/>
    </mc:Choice>
  </mc:AlternateContent>
  <xr:revisionPtr revIDLastSave="0" documentId="13_ncr:1_{5463688D-DF5F-2648-8711-61915316885A}" xr6:coauthVersionLast="36" xr6:coauthVersionMax="36" xr10:uidLastSave="{00000000-0000-0000-0000-000000000000}"/>
  <bookViews>
    <workbookView xWindow="-31100" yWindow="-3140" windowWidth="28800" windowHeight="17540" xr2:uid="{E59DD402-8D5F-4847-ADB9-97C50A1CE12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4" i="1" l="1"/>
  <c r="J7" i="1" s="1"/>
  <c r="I21" i="1"/>
  <c r="F3" i="1"/>
  <c r="I3" i="1" s="1"/>
  <c r="F4" i="1"/>
  <c r="I4" i="1" s="1"/>
  <c r="F5" i="1"/>
  <c r="I5" i="1" s="1"/>
  <c r="F6" i="1"/>
  <c r="I6" i="1" s="1"/>
  <c r="F7" i="1"/>
  <c r="I7" i="1" s="1"/>
  <c r="F8" i="1"/>
  <c r="I8" i="1" s="1"/>
  <c r="F9" i="1"/>
  <c r="I9" i="1" s="1"/>
  <c r="F10" i="1"/>
  <c r="I10" i="1" s="1"/>
  <c r="F11" i="1"/>
  <c r="I11" i="1" s="1"/>
  <c r="F12" i="1"/>
  <c r="I12" i="1" s="1"/>
  <c r="F13" i="1"/>
  <c r="F14" i="1"/>
  <c r="I14" i="1" s="1"/>
  <c r="F15" i="1"/>
  <c r="I15" i="1" s="1"/>
  <c r="F16" i="1"/>
  <c r="I16" i="1" s="1"/>
  <c r="F17" i="1"/>
  <c r="I17" i="1" s="1"/>
  <c r="F18" i="1"/>
  <c r="I18" i="1" s="1"/>
  <c r="F19" i="1"/>
  <c r="I19" i="1" s="1"/>
  <c r="F20" i="1"/>
  <c r="I20" i="1" s="1"/>
  <c r="F21" i="1"/>
  <c r="F22" i="1"/>
  <c r="I22" i="1" s="1"/>
  <c r="F23" i="1"/>
  <c r="I23" i="1" s="1"/>
  <c r="F24" i="1"/>
  <c r="I24" i="1" s="1"/>
  <c r="F25" i="1"/>
  <c r="I25" i="1" s="1"/>
  <c r="F26" i="1"/>
  <c r="I26" i="1" s="1"/>
  <c r="F27" i="1"/>
  <c r="I27" i="1" s="1"/>
  <c r="F28" i="1"/>
  <c r="I28" i="1" s="1"/>
  <c r="F29" i="1"/>
  <c r="F30" i="1"/>
  <c r="I30" i="1" s="1"/>
  <c r="F31" i="1"/>
  <c r="I31" i="1" s="1"/>
  <c r="F32" i="1"/>
  <c r="I32" i="1" s="1"/>
  <c r="F33" i="1"/>
  <c r="I33" i="1" s="1"/>
  <c r="F34" i="1"/>
  <c r="I34" i="1" s="1"/>
  <c r="F35" i="1"/>
  <c r="F36" i="1"/>
  <c r="I36" i="1" s="1"/>
  <c r="F37" i="1"/>
  <c r="I37" i="1" s="1"/>
  <c r="F38" i="1"/>
  <c r="I38" i="1" s="1"/>
  <c r="F39" i="1"/>
  <c r="I39" i="1" s="1"/>
  <c r="F40" i="1"/>
  <c r="I40" i="1" s="1"/>
  <c r="F41" i="1"/>
  <c r="I41" i="1" s="1"/>
  <c r="F42" i="1"/>
  <c r="I42" i="1" s="1"/>
  <c r="F43" i="1"/>
  <c r="I43" i="1" s="1"/>
  <c r="F44" i="1"/>
  <c r="I44" i="1" s="1"/>
  <c r="F45" i="1"/>
  <c r="F46" i="1"/>
  <c r="I46" i="1" s="1"/>
  <c r="F47" i="1"/>
  <c r="I47" i="1" s="1"/>
  <c r="F48" i="1"/>
  <c r="I48" i="1" s="1"/>
  <c r="F49" i="1"/>
  <c r="I49" i="1" s="1"/>
  <c r="F50" i="1"/>
  <c r="I50" i="1" s="1"/>
  <c r="F51" i="1"/>
  <c r="I51" i="1" s="1"/>
  <c r="F52" i="1"/>
  <c r="I52" i="1" s="1"/>
  <c r="F53" i="1"/>
  <c r="I53" i="1" s="1"/>
  <c r="F54" i="1"/>
  <c r="I54" i="1" s="1"/>
  <c r="F55" i="1"/>
  <c r="I55" i="1" s="1"/>
  <c r="F56" i="1"/>
  <c r="I56" i="1" s="1"/>
  <c r="F57" i="1"/>
  <c r="I57" i="1" s="1"/>
  <c r="F58" i="1"/>
  <c r="I58" i="1" s="1"/>
  <c r="F59" i="1"/>
  <c r="I59" i="1" s="1"/>
  <c r="F60" i="1"/>
  <c r="I60" i="1" s="1"/>
  <c r="F61" i="1"/>
  <c r="F62" i="1"/>
  <c r="I62" i="1" s="1"/>
  <c r="F63" i="1"/>
  <c r="I63" i="1" s="1"/>
  <c r="F64" i="1"/>
  <c r="I64" i="1" s="1"/>
  <c r="F65" i="1"/>
  <c r="I65" i="1" s="1"/>
  <c r="F66" i="1"/>
  <c r="I66" i="1" s="1"/>
  <c r="F67" i="1"/>
  <c r="F68" i="1"/>
  <c r="I68" i="1" s="1"/>
  <c r="F69" i="1"/>
  <c r="I69" i="1" s="1"/>
  <c r="F70" i="1"/>
  <c r="I70" i="1" s="1"/>
  <c r="F71" i="1"/>
  <c r="I71" i="1" s="1"/>
  <c r="F72" i="1"/>
  <c r="I72" i="1" s="1"/>
  <c r="F73" i="1"/>
  <c r="I73" i="1" s="1"/>
  <c r="F74" i="1"/>
  <c r="I74" i="1" s="1"/>
  <c r="F75" i="1"/>
  <c r="I75" i="1" s="1"/>
  <c r="F76" i="1"/>
  <c r="F77" i="1"/>
  <c r="F78" i="1"/>
  <c r="I78" i="1" s="1"/>
  <c r="F79" i="1"/>
  <c r="I79" i="1" s="1"/>
  <c r="F80" i="1"/>
  <c r="I80" i="1" s="1"/>
  <c r="F81" i="1"/>
  <c r="I81" i="1" s="1"/>
  <c r="F82" i="1"/>
  <c r="I82" i="1" s="1"/>
  <c r="F83" i="1"/>
  <c r="I83" i="1" s="1"/>
  <c r="F84" i="1"/>
  <c r="I84" i="1" s="1"/>
  <c r="F85" i="1"/>
  <c r="I85" i="1" s="1"/>
  <c r="F86" i="1"/>
  <c r="I86" i="1" s="1"/>
  <c r="F87" i="1"/>
  <c r="I87" i="1" s="1"/>
  <c r="F88" i="1"/>
  <c r="I88" i="1" s="1"/>
  <c r="F89" i="1"/>
  <c r="I89" i="1" s="1"/>
  <c r="F90" i="1"/>
  <c r="F91" i="1"/>
  <c r="F92" i="1"/>
  <c r="F93" i="1"/>
  <c r="I93" i="1" s="1"/>
  <c r="F94" i="1"/>
  <c r="I94" i="1" s="1"/>
  <c r="F95" i="1"/>
  <c r="I95" i="1" s="1"/>
  <c r="F96" i="1"/>
  <c r="I96" i="1" s="1"/>
  <c r="F97" i="1"/>
  <c r="I97" i="1" s="1"/>
  <c r="F98" i="1"/>
  <c r="F99" i="1"/>
  <c r="I99" i="1" s="1"/>
  <c r="F100" i="1"/>
  <c r="I100" i="1" s="1"/>
  <c r="F101" i="1"/>
  <c r="F2" i="1"/>
  <c r="I2" i="1" s="1"/>
  <c r="P2" i="1" s="1"/>
  <c r="J85" i="1" l="1"/>
  <c r="K85" i="1" s="1"/>
  <c r="J2" i="1"/>
  <c r="K2" i="1" s="1"/>
  <c r="L2" i="1" s="1"/>
  <c r="J101" i="1"/>
  <c r="K101" i="1" s="1"/>
  <c r="J80" i="1"/>
  <c r="J45" i="1"/>
  <c r="K45" i="1" s="1"/>
  <c r="J59" i="1"/>
  <c r="K59" i="1" s="1"/>
  <c r="J46" i="1"/>
  <c r="K46" i="1" s="1"/>
  <c r="J99" i="1"/>
  <c r="J76" i="1"/>
  <c r="K76" i="1" s="1"/>
  <c r="J38" i="1"/>
  <c r="K38" i="1" s="1"/>
  <c r="J84" i="1"/>
  <c r="K84" i="1" s="1"/>
  <c r="J98" i="1"/>
  <c r="K98" i="1" s="1"/>
  <c r="J72" i="1"/>
  <c r="K72" i="1" s="1"/>
  <c r="J35" i="1"/>
  <c r="M35" i="1" s="1"/>
  <c r="M91" i="1"/>
  <c r="J94" i="1"/>
  <c r="J67" i="1"/>
  <c r="M67" i="1" s="1"/>
  <c r="J29" i="1"/>
  <c r="K29" i="1" s="1"/>
  <c r="J62" i="1"/>
  <c r="K62" i="1" s="1"/>
  <c r="J28" i="1"/>
  <c r="K28" i="1" s="1"/>
  <c r="J91" i="1"/>
  <c r="K91" i="1" s="1"/>
  <c r="J86" i="1"/>
  <c r="J60" i="1"/>
  <c r="K60" i="1" s="1"/>
  <c r="J22" i="1"/>
  <c r="J96" i="1"/>
  <c r="M96" i="1" s="1"/>
  <c r="J77" i="1"/>
  <c r="K77" i="1" s="1"/>
  <c r="J51" i="1"/>
  <c r="K51" i="1" s="1"/>
  <c r="J27" i="1"/>
  <c r="K27" i="1" s="1"/>
  <c r="K94" i="1"/>
  <c r="K22" i="1"/>
  <c r="J12" i="1"/>
  <c r="K12" i="1" s="1"/>
  <c r="M101" i="1"/>
  <c r="M77" i="1"/>
  <c r="J90" i="1"/>
  <c r="K90" i="1" s="1"/>
  <c r="J70" i="1"/>
  <c r="K70" i="1" s="1"/>
  <c r="J44" i="1"/>
  <c r="K44" i="1" s="1"/>
  <c r="J11" i="1"/>
  <c r="K11" i="1" s="1"/>
  <c r="K99" i="1"/>
  <c r="M76" i="1"/>
  <c r="K86" i="1"/>
  <c r="K67" i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K80" i="1"/>
  <c r="M61" i="1"/>
  <c r="M29" i="1"/>
  <c r="M13" i="1"/>
  <c r="J92" i="1"/>
  <c r="K92" i="1" s="1"/>
  <c r="J78" i="1"/>
  <c r="K78" i="1" s="1"/>
  <c r="J61" i="1"/>
  <c r="K61" i="1" s="1"/>
  <c r="J43" i="1"/>
  <c r="K43" i="1" s="1"/>
  <c r="J13" i="1"/>
  <c r="K13" i="1" s="1"/>
  <c r="I35" i="1"/>
  <c r="K96" i="1"/>
  <c r="K7" i="1"/>
  <c r="M99" i="1"/>
  <c r="I101" i="1"/>
  <c r="I67" i="1"/>
  <c r="J100" i="1"/>
  <c r="K100" i="1" s="1"/>
  <c r="J88" i="1"/>
  <c r="K88" i="1" s="1"/>
  <c r="J75" i="1"/>
  <c r="K75" i="1" s="1"/>
  <c r="J54" i="1"/>
  <c r="K54" i="1" s="1"/>
  <c r="J30" i="1"/>
  <c r="K30" i="1" s="1"/>
  <c r="J6" i="1"/>
  <c r="K6" i="1" s="1"/>
  <c r="I98" i="1"/>
  <c r="J93" i="1"/>
  <c r="K93" i="1" s="1"/>
  <c r="J83" i="1"/>
  <c r="K83" i="1" s="1"/>
  <c r="J69" i="1"/>
  <c r="K69" i="1" s="1"/>
  <c r="J53" i="1"/>
  <c r="K53" i="1" s="1"/>
  <c r="J37" i="1"/>
  <c r="K37" i="1" s="1"/>
  <c r="J21" i="1"/>
  <c r="J5" i="1"/>
  <c r="I77" i="1"/>
  <c r="I61" i="1"/>
  <c r="I45" i="1"/>
  <c r="I29" i="1"/>
  <c r="I13" i="1"/>
  <c r="J68" i="1"/>
  <c r="K68" i="1" s="1"/>
  <c r="J52" i="1"/>
  <c r="J36" i="1"/>
  <c r="J20" i="1"/>
  <c r="K20" i="1" s="1"/>
  <c r="J4" i="1"/>
  <c r="K4" i="1" s="1"/>
  <c r="P3" i="1"/>
  <c r="P4" i="1" s="1"/>
  <c r="P5" i="1" s="1"/>
  <c r="P6" i="1" s="1"/>
  <c r="P7" i="1" s="1"/>
  <c r="P8" i="1" s="1"/>
  <c r="P9" i="1" s="1"/>
  <c r="P10" i="1" s="1"/>
  <c r="P11" i="1" s="1"/>
  <c r="P12" i="1" s="1"/>
  <c r="M85" i="1"/>
  <c r="M69" i="1"/>
  <c r="M37" i="1"/>
  <c r="I92" i="1"/>
  <c r="I76" i="1"/>
  <c r="J19" i="1"/>
  <c r="K19" i="1" s="1"/>
  <c r="J3" i="1"/>
  <c r="M84" i="1"/>
  <c r="M44" i="1"/>
  <c r="M12" i="1"/>
  <c r="I91" i="1"/>
  <c r="J14" i="1"/>
  <c r="K14" i="1" s="1"/>
  <c r="M75" i="1"/>
  <c r="M59" i="1"/>
  <c r="M11" i="1"/>
  <c r="I90" i="1"/>
  <c r="M80" i="1"/>
  <c r="M72" i="1"/>
  <c r="M23" i="1"/>
  <c r="M7" i="1"/>
  <c r="J82" i="1"/>
  <c r="J74" i="1"/>
  <c r="J66" i="1"/>
  <c r="J58" i="1"/>
  <c r="J50" i="1"/>
  <c r="J42" i="1"/>
  <c r="J34" i="1"/>
  <c r="J26" i="1"/>
  <c r="J18" i="1"/>
  <c r="J10" i="1"/>
  <c r="M2" i="1"/>
  <c r="M94" i="1"/>
  <c r="M86" i="1"/>
  <c r="M78" i="1"/>
  <c r="M70" i="1"/>
  <c r="M62" i="1"/>
  <c r="M54" i="1"/>
  <c r="M38" i="1"/>
  <c r="M30" i="1"/>
  <c r="M22" i="1"/>
  <c r="M6" i="1"/>
  <c r="J97" i="1"/>
  <c r="J89" i="1"/>
  <c r="J81" i="1"/>
  <c r="J73" i="1"/>
  <c r="J65" i="1"/>
  <c r="J57" i="1"/>
  <c r="K57" i="1" s="1"/>
  <c r="J49" i="1"/>
  <c r="J41" i="1"/>
  <c r="J33" i="1"/>
  <c r="J25" i="1"/>
  <c r="J17" i="1"/>
  <c r="J9" i="1"/>
  <c r="K9" i="1" s="1"/>
  <c r="J64" i="1"/>
  <c r="J56" i="1"/>
  <c r="K56" i="1" s="1"/>
  <c r="J48" i="1"/>
  <c r="K48" i="1" s="1"/>
  <c r="J40" i="1"/>
  <c r="K40" i="1" s="1"/>
  <c r="J32" i="1"/>
  <c r="J24" i="1"/>
  <c r="J16" i="1"/>
  <c r="J8" i="1"/>
  <c r="J95" i="1"/>
  <c r="J87" i="1"/>
  <c r="K87" i="1" s="1"/>
  <c r="J79" i="1"/>
  <c r="J71" i="1"/>
  <c r="J63" i="1"/>
  <c r="K63" i="1" s="1"/>
  <c r="J55" i="1"/>
  <c r="K55" i="1" s="1"/>
  <c r="J47" i="1"/>
  <c r="J39" i="1"/>
  <c r="J31" i="1"/>
  <c r="J23" i="1"/>
  <c r="K23" i="1" s="1"/>
  <c r="J15" i="1"/>
  <c r="M60" i="1" l="1"/>
  <c r="M68" i="1"/>
  <c r="M45" i="1"/>
  <c r="K35" i="1"/>
  <c r="M20" i="1"/>
  <c r="M98" i="1"/>
  <c r="M88" i="1"/>
  <c r="M46" i="1"/>
  <c r="M28" i="1"/>
  <c r="P13" i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M27" i="1"/>
  <c r="M63" i="1"/>
  <c r="M43" i="1"/>
  <c r="M51" i="1"/>
  <c r="M14" i="1"/>
  <c r="M55" i="1"/>
  <c r="M53" i="1"/>
  <c r="M90" i="1"/>
  <c r="M50" i="1"/>
  <c r="K50" i="1"/>
  <c r="M92" i="1"/>
  <c r="M41" i="1"/>
  <c r="K41" i="1"/>
  <c r="M79" i="1"/>
  <c r="K79" i="1"/>
  <c r="M95" i="1"/>
  <c r="K95" i="1"/>
  <c r="M65" i="1"/>
  <c r="K65" i="1"/>
  <c r="M58" i="1"/>
  <c r="K58" i="1"/>
  <c r="M87" i="1"/>
  <c r="M9" i="1"/>
  <c r="M36" i="1"/>
  <c r="K36" i="1"/>
  <c r="M5" i="1"/>
  <c r="K5" i="1"/>
  <c r="M100" i="1"/>
  <c r="M71" i="1"/>
  <c r="K71" i="1"/>
  <c r="M34" i="1"/>
  <c r="K34" i="1"/>
  <c r="M66" i="1"/>
  <c r="K66" i="1"/>
  <c r="M49" i="1"/>
  <c r="K49" i="1"/>
  <c r="M64" i="1"/>
  <c r="K64" i="1"/>
  <c r="M57" i="1"/>
  <c r="M52" i="1"/>
  <c r="K52" i="1"/>
  <c r="M16" i="1"/>
  <c r="K16" i="1"/>
  <c r="M10" i="1"/>
  <c r="K10" i="1"/>
  <c r="M74" i="1"/>
  <c r="K74" i="1"/>
  <c r="M48" i="1"/>
  <c r="M31" i="1"/>
  <c r="K31" i="1"/>
  <c r="M8" i="1"/>
  <c r="K8" i="1"/>
  <c r="M73" i="1"/>
  <c r="K73" i="1"/>
  <c r="M40" i="1"/>
  <c r="M47" i="1"/>
  <c r="K47" i="1"/>
  <c r="M15" i="1"/>
  <c r="K15" i="1"/>
  <c r="M42" i="1"/>
  <c r="K42" i="1"/>
  <c r="M39" i="1"/>
  <c r="K39" i="1"/>
  <c r="M83" i="1"/>
  <c r="M21" i="1"/>
  <c r="K21" i="1"/>
  <c r="M17" i="1"/>
  <c r="K17" i="1"/>
  <c r="M81" i="1"/>
  <c r="K81" i="1"/>
  <c r="M24" i="1"/>
  <c r="K24" i="1"/>
  <c r="M25" i="1"/>
  <c r="K25" i="1"/>
  <c r="M89" i="1"/>
  <c r="K89" i="1"/>
  <c r="M18" i="1"/>
  <c r="K18" i="1"/>
  <c r="M82" i="1"/>
  <c r="K82" i="1"/>
  <c r="M56" i="1"/>
  <c r="M32" i="1"/>
  <c r="K32" i="1"/>
  <c r="M33" i="1"/>
  <c r="K33" i="1"/>
  <c r="M97" i="1"/>
  <c r="K97" i="1"/>
  <c r="M26" i="1"/>
  <c r="K26" i="1"/>
  <c r="M19" i="1"/>
  <c r="M4" i="1"/>
  <c r="M3" i="1"/>
  <c r="K3" i="1"/>
  <c r="L3" i="1" s="1"/>
  <c r="M93" i="1"/>
  <c r="S2" i="1"/>
  <c r="R2" i="1"/>
  <c r="M102" i="1" l="1"/>
  <c r="N24" i="1"/>
  <c r="N16" i="1"/>
  <c r="N41" i="1"/>
  <c r="N32" i="1"/>
  <c r="N54" i="1"/>
  <c r="N56" i="1"/>
  <c r="N42" i="1"/>
  <c r="N38" i="1"/>
  <c r="N8" i="1"/>
  <c r="N87" i="1"/>
  <c r="N88" i="1"/>
  <c r="N55" i="1"/>
  <c r="N78" i="1"/>
  <c r="N14" i="1"/>
  <c r="N48" i="1"/>
  <c r="N82" i="1"/>
  <c r="N40" i="1"/>
  <c r="N57" i="1"/>
  <c r="N79" i="1"/>
  <c r="N18" i="1"/>
  <c r="N10" i="1"/>
  <c r="S3" i="1"/>
  <c r="R3" i="1"/>
  <c r="L4" i="1"/>
  <c r="N26" i="1"/>
  <c r="N23" i="1"/>
  <c r="N22" i="1"/>
  <c r="N89" i="1"/>
  <c r="N34" i="1"/>
  <c r="N64" i="1"/>
  <c r="N46" i="1"/>
  <c r="N25" i="1"/>
  <c r="N95" i="1"/>
  <c r="N6" i="1"/>
  <c r="N97" i="1"/>
  <c r="N17" i="1"/>
  <c r="N31" i="1"/>
  <c r="N9" i="1"/>
  <c r="N33" i="1"/>
  <c r="N36" i="1"/>
  <c r="N61" i="1"/>
  <c r="N60" i="1"/>
  <c r="N67" i="1"/>
  <c r="N3" i="1"/>
  <c r="N37" i="1"/>
  <c r="N101" i="1"/>
  <c r="N13" i="1"/>
  <c r="N92" i="1"/>
  <c r="N19" i="1"/>
  <c r="N76" i="1"/>
  <c r="N93" i="1"/>
  <c r="N20" i="1"/>
  <c r="N53" i="1"/>
  <c r="N44" i="1"/>
  <c r="N59" i="1"/>
  <c r="N90" i="1"/>
  <c r="N98" i="1"/>
  <c r="N12" i="1"/>
  <c r="N43" i="1"/>
  <c r="N29" i="1"/>
  <c r="N35" i="1"/>
  <c r="N85" i="1"/>
  <c r="N27" i="1"/>
  <c r="N77" i="1"/>
  <c r="N69" i="1"/>
  <c r="N21" i="1"/>
  <c r="N4" i="1"/>
  <c r="N45" i="1"/>
  <c r="N28" i="1"/>
  <c r="N51" i="1"/>
  <c r="N5" i="1"/>
  <c r="N100" i="1"/>
  <c r="N99" i="1"/>
  <c r="N84" i="1"/>
  <c r="N91" i="1"/>
  <c r="N68" i="1"/>
  <c r="N83" i="1"/>
  <c r="N52" i="1"/>
  <c r="N11" i="1"/>
  <c r="N75" i="1"/>
  <c r="N94" i="1"/>
  <c r="N65" i="1"/>
  <c r="N50" i="1"/>
  <c r="N7" i="1"/>
  <c r="N81" i="1"/>
  <c r="N39" i="1"/>
  <c r="N74" i="1"/>
  <c r="N15" i="1"/>
  <c r="N80" i="1"/>
  <c r="N70" i="1"/>
  <c r="N72" i="1"/>
  <c r="N66" i="1"/>
  <c r="N73" i="1"/>
  <c r="N58" i="1"/>
  <c r="N71" i="1"/>
  <c r="N2" i="1"/>
  <c r="Q2" i="1" s="1"/>
  <c r="N62" i="1"/>
  <c r="N30" i="1"/>
  <c r="N63" i="1"/>
  <c r="N86" i="1"/>
  <c r="N96" i="1"/>
  <c r="N47" i="1"/>
  <c r="N49" i="1"/>
  <c r="S4" i="1" l="1"/>
  <c r="R4" i="1"/>
  <c r="L5" i="1"/>
  <c r="Q3" i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S5" i="1" l="1"/>
  <c r="R5" i="1"/>
  <c r="L6" i="1"/>
  <c r="L7" i="1" l="1"/>
  <c r="S6" i="1"/>
  <c r="R6" i="1"/>
  <c r="L8" i="1" l="1"/>
  <c r="S7" i="1"/>
  <c r="R7" i="1"/>
  <c r="L9" i="1" l="1"/>
  <c r="S8" i="1"/>
  <c r="R8" i="1"/>
  <c r="L10" i="1" l="1"/>
  <c r="S9" i="1"/>
  <c r="R9" i="1"/>
  <c r="L11" i="1" l="1"/>
  <c r="S10" i="1"/>
  <c r="R10" i="1"/>
  <c r="L12" i="1" l="1"/>
  <c r="S11" i="1"/>
  <c r="R11" i="1"/>
  <c r="L13" i="1" l="1"/>
  <c r="S12" i="1"/>
  <c r="R12" i="1"/>
  <c r="L14" i="1" l="1"/>
  <c r="S13" i="1"/>
  <c r="R13" i="1"/>
  <c r="L15" i="1" l="1"/>
  <c r="S14" i="1"/>
  <c r="R14" i="1"/>
  <c r="L16" i="1" l="1"/>
  <c r="S15" i="1"/>
  <c r="R15" i="1"/>
  <c r="L17" i="1" l="1"/>
  <c r="S16" i="1"/>
  <c r="R16" i="1"/>
  <c r="L18" i="1" l="1"/>
  <c r="S17" i="1"/>
  <c r="R17" i="1"/>
  <c r="L19" i="1" l="1"/>
  <c r="S18" i="1"/>
  <c r="R18" i="1"/>
  <c r="L20" i="1" l="1"/>
  <c r="S19" i="1"/>
  <c r="R19" i="1"/>
  <c r="L21" i="1" l="1"/>
  <c r="S20" i="1"/>
  <c r="R20" i="1"/>
  <c r="L22" i="1" l="1"/>
  <c r="S21" i="1"/>
  <c r="R21" i="1"/>
  <c r="L23" i="1" l="1"/>
  <c r="S22" i="1"/>
  <c r="R22" i="1"/>
  <c r="L24" i="1" l="1"/>
  <c r="S23" i="1"/>
  <c r="R23" i="1"/>
  <c r="L25" i="1" l="1"/>
  <c r="S24" i="1"/>
  <c r="R24" i="1"/>
  <c r="L26" i="1" l="1"/>
  <c r="S25" i="1"/>
  <c r="R25" i="1"/>
  <c r="L27" i="1" l="1"/>
  <c r="S26" i="1"/>
  <c r="R26" i="1"/>
  <c r="L28" i="1" l="1"/>
  <c r="S27" i="1"/>
  <c r="R27" i="1"/>
  <c r="L29" i="1" l="1"/>
  <c r="S28" i="1"/>
  <c r="R28" i="1"/>
  <c r="L30" i="1" l="1"/>
  <c r="S29" i="1"/>
  <c r="R29" i="1"/>
  <c r="L31" i="1" l="1"/>
  <c r="S30" i="1"/>
  <c r="R30" i="1"/>
  <c r="L32" i="1" l="1"/>
  <c r="S31" i="1"/>
  <c r="R31" i="1"/>
  <c r="L33" i="1" l="1"/>
  <c r="S32" i="1"/>
  <c r="R32" i="1"/>
  <c r="L34" i="1" l="1"/>
  <c r="S33" i="1"/>
  <c r="R33" i="1"/>
  <c r="L35" i="1" l="1"/>
  <c r="S34" i="1"/>
  <c r="R34" i="1"/>
  <c r="L36" i="1" l="1"/>
  <c r="S35" i="1"/>
  <c r="R35" i="1"/>
  <c r="L37" i="1" l="1"/>
  <c r="S36" i="1"/>
  <c r="R36" i="1"/>
  <c r="L38" i="1" l="1"/>
  <c r="S37" i="1"/>
  <c r="R37" i="1"/>
  <c r="L39" i="1" l="1"/>
  <c r="S38" i="1"/>
  <c r="R38" i="1"/>
  <c r="L40" i="1" l="1"/>
  <c r="S39" i="1"/>
  <c r="R39" i="1"/>
  <c r="L41" i="1" l="1"/>
  <c r="S40" i="1"/>
  <c r="R40" i="1"/>
  <c r="L42" i="1" l="1"/>
  <c r="S41" i="1"/>
  <c r="R41" i="1"/>
  <c r="L43" i="1" l="1"/>
  <c r="S42" i="1"/>
  <c r="R42" i="1"/>
  <c r="L44" i="1" l="1"/>
  <c r="S43" i="1"/>
  <c r="R43" i="1"/>
  <c r="L45" i="1" l="1"/>
  <c r="S44" i="1"/>
  <c r="R44" i="1"/>
  <c r="L46" i="1" l="1"/>
  <c r="S45" i="1"/>
  <c r="R45" i="1"/>
  <c r="L47" i="1" l="1"/>
  <c r="S46" i="1"/>
  <c r="R46" i="1"/>
  <c r="L48" i="1" l="1"/>
  <c r="S47" i="1"/>
  <c r="R47" i="1"/>
  <c r="L49" i="1" l="1"/>
  <c r="S48" i="1"/>
  <c r="R48" i="1"/>
  <c r="L50" i="1" l="1"/>
  <c r="S49" i="1"/>
  <c r="R49" i="1"/>
  <c r="L51" i="1" l="1"/>
  <c r="S50" i="1"/>
  <c r="R50" i="1"/>
  <c r="L52" i="1" l="1"/>
  <c r="S51" i="1"/>
  <c r="R51" i="1"/>
  <c r="L53" i="1" l="1"/>
  <c r="S52" i="1"/>
  <c r="R52" i="1"/>
  <c r="L54" i="1" l="1"/>
  <c r="S53" i="1"/>
  <c r="R53" i="1"/>
  <c r="L55" i="1" l="1"/>
  <c r="S54" i="1"/>
  <c r="R54" i="1"/>
  <c r="L56" i="1" l="1"/>
  <c r="S55" i="1"/>
  <c r="R55" i="1"/>
  <c r="L57" i="1" l="1"/>
  <c r="S56" i="1"/>
  <c r="R56" i="1"/>
  <c r="L58" i="1" l="1"/>
  <c r="S57" i="1"/>
  <c r="R57" i="1"/>
  <c r="L59" i="1" l="1"/>
  <c r="S58" i="1"/>
  <c r="R58" i="1"/>
  <c r="L60" i="1" l="1"/>
  <c r="S59" i="1"/>
  <c r="R59" i="1"/>
  <c r="L61" i="1" l="1"/>
  <c r="S60" i="1"/>
  <c r="R60" i="1"/>
  <c r="L62" i="1" l="1"/>
  <c r="S61" i="1"/>
  <c r="R61" i="1"/>
  <c r="L63" i="1" l="1"/>
  <c r="S62" i="1"/>
  <c r="R62" i="1"/>
  <c r="L64" i="1" l="1"/>
  <c r="S63" i="1"/>
  <c r="R63" i="1"/>
  <c r="L65" i="1" l="1"/>
  <c r="S64" i="1"/>
  <c r="R64" i="1"/>
  <c r="L66" i="1" l="1"/>
  <c r="S65" i="1"/>
  <c r="R65" i="1"/>
  <c r="L67" i="1" l="1"/>
  <c r="S66" i="1"/>
  <c r="R66" i="1"/>
  <c r="L68" i="1" l="1"/>
  <c r="S67" i="1"/>
  <c r="R67" i="1"/>
  <c r="L69" i="1" l="1"/>
  <c r="S68" i="1"/>
  <c r="R68" i="1"/>
  <c r="L70" i="1" l="1"/>
  <c r="S69" i="1"/>
  <c r="R69" i="1"/>
  <c r="L71" i="1" l="1"/>
  <c r="S70" i="1"/>
  <c r="R70" i="1"/>
  <c r="L72" i="1" l="1"/>
  <c r="S71" i="1"/>
  <c r="R71" i="1"/>
  <c r="L73" i="1" l="1"/>
  <c r="S72" i="1"/>
  <c r="R72" i="1"/>
  <c r="L74" i="1" l="1"/>
  <c r="S73" i="1"/>
  <c r="R73" i="1"/>
  <c r="L75" i="1" l="1"/>
  <c r="S74" i="1"/>
  <c r="R74" i="1"/>
  <c r="L76" i="1" l="1"/>
  <c r="S75" i="1"/>
  <c r="R75" i="1"/>
  <c r="L77" i="1" l="1"/>
  <c r="S76" i="1"/>
  <c r="R76" i="1"/>
  <c r="L78" i="1" l="1"/>
  <c r="S77" i="1"/>
  <c r="R77" i="1"/>
  <c r="L79" i="1" l="1"/>
  <c r="S78" i="1"/>
  <c r="R78" i="1"/>
  <c r="L80" i="1" l="1"/>
  <c r="S79" i="1"/>
  <c r="R79" i="1"/>
  <c r="L81" i="1" l="1"/>
  <c r="S80" i="1"/>
  <c r="R80" i="1"/>
  <c r="L82" i="1" l="1"/>
  <c r="S81" i="1"/>
  <c r="R81" i="1"/>
  <c r="L83" i="1" l="1"/>
  <c r="S82" i="1"/>
  <c r="R82" i="1"/>
  <c r="L84" i="1" l="1"/>
  <c r="S83" i="1"/>
  <c r="R83" i="1"/>
  <c r="L85" i="1" l="1"/>
  <c r="S84" i="1"/>
  <c r="R84" i="1"/>
  <c r="L86" i="1" l="1"/>
  <c r="S85" i="1"/>
  <c r="R85" i="1"/>
  <c r="L87" i="1" l="1"/>
  <c r="S86" i="1"/>
  <c r="R86" i="1"/>
  <c r="L88" i="1" l="1"/>
  <c r="S87" i="1"/>
  <c r="R87" i="1"/>
  <c r="L89" i="1" l="1"/>
  <c r="S88" i="1"/>
  <c r="R88" i="1"/>
  <c r="L90" i="1" l="1"/>
  <c r="S89" i="1"/>
  <c r="R89" i="1"/>
  <c r="L91" i="1" l="1"/>
  <c r="S90" i="1"/>
  <c r="R90" i="1"/>
  <c r="L92" i="1" l="1"/>
  <c r="S91" i="1"/>
  <c r="R91" i="1"/>
  <c r="L93" i="1" l="1"/>
  <c r="S92" i="1"/>
  <c r="R92" i="1"/>
  <c r="L94" i="1" l="1"/>
  <c r="S93" i="1"/>
  <c r="R93" i="1"/>
  <c r="L95" i="1" l="1"/>
  <c r="S94" i="1"/>
  <c r="R94" i="1"/>
  <c r="L96" i="1" l="1"/>
  <c r="S95" i="1"/>
  <c r="R95" i="1"/>
  <c r="L97" i="1" l="1"/>
  <c r="S96" i="1"/>
  <c r="R96" i="1"/>
  <c r="L98" i="1" l="1"/>
  <c r="S97" i="1"/>
  <c r="R97" i="1"/>
  <c r="L99" i="1" l="1"/>
  <c r="S98" i="1"/>
  <c r="R98" i="1"/>
  <c r="L100" i="1" l="1"/>
  <c r="S99" i="1"/>
  <c r="R99" i="1"/>
  <c r="L101" i="1" l="1"/>
  <c r="S100" i="1"/>
  <c r="R100" i="1"/>
  <c r="S101" i="1" l="1"/>
  <c r="R101" i="1"/>
</calcChain>
</file>

<file path=xl/sharedStrings.xml><?xml version="1.0" encoding="utf-8"?>
<sst xmlns="http://schemas.openxmlformats.org/spreadsheetml/2006/main" count="119" uniqueCount="119">
  <si>
    <t>state</t>
  </si>
  <si>
    <t>percent_in_genome</t>
  </si>
  <si>
    <t>CpGIsland.hg19.bed.gz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</si>
  <si>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</si>
  <si>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</si>
  <si>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</si>
  <si>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</si>
  <si>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</si>
  <si>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</si>
  <si>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</si>
  <si>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</si>
  <si>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</si>
  <si>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</si>
  <si>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</si>
  <si>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</si>
  <si>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</si>
  <si>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</si>
  <si>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</si>
  <si>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</si>
  <si>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</si>
  <si>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</si>
  <si>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</si>
  <si>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</si>
  <si>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</si>
  <si>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</si>
  <si>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</si>
  <si>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</si>
  <si>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</si>
  <si>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</si>
  <si>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</si>
  <si>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</si>
  <si>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</si>
  <si>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</si>
  <si>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</si>
  <si>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</si>
  <si>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</si>
  <si>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</si>
  <si>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</si>
  <si>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</si>
  <si>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</si>
  <si>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</si>
  <si>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</si>
  <si>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</si>
  <si>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</si>
  <si>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</si>
  <si>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</si>
  <si>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</si>
  <si>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</si>
  <si>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</si>
  <si>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</si>
  <si>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</si>
  <si>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</si>
  <si>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</si>
  <si>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</si>
  <si>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</si>
  <si>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</si>
  <si>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</si>
  <si>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</si>
  <si>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</si>
  <si>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</si>
  <si>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</si>
  <si>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</si>
  <si>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</si>
  <si>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</si>
  <si>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</si>
  <si>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</si>
  <si>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</si>
  <si>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</si>
  <si>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</si>
  <si>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</si>
  <si>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</si>
  <si>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</si>
  <si>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</si>
  <si>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</si>
  <si>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</si>
  <si>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</si>
  <si>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</si>
  <si>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</si>
  <si>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</si>
  <si>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</si>
  <si>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</si>
  <si>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</si>
  <si>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</si>
  <si>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</si>
  <si>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</si>
  <si>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</si>
  <si>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</si>
  <si>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</si>
  <si>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</si>
  <si>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</si>
  <si>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</si>
  <si>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</si>
  <si>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</si>
  <si>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</si>
  <si>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</si>
  <si>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</si>
  <si>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</si>
  <si>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</si>
  <si>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</si>
  <si>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</si>
  <si>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</si>
  <si>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</si>
  <si>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</si>
  <si>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Base</t>
  </si>
  <si>
    <t>frac_in_genome</t>
  </si>
  <si>
    <t xml:space="preserve">frac_CpG_in_state </t>
  </si>
  <si>
    <t>the above cell is the percent of the genome that are the annotation of interest (CpGIsland.hg19.bed.gz)</t>
  </si>
  <si>
    <t>fract_genome_in_state_not_CpG</t>
  </si>
  <si>
    <t>the above cell is the fraction of genome that is not the annotation of interest (CpGIsland.hg19.bed.gz)</t>
  </si>
  <si>
    <t>frac_non_CpG_in_state</t>
  </si>
  <si>
    <t>culm_fract_genome_in_state</t>
  </si>
  <si>
    <t>fract_genome_instate_CpG</t>
  </si>
  <si>
    <t>culm_fract_gene_in_state_CpG</t>
  </si>
  <si>
    <t xml:space="preserve">precision </t>
  </si>
  <si>
    <t xml:space="preserve">recall </t>
  </si>
  <si>
    <t>true_pos_rate</t>
  </si>
  <si>
    <t>false_pos_rate</t>
  </si>
  <si>
    <t>fract_state_be_CpG</t>
  </si>
  <si>
    <t>the above cell is fract_genome_CpG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</si>
</sst>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rgb="FFFFE5E5"/>
      </patternFill>
    </fill>
    <fill>
      <patternFill patternType="solid">
        <fgColor rgb="FFFFE3E3"/>
      </patternFill>
    </fill>
    <fill>
      <patternFill patternType="solid">
        <fgColor rgb="FFFFDEDE"/>
      </patternFill>
    </fill>
    <fill>
      <patternFill patternType="solid">
        <fgColor rgb="FFFFE0E0"/>
      </patternFill>
    </fill>
    <fill>
      <patternFill patternType="solid">
        <fgColor rgb="FFFFDFDF"/>
      </patternFill>
    </fill>
    <fill>
      <patternFill patternType="solid">
        <fgColor rgb="FFFFE2E2"/>
      </patternFill>
    </fill>
    <fill>
      <patternFill patternType="solid">
        <fgColor rgb="FFFFE1E1"/>
      </patternFill>
    </fill>
    <fill>
      <patternFill patternType="solid">
        <fgColor rgb="FFFFDDDD"/>
      </patternFill>
    </fill>
    <fill>
      <patternFill patternType="solid">
        <fgColor rgb="FFFFACAC"/>
      </patternFill>
    </fill>
    <fill>
      <patternFill patternType="solid">
        <fgColor rgb="FFFF0909"/>
      </patternFill>
    </fill>
    <fill>
      <patternFill patternType="solid">
        <fgColor rgb="FFFF0000"/>
      </patternFill>
    </fill>
    <fill>
      <patternFill patternType="solid">
        <fgColor rgb="FFFF3A3A"/>
      </patternFill>
    </fill>
    <fill>
      <patternFill patternType="solid">
        <fgColor rgb="FFFF4444"/>
      </patternFill>
    </fill>
    <fill>
      <patternFill patternType="solid">
        <fgColor rgb="FFFF3636"/>
      </patternFill>
    </fill>
    <fill>
      <patternFill patternType="solid">
        <fgColor rgb="FFFF6969"/>
      </patternFill>
    </fill>
    <fill>
      <patternFill patternType="solid">
        <fgColor rgb="FFFFD5D5"/>
      </patternFill>
    </fill>
    <fill>
      <patternFill patternType="solid">
        <fgColor rgb="FFFFD2D2"/>
      </patternFill>
    </fill>
    <fill>
      <patternFill patternType="solid">
        <fgColor rgb="FFFFE4E4"/>
      </patternFill>
    </fill>
    <fill>
      <patternFill patternType="solid">
        <fgColor rgb="FFFFDBDB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6EEFA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2" fillId="21" borderId="1" xfId="0" applyFont="1" applyFill="1" applyBorder="1" applyAlignment="1">
      <alignment horizontal="center" vertical="top"/>
    </xf>
    <xf numFmtId="0" fontId="0" fillId="21" borderId="0" xfId="0" applyFill="1"/>
    <xf numFmtId="0" fontId="0" fillId="0" borderId="2" xfId="0" applyBorder="1"/>
    <xf numFmtId="0" fontId="2" fillId="0" borderId="1" xfId="0" applyFont="1" applyFill="1" applyBorder="1" applyAlignment="1">
      <alignment horizontal="center" vertical="top"/>
    </xf>
    <xf numFmtId="0" fontId="0" fillId="0" borderId="0" xfId="0" applyFill="1"/>
    <xf numFmtId="0" fontId="0" fillId="22" borderId="0" xfId="0" applyFont="1" applyFill="1"/>
    <xf numFmtId="0" fontId="2" fillId="0" borderId="0" xfId="0" applyFont="1" applyFill="1" applyBorder="1" applyAlignment="1">
      <alignment horizontal="center" vertical="top"/>
    </xf>
    <xf numFmtId="0" fontId="0" fillId="21" borderId="0" xfId="0" applyFont="1" applyFill="1"/>
    <xf numFmtId="0" fontId="1" fillId="0" borderId="0" xfId="0" applyFont="1"/>
    <xf numFmtId="0" fontId="2" fillId="23" borderId="0" xfId="0" applyFont="1" applyFill="1" applyBorder="1" applyAlignment="1">
      <alignment horizontal="center" vertical="top"/>
    </xf>
    <xf numFmtId="0" fontId="0" fillId="23" borderId="0" xfId="0" applyFill="1"/>
    <xf numFmtId="0" fontId="1" fillId="2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6EE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C5323-D4BC-B742-8335-F33306807E8F}">
  <dimension ref="A1:S105"/>
  <sheetViews>
    <sheetView tabSelected="1" workbookViewId="0">
      <selection activeCell="G18" sqref="G18"/>
    </sheetView>
  </sheetViews>
  <sheetFormatPr baseColWidth="10" defaultRowHeight="16" x14ac:dyDescent="0.2"/>
  <cols>
    <col min="16" max="19" width="10.83203125" style="31"/>
  </cols>
  <sheetData>
    <row r="1" spans="1:19" x14ac:dyDescent="0.2">
      <c r="B1" s="1" t="s">
        <v>0</v>
      </c>
      <c r="C1" s="1" t="s">
        <v>1</v>
      </c>
      <c r="D1" s="1" t="s">
        <v>2</v>
      </c>
      <c r="F1" s="27" t="s">
        <v>104</v>
      </c>
      <c r="G1" s="27" t="s">
        <v>110</v>
      </c>
      <c r="H1" s="27"/>
      <c r="I1" s="27" t="s">
        <v>105</v>
      </c>
      <c r="J1" s="27" t="s">
        <v>117</v>
      </c>
      <c r="K1" s="27" t="s">
        <v>111</v>
      </c>
      <c r="L1" s="27" t="s">
        <v>112</v>
      </c>
      <c r="M1" s="29" t="s">
        <v>107</v>
      </c>
      <c r="N1" s="29" t="s">
        <v>109</v>
      </c>
      <c r="P1" s="30" t="s">
        <v>115</v>
      </c>
      <c r="Q1" s="32" t="s">
        <v>116</v>
      </c>
      <c r="R1" s="32" t="s">
        <v>113</v>
      </c>
      <c r="S1" s="32" t="s">
        <v>114</v>
      </c>
    </row>
    <row r="2" spans="1:19" x14ac:dyDescent="0.2">
      <c r="A2" s="1">
        <v>46</v>
      </c>
      <c r="B2" t="s">
        <v>49</v>
      </c>
      <c r="C2">
        <v>0.12293999999999999</v>
      </c>
      <c r="D2" s="12">
        <v>100.89221999999999</v>
      </c>
      <c r="F2">
        <f t="shared" ref="F2:F33" si="0" xml:space="preserve"> C2 / 100</f>
        <v>1.2293999999999999E-3</v>
      </c>
      <c r="G2">
        <f>F2</f>
        <v>1.2293999999999999E-3</v>
      </c>
      <c r="I2">
        <f t="shared" ref="I2:I33" si="1" xml:space="preserve"> F2 * D2</f>
        <v>0.12403689526799998</v>
      </c>
      <c r="J2">
        <f t="shared" ref="J2:J33" si="2" xml:space="preserve"> D2 *$D$104</f>
        <v>0.68937636081599996</v>
      </c>
      <c r="K2">
        <f t="shared" ref="K2:K33" si="3" xml:space="preserve"> J2 * F2</f>
        <v>8.4751929798719029E-4</v>
      </c>
      <c r="L2">
        <f>K2</f>
        <v>8.4751929798719029E-4</v>
      </c>
      <c r="M2">
        <f t="shared" ref="M2:M33" si="4" xml:space="preserve"> F2 * (1 - J2)</f>
        <v>3.8188070201280961E-4</v>
      </c>
      <c r="N2">
        <f t="shared" ref="N2:N33" si="5" xml:space="preserve"> M2 / $M$102</f>
        <v>3.8450805523628694E-4</v>
      </c>
      <c r="P2" s="31">
        <f xml:space="preserve"> I2</f>
        <v>0.12403689526799998</v>
      </c>
      <c r="Q2" s="31">
        <f>N2</f>
        <v>3.8450805523628694E-4</v>
      </c>
      <c r="R2" s="31">
        <f t="shared" ref="R2:R33" si="6">L2/G2</f>
        <v>0.68937636081599996</v>
      </c>
      <c r="S2" s="31">
        <f>L2/$D$104</f>
        <v>0.12403689526799998</v>
      </c>
    </row>
    <row r="3" spans="1:19" x14ac:dyDescent="0.2">
      <c r="A3" s="1">
        <v>45</v>
      </c>
      <c r="B3" t="s">
        <v>48</v>
      </c>
      <c r="C3">
        <v>0.19026000000000001</v>
      </c>
      <c r="D3" s="11">
        <v>96.662669999999991</v>
      </c>
      <c r="F3">
        <f t="shared" si="0"/>
        <v>1.9026000000000002E-3</v>
      </c>
      <c r="G3">
        <f xml:space="preserve"> G2 +F3</f>
        <v>3.1320000000000002E-3</v>
      </c>
      <c r="I3">
        <f t="shared" si="1"/>
        <v>0.18391039594200001</v>
      </c>
      <c r="J3">
        <f t="shared" si="2"/>
        <v>0.66047669157599997</v>
      </c>
      <c r="K3">
        <f t="shared" si="3"/>
        <v>1.2566229533924978E-3</v>
      </c>
      <c r="L3">
        <f xml:space="preserve"> L2 +K3</f>
        <v>2.1041422513796882E-3</v>
      </c>
      <c r="M3">
        <f t="shared" si="4"/>
        <v>6.4597704660750252E-4</v>
      </c>
      <c r="N3">
        <f t="shared" si="5"/>
        <v>6.5042139235933273E-4</v>
      </c>
      <c r="P3" s="31">
        <f t="shared" ref="P3:P34" si="7" xml:space="preserve"> P2 + I3</f>
        <v>0.30794729120999997</v>
      </c>
      <c r="Q3" s="31">
        <f>Q2 +N3</f>
        <v>1.0349294475956196E-3</v>
      </c>
      <c r="R3" s="31">
        <f t="shared" si="6"/>
        <v>0.67182064220296556</v>
      </c>
      <c r="S3" s="31">
        <f t="shared" ref="S3:S66" si="8">L3/$D$104</f>
        <v>0.30794729121000003</v>
      </c>
    </row>
    <row r="4" spans="1:19" x14ac:dyDescent="0.2">
      <c r="A4" s="1">
        <v>49</v>
      </c>
      <c r="B4" t="s">
        <v>52</v>
      </c>
      <c r="C4">
        <v>0.14501</v>
      </c>
      <c r="D4" s="15">
        <v>76.971649999999997</v>
      </c>
      <c r="F4">
        <f t="shared" si="0"/>
        <v>1.4501E-3</v>
      </c>
      <c r="G4">
        <f t="shared" ref="G4:G67" si="9" xml:space="preserve"> G3 +F4</f>
        <v>4.5821000000000004E-3</v>
      </c>
      <c r="I4">
        <f t="shared" si="1"/>
        <v>0.11161658966499999</v>
      </c>
      <c r="J4">
        <f t="shared" si="2"/>
        <v>0.52593189011999997</v>
      </c>
      <c r="K4">
        <f t="shared" si="3"/>
        <v>7.6265383386301192E-4</v>
      </c>
      <c r="L4">
        <f t="shared" ref="L4:L67" si="10" xml:space="preserve"> L3 +K4</f>
        <v>2.8667960852427001E-3</v>
      </c>
      <c r="M4">
        <f t="shared" si="4"/>
        <v>6.8744616613698804E-4</v>
      </c>
      <c r="N4">
        <f t="shared" si="5"/>
        <v>6.9217582095077476E-4</v>
      </c>
      <c r="P4" s="31">
        <f t="shared" si="7"/>
        <v>0.41956388087499996</v>
      </c>
      <c r="Q4" s="31">
        <f t="shared" ref="Q4:Q67" si="11">Q3 +N4</f>
        <v>1.7271052685463944E-3</v>
      </c>
      <c r="R4" s="31">
        <f t="shared" si="6"/>
        <v>0.62565113926861038</v>
      </c>
      <c r="S4" s="31">
        <f t="shared" si="8"/>
        <v>0.41956388087500002</v>
      </c>
    </row>
    <row r="5" spans="1:19" x14ac:dyDescent="0.2">
      <c r="A5" s="1">
        <v>47</v>
      </c>
      <c r="B5" t="s">
        <v>50</v>
      </c>
      <c r="C5">
        <v>0.11382</v>
      </c>
      <c r="D5" s="13">
        <v>75.351150000000004</v>
      </c>
      <c r="F5">
        <f t="shared" si="0"/>
        <v>1.1382E-3</v>
      </c>
      <c r="G5">
        <f t="shared" si="9"/>
        <v>5.7203000000000002E-3</v>
      </c>
      <c r="I5">
        <f t="shared" si="1"/>
        <v>8.5764678930000005E-2</v>
      </c>
      <c r="J5">
        <f t="shared" si="2"/>
        <v>0.51485933772000003</v>
      </c>
      <c r="K5">
        <f t="shared" si="3"/>
        <v>5.8601289819290407E-4</v>
      </c>
      <c r="L5">
        <f t="shared" si="10"/>
        <v>3.4528089834356041E-3</v>
      </c>
      <c r="M5">
        <f t="shared" si="4"/>
        <v>5.5218710180709595E-4</v>
      </c>
      <c r="N5">
        <f t="shared" si="5"/>
        <v>5.5598616930186242E-4</v>
      </c>
      <c r="P5" s="31">
        <f t="shared" si="7"/>
        <v>0.50532855980499991</v>
      </c>
      <c r="Q5" s="31">
        <f t="shared" si="11"/>
        <v>2.2830914378482569E-3</v>
      </c>
      <c r="R5" s="31">
        <f t="shared" si="6"/>
        <v>0.60360627649521947</v>
      </c>
      <c r="S5" s="31">
        <f t="shared" si="8"/>
        <v>0.50532855980500002</v>
      </c>
    </row>
    <row r="6" spans="1:19" x14ac:dyDescent="0.2">
      <c r="A6" s="1">
        <v>48</v>
      </c>
      <c r="B6" t="s">
        <v>51</v>
      </c>
      <c r="C6">
        <v>0.13503000000000001</v>
      </c>
      <c r="D6" s="14">
        <v>70.992909999999995</v>
      </c>
      <c r="F6">
        <f t="shared" si="0"/>
        <v>1.3503E-3</v>
      </c>
      <c r="G6">
        <f t="shared" si="9"/>
        <v>7.0705999999999998E-3</v>
      </c>
      <c r="I6">
        <f t="shared" si="1"/>
        <v>9.5861726373E-2</v>
      </c>
      <c r="J6">
        <f t="shared" si="2"/>
        <v>0.48508035544799999</v>
      </c>
      <c r="K6">
        <f t="shared" si="3"/>
        <v>6.5500400396143442E-4</v>
      </c>
      <c r="L6">
        <f t="shared" si="10"/>
        <v>4.1078129873970389E-3</v>
      </c>
      <c r="M6">
        <f t="shared" si="4"/>
        <v>6.9529599603856561E-4</v>
      </c>
      <c r="N6">
        <f t="shared" si="5"/>
        <v>7.0007965796972421E-4</v>
      </c>
      <c r="P6" s="31">
        <f t="shared" si="7"/>
        <v>0.60119028617799986</v>
      </c>
      <c r="Q6" s="31">
        <f t="shared" si="11"/>
        <v>2.9831710958179809E-3</v>
      </c>
      <c r="R6" s="31">
        <f t="shared" si="6"/>
        <v>0.58097092006294215</v>
      </c>
      <c r="S6" s="31">
        <f t="shared" si="8"/>
        <v>0.60119028617800008</v>
      </c>
    </row>
    <row r="7" spans="1:19" x14ac:dyDescent="0.2">
      <c r="A7" s="1">
        <v>50</v>
      </c>
      <c r="B7" t="s">
        <v>53</v>
      </c>
      <c r="C7">
        <v>0.15887000000000001</v>
      </c>
      <c r="D7" s="16">
        <v>54.501159999999999</v>
      </c>
      <c r="F7">
        <f t="shared" si="0"/>
        <v>1.5887000000000002E-3</v>
      </c>
      <c r="G7">
        <f t="shared" si="9"/>
        <v>8.6593E-3</v>
      </c>
      <c r="I7">
        <f t="shared" si="1"/>
        <v>8.6585992892000002E-2</v>
      </c>
      <c r="J7">
        <f t="shared" si="2"/>
        <v>0.37239552604799997</v>
      </c>
      <c r="K7">
        <f t="shared" si="3"/>
        <v>5.9162477223245757E-4</v>
      </c>
      <c r="L7">
        <f t="shared" si="10"/>
        <v>4.6994377596294963E-3</v>
      </c>
      <c r="M7">
        <f t="shared" si="4"/>
        <v>9.970752277675425E-4</v>
      </c>
      <c r="N7">
        <f t="shared" si="5"/>
        <v>1.0039351418713888E-3</v>
      </c>
      <c r="P7" s="31">
        <f t="shared" si="7"/>
        <v>0.68777627906999983</v>
      </c>
      <c r="Q7" s="31">
        <f t="shared" si="11"/>
        <v>3.9871062376893697E-3</v>
      </c>
      <c r="R7" s="31">
        <f t="shared" si="6"/>
        <v>0.54270411691816844</v>
      </c>
      <c r="S7" s="31">
        <f t="shared" si="8"/>
        <v>0.68777627907000005</v>
      </c>
    </row>
    <row r="8" spans="1:19" x14ac:dyDescent="0.2">
      <c r="A8" s="1">
        <v>44</v>
      </c>
      <c r="B8" t="s">
        <v>47</v>
      </c>
      <c r="C8">
        <v>0.15264</v>
      </c>
      <c r="D8" s="10">
        <v>25.27478</v>
      </c>
      <c r="F8">
        <f t="shared" si="0"/>
        <v>1.5264E-3</v>
      </c>
      <c r="G8">
        <f t="shared" si="9"/>
        <v>1.0185700000000001E-2</v>
      </c>
      <c r="I8">
        <f t="shared" si="1"/>
        <v>3.8579424192E-2</v>
      </c>
      <c r="J8">
        <f t="shared" si="2"/>
        <v>0.172697516784</v>
      </c>
      <c r="K8">
        <f t="shared" si="3"/>
        <v>2.6360548961909758E-4</v>
      </c>
      <c r="L8">
        <f t="shared" si="10"/>
        <v>4.9630432492485943E-3</v>
      </c>
      <c r="M8">
        <f t="shared" si="4"/>
        <v>1.2627945103809023E-3</v>
      </c>
      <c r="N8">
        <f t="shared" si="5"/>
        <v>1.2714825828861408E-3</v>
      </c>
      <c r="P8" s="31">
        <f t="shared" si="7"/>
        <v>0.72635570326199983</v>
      </c>
      <c r="Q8" s="31">
        <f t="shared" si="11"/>
        <v>5.2585888205755101E-3</v>
      </c>
      <c r="R8" s="31">
        <f t="shared" si="6"/>
        <v>0.48725598135116821</v>
      </c>
      <c r="S8" s="31">
        <f t="shared" si="8"/>
        <v>0.72635570326200005</v>
      </c>
    </row>
    <row r="9" spans="1:19" x14ac:dyDescent="0.2">
      <c r="A9" s="1">
        <v>52</v>
      </c>
      <c r="B9" t="s">
        <v>55</v>
      </c>
      <c r="C9">
        <v>0.19109000000000001</v>
      </c>
      <c r="D9" s="18">
        <v>8.8580299999999994</v>
      </c>
      <c r="F9">
        <f t="shared" si="0"/>
        <v>1.9109000000000001E-3</v>
      </c>
      <c r="G9">
        <f t="shared" si="9"/>
        <v>1.2096600000000001E-2</v>
      </c>
      <c r="I9">
        <f t="shared" si="1"/>
        <v>1.6926809527E-2</v>
      </c>
      <c r="J9">
        <f t="shared" si="2"/>
        <v>6.0525147383999993E-2</v>
      </c>
      <c r="K9">
        <f t="shared" si="3"/>
        <v>1.1565750413608559E-4</v>
      </c>
      <c r="L9">
        <f t="shared" si="10"/>
        <v>5.0787007533846795E-3</v>
      </c>
      <c r="M9">
        <f t="shared" si="4"/>
        <v>1.7952424958639147E-3</v>
      </c>
      <c r="N9">
        <f t="shared" si="5"/>
        <v>1.8075938300202903E-3</v>
      </c>
      <c r="P9" s="31">
        <f t="shared" si="7"/>
        <v>0.74328251278899982</v>
      </c>
      <c r="Q9" s="31">
        <f t="shared" si="11"/>
        <v>7.0661826505958002E-3</v>
      </c>
      <c r="R9" s="31">
        <f t="shared" si="6"/>
        <v>0.41984530805223608</v>
      </c>
      <c r="S9" s="31">
        <f t="shared" si="8"/>
        <v>0.74328251278900004</v>
      </c>
    </row>
    <row r="10" spans="1:19" x14ac:dyDescent="0.2">
      <c r="A10" s="1">
        <v>51</v>
      </c>
      <c r="B10" t="s">
        <v>54</v>
      </c>
      <c r="C10">
        <v>0.28553000000000001</v>
      </c>
      <c r="D10" s="17">
        <v>7.1868399999999992</v>
      </c>
      <c r="F10">
        <f t="shared" si="0"/>
        <v>2.8552999999999999E-3</v>
      </c>
      <c r="G10">
        <f t="shared" si="9"/>
        <v>1.4951900000000001E-2</v>
      </c>
      <c r="I10">
        <f t="shared" si="1"/>
        <v>2.0520584251999995E-2</v>
      </c>
      <c r="J10">
        <f t="shared" si="2"/>
        <v>4.9106240351999994E-2</v>
      </c>
      <c r="K10">
        <f t="shared" si="3"/>
        <v>1.4021304807706558E-4</v>
      </c>
      <c r="L10">
        <f t="shared" si="10"/>
        <v>5.2189138014617454E-3</v>
      </c>
      <c r="M10">
        <f t="shared" si="4"/>
        <v>2.7150869519229344E-3</v>
      </c>
      <c r="N10">
        <f t="shared" si="5"/>
        <v>2.7337668496437589E-3</v>
      </c>
      <c r="P10" s="31">
        <f t="shared" si="7"/>
        <v>0.7638030970409998</v>
      </c>
      <c r="Q10" s="31">
        <f t="shared" si="11"/>
        <v>9.7999495002395586E-3</v>
      </c>
      <c r="R10" s="31">
        <f t="shared" si="6"/>
        <v>0.34904686370707033</v>
      </c>
      <c r="S10" s="31">
        <f t="shared" si="8"/>
        <v>0.76380309704100013</v>
      </c>
    </row>
    <row r="11" spans="1:19" x14ac:dyDescent="0.2">
      <c r="A11" s="1">
        <v>77</v>
      </c>
      <c r="B11" t="s">
        <v>80</v>
      </c>
      <c r="C11">
        <v>1.197E-2</v>
      </c>
      <c r="D11" s="20">
        <v>5.0066100000000002</v>
      </c>
      <c r="F11">
        <f t="shared" si="0"/>
        <v>1.197E-4</v>
      </c>
      <c r="G11">
        <f t="shared" si="9"/>
        <v>1.5071600000000001E-2</v>
      </c>
      <c r="I11">
        <f t="shared" si="1"/>
        <v>5.9929121700000006E-4</v>
      </c>
      <c r="J11">
        <f t="shared" si="2"/>
        <v>3.4209164808E-2</v>
      </c>
      <c r="K11">
        <f t="shared" si="3"/>
        <v>4.0948370275175997E-6</v>
      </c>
      <c r="L11">
        <f t="shared" si="10"/>
        <v>5.2230086384892627E-3</v>
      </c>
      <c r="M11">
        <f t="shared" si="4"/>
        <v>1.1560516297248239E-4</v>
      </c>
      <c r="N11">
        <f t="shared" si="5"/>
        <v>1.1640053072996647E-4</v>
      </c>
      <c r="P11" s="31">
        <f t="shared" si="7"/>
        <v>0.76440238825799978</v>
      </c>
      <c r="Q11" s="31">
        <f t="shared" si="11"/>
        <v>9.9163500309695247E-3</v>
      </c>
      <c r="R11" s="31">
        <f t="shared" si="6"/>
        <v>0.34654639444314222</v>
      </c>
      <c r="S11" s="31">
        <f t="shared" si="8"/>
        <v>0.764402388258</v>
      </c>
    </row>
    <row r="12" spans="1:19" x14ac:dyDescent="0.2">
      <c r="A12" s="1">
        <v>43</v>
      </c>
      <c r="B12" t="s">
        <v>46</v>
      </c>
      <c r="C12">
        <v>0.13814000000000001</v>
      </c>
      <c r="D12" s="9">
        <v>3.8780999999999999</v>
      </c>
      <c r="F12">
        <f t="shared" si="0"/>
        <v>1.3814000000000001E-3</v>
      </c>
      <c r="G12">
        <f t="shared" si="9"/>
        <v>1.6453000000000002E-2</v>
      </c>
      <c r="I12">
        <f t="shared" si="1"/>
        <v>5.3572073400000005E-3</v>
      </c>
      <c r="J12">
        <f t="shared" si="2"/>
        <v>2.6498281679999999E-2</v>
      </c>
      <c r="K12">
        <f t="shared" si="3"/>
        <v>3.6604726312751998E-5</v>
      </c>
      <c r="L12">
        <f t="shared" si="10"/>
        <v>5.2596133648020148E-3</v>
      </c>
      <c r="M12">
        <f t="shared" si="4"/>
        <v>1.344795273687248E-3</v>
      </c>
      <c r="N12">
        <f t="shared" si="5"/>
        <v>1.3540475144488686E-3</v>
      </c>
      <c r="P12" s="31">
        <f t="shared" si="7"/>
        <v>0.76975959559799978</v>
      </c>
      <c r="Q12" s="31">
        <f t="shared" si="11"/>
        <v>1.1270397545418392E-2</v>
      </c>
      <c r="R12" s="31">
        <f t="shared" si="6"/>
        <v>0.31967503584768819</v>
      </c>
      <c r="S12" s="31">
        <f t="shared" si="8"/>
        <v>0.769759595598</v>
      </c>
    </row>
    <row r="13" spans="1:19" x14ac:dyDescent="0.2">
      <c r="A13" s="1">
        <v>96</v>
      </c>
      <c r="B13" t="s">
        <v>99</v>
      </c>
      <c r="C13">
        <v>0.13014000000000001</v>
      </c>
      <c r="D13" s="9">
        <v>3.7475100000000001</v>
      </c>
      <c r="F13">
        <f t="shared" si="0"/>
        <v>1.3014000000000001E-3</v>
      </c>
      <c r="G13">
        <f t="shared" si="9"/>
        <v>1.7754400000000004E-2</v>
      </c>
      <c r="I13">
        <f t="shared" si="1"/>
        <v>4.8770095140000004E-3</v>
      </c>
      <c r="J13">
        <f t="shared" si="2"/>
        <v>2.5605986327999999E-2</v>
      </c>
      <c r="K13">
        <f t="shared" si="3"/>
        <v>3.33236306072592E-5</v>
      </c>
      <c r="L13">
        <f t="shared" si="10"/>
        <v>5.2929369954092739E-3</v>
      </c>
      <c r="M13">
        <f t="shared" si="4"/>
        <v>1.2680763693927409E-3</v>
      </c>
      <c r="N13">
        <f t="shared" si="5"/>
        <v>1.2768007812815293E-3</v>
      </c>
      <c r="P13" s="31">
        <f t="shared" si="7"/>
        <v>0.77463660511199983</v>
      </c>
      <c r="Q13" s="31">
        <f t="shared" si="11"/>
        <v>1.2547198326699921E-2</v>
      </c>
      <c r="R13" s="31">
        <f t="shared" si="6"/>
        <v>0.29811973344124681</v>
      </c>
      <c r="S13" s="31">
        <f t="shared" si="8"/>
        <v>0.77463660511200005</v>
      </c>
    </row>
    <row r="14" spans="1:19" x14ac:dyDescent="0.2">
      <c r="A14" s="1">
        <v>87</v>
      </c>
      <c r="B14" t="s">
        <v>90</v>
      </c>
      <c r="C14">
        <v>0.20080999999999999</v>
      </c>
      <c r="D14" s="9">
        <v>3.5946199999999999</v>
      </c>
      <c r="F14">
        <f t="shared" si="0"/>
        <v>2.0081000000000001E-3</v>
      </c>
      <c r="G14">
        <f t="shared" si="9"/>
        <v>1.9762500000000002E-2</v>
      </c>
      <c r="I14">
        <f t="shared" si="1"/>
        <v>7.2183564220000005E-3</v>
      </c>
      <c r="J14">
        <f t="shared" si="2"/>
        <v>2.4561319535999999E-2</v>
      </c>
      <c r="K14">
        <f t="shared" si="3"/>
        <v>4.9321585760241599E-5</v>
      </c>
      <c r="L14">
        <f t="shared" si="10"/>
        <v>5.3422585811695152E-3</v>
      </c>
      <c r="M14">
        <f t="shared" si="4"/>
        <v>1.9587784142397584E-3</v>
      </c>
      <c r="N14">
        <f t="shared" si="5"/>
        <v>1.9722548815071668E-3</v>
      </c>
      <c r="P14" s="31">
        <f t="shared" si="7"/>
        <v>0.7818549615339998</v>
      </c>
      <c r="Q14" s="31">
        <f t="shared" si="11"/>
        <v>1.4519453208207089E-2</v>
      </c>
      <c r="R14" s="31">
        <f t="shared" si="6"/>
        <v>0.27032301485993748</v>
      </c>
      <c r="S14" s="31">
        <f t="shared" si="8"/>
        <v>0.78185496153400003</v>
      </c>
    </row>
    <row r="15" spans="1:19" x14ac:dyDescent="0.2">
      <c r="A15" s="1">
        <v>4</v>
      </c>
      <c r="B15" t="s">
        <v>7</v>
      </c>
      <c r="C15">
        <v>0.18445</v>
      </c>
      <c r="D15" s="4">
        <v>3.2277100000000001</v>
      </c>
      <c r="F15">
        <f t="shared" si="0"/>
        <v>1.8445E-3</v>
      </c>
      <c r="G15">
        <f t="shared" si="9"/>
        <v>2.1607000000000001E-2</v>
      </c>
      <c r="I15">
        <f t="shared" si="1"/>
        <v>5.9535110949999999E-3</v>
      </c>
      <c r="J15">
        <f t="shared" si="2"/>
        <v>2.2054296888000001E-2</v>
      </c>
      <c r="K15">
        <f t="shared" si="3"/>
        <v>4.0679150609915999E-5</v>
      </c>
      <c r="L15">
        <f t="shared" si="10"/>
        <v>5.3829377317794313E-3</v>
      </c>
      <c r="M15">
        <f t="shared" si="4"/>
        <v>1.8038208493900841E-3</v>
      </c>
      <c r="N15">
        <f t="shared" si="5"/>
        <v>1.8162312029330648E-3</v>
      </c>
      <c r="P15" s="31">
        <f t="shared" si="7"/>
        <v>0.78780847262899978</v>
      </c>
      <c r="Q15" s="31">
        <f t="shared" si="11"/>
        <v>1.6335684411140153E-2</v>
      </c>
      <c r="R15" s="31">
        <f t="shared" si="6"/>
        <v>0.24912934381355259</v>
      </c>
      <c r="S15" s="31">
        <f t="shared" si="8"/>
        <v>0.787808472629</v>
      </c>
    </row>
    <row r="16" spans="1:19" x14ac:dyDescent="0.2">
      <c r="A16" s="1">
        <v>33</v>
      </c>
      <c r="B16" t="s">
        <v>36</v>
      </c>
      <c r="C16">
        <v>0.49775999999999998</v>
      </c>
      <c r="D16" s="6">
        <v>2.7641100000000001</v>
      </c>
      <c r="F16">
        <f t="shared" si="0"/>
        <v>4.9775999999999996E-3</v>
      </c>
      <c r="G16">
        <f t="shared" si="9"/>
        <v>2.65846E-2</v>
      </c>
      <c r="I16">
        <f t="shared" si="1"/>
        <v>1.3758633935999999E-2</v>
      </c>
      <c r="J16">
        <f t="shared" si="2"/>
        <v>1.8886610808000002E-2</v>
      </c>
      <c r="K16">
        <f t="shared" si="3"/>
        <v>9.4009993957900795E-5</v>
      </c>
      <c r="L16">
        <f t="shared" si="10"/>
        <v>5.4769477257373324E-3</v>
      </c>
      <c r="M16">
        <f t="shared" si="4"/>
        <v>4.8835900060420984E-3</v>
      </c>
      <c r="N16">
        <f t="shared" si="5"/>
        <v>4.9171892842378474E-3</v>
      </c>
      <c r="P16" s="31">
        <f t="shared" si="7"/>
        <v>0.80156710656499974</v>
      </c>
      <c r="Q16" s="31">
        <f t="shared" si="11"/>
        <v>2.1252873695378E-2</v>
      </c>
      <c r="R16" s="31">
        <f t="shared" si="6"/>
        <v>0.20601956492621037</v>
      </c>
      <c r="S16" s="31">
        <f t="shared" si="8"/>
        <v>0.80156710656500008</v>
      </c>
    </row>
    <row r="17" spans="1:19" x14ac:dyDescent="0.2">
      <c r="A17" s="1">
        <v>26</v>
      </c>
      <c r="B17" t="s">
        <v>29</v>
      </c>
      <c r="C17">
        <v>0.66343999999999992</v>
      </c>
      <c r="D17" s="5">
        <v>2.7345199999999998</v>
      </c>
      <c r="F17">
        <f t="shared" si="0"/>
        <v>6.6343999999999995E-3</v>
      </c>
      <c r="G17">
        <f t="shared" si="9"/>
        <v>3.3218999999999999E-2</v>
      </c>
      <c r="I17">
        <f t="shared" si="1"/>
        <v>1.8141899487999998E-2</v>
      </c>
      <c r="J17">
        <f t="shared" si="2"/>
        <v>1.8684428255999998E-2</v>
      </c>
      <c r="K17">
        <f t="shared" si="3"/>
        <v>1.2395997082160638E-4</v>
      </c>
      <c r="L17">
        <f t="shared" si="10"/>
        <v>5.6009076965589386E-3</v>
      </c>
      <c r="M17">
        <f t="shared" si="4"/>
        <v>6.5104400291783925E-3</v>
      </c>
      <c r="N17">
        <f t="shared" si="5"/>
        <v>6.5552320951475802E-3</v>
      </c>
      <c r="P17" s="31">
        <f t="shared" si="7"/>
        <v>0.81970900605299979</v>
      </c>
      <c r="Q17" s="31">
        <f t="shared" si="11"/>
        <v>2.7808105790525582E-2</v>
      </c>
      <c r="R17" s="31">
        <f t="shared" si="6"/>
        <v>0.16860554792615487</v>
      </c>
      <c r="S17" s="31">
        <f t="shared" si="8"/>
        <v>0.81970900605300001</v>
      </c>
    </row>
    <row r="18" spans="1:19" x14ac:dyDescent="0.2">
      <c r="A18" s="1">
        <v>42</v>
      </c>
      <c r="B18" t="s">
        <v>45</v>
      </c>
      <c r="C18">
        <v>0.20094999999999999</v>
      </c>
      <c r="D18" s="5">
        <v>2.6045600000000002</v>
      </c>
      <c r="F18">
        <f t="shared" si="0"/>
        <v>2.0095E-3</v>
      </c>
      <c r="G18">
        <f t="shared" si="9"/>
        <v>3.5228499999999996E-2</v>
      </c>
      <c r="I18">
        <f t="shared" si="1"/>
        <v>5.2338633200000005E-3</v>
      </c>
      <c r="J18">
        <f t="shared" si="2"/>
        <v>1.7796437568000003E-2</v>
      </c>
      <c r="K18">
        <f t="shared" si="3"/>
        <v>3.5761941292896003E-5</v>
      </c>
      <c r="L18">
        <f t="shared" si="10"/>
        <v>5.6366696378518343E-3</v>
      </c>
      <c r="M18">
        <f t="shared" si="4"/>
        <v>1.9737380587071039E-3</v>
      </c>
      <c r="N18">
        <f t="shared" si="5"/>
        <v>1.9873174488766287E-3</v>
      </c>
      <c r="P18" s="31">
        <f t="shared" si="7"/>
        <v>0.82494286937299977</v>
      </c>
      <c r="Q18" s="31">
        <f t="shared" si="11"/>
        <v>2.9795423239402211E-2</v>
      </c>
      <c r="R18" s="31">
        <f t="shared" si="6"/>
        <v>0.1600031121918854</v>
      </c>
      <c r="S18" s="31">
        <f t="shared" si="8"/>
        <v>0.82494286937299999</v>
      </c>
    </row>
    <row r="19" spans="1:19" x14ac:dyDescent="0.2">
      <c r="A19" s="1">
        <v>32</v>
      </c>
      <c r="B19" t="s">
        <v>35</v>
      </c>
      <c r="C19">
        <v>0.26687</v>
      </c>
      <c r="D19" s="5">
        <v>2.5773700000000002</v>
      </c>
      <c r="F19">
        <f t="shared" si="0"/>
        <v>2.6687E-3</v>
      </c>
      <c r="G19">
        <f t="shared" si="9"/>
        <v>3.7897199999999999E-2</v>
      </c>
      <c r="I19">
        <f t="shared" si="1"/>
        <v>6.8782273190000007E-3</v>
      </c>
      <c r="J19">
        <f t="shared" si="2"/>
        <v>1.7610653736000001E-2</v>
      </c>
      <c r="K19">
        <f t="shared" si="3"/>
        <v>4.6997551625263199E-5</v>
      </c>
      <c r="L19">
        <f t="shared" si="10"/>
        <v>5.6836671894770971E-3</v>
      </c>
      <c r="M19">
        <f t="shared" si="4"/>
        <v>2.6217024483747367E-3</v>
      </c>
      <c r="N19">
        <f t="shared" si="5"/>
        <v>2.6397398572891697E-3</v>
      </c>
      <c r="P19" s="31">
        <f t="shared" si="7"/>
        <v>0.83182109669199977</v>
      </c>
      <c r="Q19" s="31">
        <f t="shared" si="11"/>
        <v>3.243516309669138E-2</v>
      </c>
      <c r="R19" s="31">
        <f t="shared" si="6"/>
        <v>0.14997591351015635</v>
      </c>
      <c r="S19" s="31">
        <f t="shared" si="8"/>
        <v>0.83182109669199988</v>
      </c>
    </row>
    <row r="20" spans="1:19" x14ac:dyDescent="0.2">
      <c r="A20" s="1">
        <v>36</v>
      </c>
      <c r="B20" t="s">
        <v>39</v>
      </c>
      <c r="C20">
        <v>9.817999999999999E-2</v>
      </c>
      <c r="D20" s="8">
        <v>1.9919199999999999</v>
      </c>
      <c r="F20">
        <f t="shared" si="0"/>
        <v>9.817999999999999E-4</v>
      </c>
      <c r="G20">
        <f t="shared" si="9"/>
        <v>3.8878999999999997E-2</v>
      </c>
      <c r="I20">
        <f t="shared" si="1"/>
        <v>1.9556670559999997E-3</v>
      </c>
      <c r="J20">
        <f t="shared" si="2"/>
        <v>1.3610390976E-2</v>
      </c>
      <c r="K20">
        <f t="shared" si="3"/>
        <v>1.3362681860236798E-5</v>
      </c>
      <c r="L20">
        <f t="shared" si="10"/>
        <v>5.697029871337334E-3</v>
      </c>
      <c r="M20">
        <f t="shared" si="4"/>
        <v>9.6843731813976307E-4</v>
      </c>
      <c r="N20">
        <f t="shared" si="5"/>
        <v>9.7510020237596333E-4</v>
      </c>
      <c r="P20" s="31">
        <f t="shared" si="7"/>
        <v>0.83377676374799981</v>
      </c>
      <c r="Q20" s="31">
        <f t="shared" si="11"/>
        <v>3.3410263299067343E-2</v>
      </c>
      <c r="R20" s="31">
        <f t="shared" si="6"/>
        <v>0.1465323149087511</v>
      </c>
      <c r="S20" s="31">
        <f t="shared" si="8"/>
        <v>0.83377676374799992</v>
      </c>
    </row>
    <row r="21" spans="1:19" x14ac:dyDescent="0.2">
      <c r="A21" s="1">
        <v>34</v>
      </c>
      <c r="B21" t="s">
        <v>37</v>
      </c>
      <c r="C21">
        <v>0.84243999999999997</v>
      </c>
      <c r="D21" s="7">
        <v>1.58107</v>
      </c>
      <c r="F21">
        <f t="shared" si="0"/>
        <v>8.4244000000000003E-3</v>
      </c>
      <c r="G21">
        <f t="shared" si="9"/>
        <v>4.7303399999999995E-2</v>
      </c>
      <c r="I21">
        <f t="shared" si="1"/>
        <v>1.3319566108000001E-2</v>
      </c>
      <c r="J21">
        <f t="shared" si="2"/>
        <v>1.0803135096E-2</v>
      </c>
      <c r="K21">
        <f t="shared" si="3"/>
        <v>9.1009931302742398E-5</v>
      </c>
      <c r="L21">
        <f t="shared" si="10"/>
        <v>5.7880398026400768E-3</v>
      </c>
      <c r="M21">
        <f t="shared" si="4"/>
        <v>8.3333900686972575E-3</v>
      </c>
      <c r="N21">
        <f t="shared" si="5"/>
        <v>8.3907240977384809E-3</v>
      </c>
      <c r="P21" s="31">
        <f t="shared" si="7"/>
        <v>0.84709632985599981</v>
      </c>
      <c r="Q21" s="31">
        <f t="shared" si="11"/>
        <v>4.1800987396805822E-2</v>
      </c>
      <c r="R21" s="31">
        <f t="shared" si="6"/>
        <v>0.12235991075990472</v>
      </c>
      <c r="S21" s="31">
        <f t="shared" si="8"/>
        <v>0.84709632985600003</v>
      </c>
    </row>
    <row r="22" spans="1:19" x14ac:dyDescent="0.2">
      <c r="A22" s="1">
        <v>58</v>
      </c>
      <c r="B22" t="s">
        <v>61</v>
      </c>
      <c r="C22">
        <v>0.61351</v>
      </c>
      <c r="D22" s="3">
        <v>1.5557099999999999</v>
      </c>
      <c r="F22">
        <f t="shared" si="0"/>
        <v>6.1351000000000001E-3</v>
      </c>
      <c r="G22">
        <f t="shared" si="9"/>
        <v>5.3438499999999993E-2</v>
      </c>
      <c r="I22">
        <f t="shared" si="1"/>
        <v>9.5444364210000004E-3</v>
      </c>
      <c r="J22">
        <f t="shared" si="2"/>
        <v>1.0629855287999999E-2</v>
      </c>
      <c r="K22">
        <f t="shared" si="3"/>
        <v>6.5215225177408801E-5</v>
      </c>
      <c r="L22">
        <f t="shared" si="10"/>
        <v>5.8532550278174852E-3</v>
      </c>
      <c r="M22">
        <f t="shared" si="4"/>
        <v>6.0698847748225917E-3</v>
      </c>
      <c r="N22">
        <f t="shared" si="5"/>
        <v>6.1116458044981128E-3</v>
      </c>
      <c r="P22" s="31">
        <f t="shared" si="7"/>
        <v>0.85664076627699981</v>
      </c>
      <c r="Q22" s="31">
        <f t="shared" si="11"/>
        <v>4.7912633201303935E-2</v>
      </c>
      <c r="R22" s="31">
        <f t="shared" si="6"/>
        <v>0.10953254727991028</v>
      </c>
      <c r="S22" s="31">
        <f t="shared" si="8"/>
        <v>0.85664076627699992</v>
      </c>
    </row>
    <row r="23" spans="1:19" x14ac:dyDescent="0.2">
      <c r="A23" s="1">
        <v>97</v>
      </c>
      <c r="B23" t="s">
        <v>100</v>
      </c>
      <c r="C23">
        <v>0.12898000000000001</v>
      </c>
      <c r="D23" s="3">
        <v>1.54911</v>
      </c>
      <c r="F23">
        <f t="shared" si="0"/>
        <v>1.2898E-3</v>
      </c>
      <c r="G23">
        <f t="shared" si="9"/>
        <v>5.4728299999999994E-2</v>
      </c>
      <c r="I23">
        <f t="shared" si="1"/>
        <v>1.9980420779999999E-3</v>
      </c>
      <c r="J23">
        <f t="shared" si="2"/>
        <v>1.0584758808E-2</v>
      </c>
      <c r="K23">
        <f t="shared" si="3"/>
        <v>1.3652221910558399E-5</v>
      </c>
      <c r="L23">
        <f t="shared" si="10"/>
        <v>5.866907249728044E-3</v>
      </c>
      <c r="M23">
        <f t="shared" si="4"/>
        <v>1.2761477780894417E-3</v>
      </c>
      <c r="N23">
        <f t="shared" si="5"/>
        <v>1.284927721565832E-3</v>
      </c>
      <c r="P23" s="31">
        <f t="shared" si="7"/>
        <v>0.85863880835499984</v>
      </c>
      <c r="Q23" s="31">
        <f t="shared" si="11"/>
        <v>4.9197560922869768E-2</v>
      </c>
      <c r="R23" s="31">
        <f t="shared" si="6"/>
        <v>0.10720061192706597</v>
      </c>
      <c r="S23" s="31">
        <f t="shared" si="8"/>
        <v>0.85863880835499995</v>
      </c>
    </row>
    <row r="24" spans="1:19" x14ac:dyDescent="0.2">
      <c r="A24" s="1">
        <v>72</v>
      </c>
      <c r="B24" t="s">
        <v>75</v>
      </c>
      <c r="C24">
        <v>0.24898000000000001</v>
      </c>
      <c r="D24" s="3">
        <v>1.28173</v>
      </c>
      <c r="F24">
        <f t="shared" si="0"/>
        <v>2.4897999999999999E-3</v>
      </c>
      <c r="G24">
        <f t="shared" si="9"/>
        <v>5.7218099999999994E-2</v>
      </c>
      <c r="I24">
        <f t="shared" si="1"/>
        <v>3.1912513539999999E-3</v>
      </c>
      <c r="J24">
        <f t="shared" si="2"/>
        <v>8.7578047439999997E-3</v>
      </c>
      <c r="K24">
        <f t="shared" si="3"/>
        <v>2.1805182251611198E-5</v>
      </c>
      <c r="L24">
        <f t="shared" si="10"/>
        <v>5.8887124319796551E-3</v>
      </c>
      <c r="M24">
        <f t="shared" si="4"/>
        <v>2.4679948177483888E-3</v>
      </c>
      <c r="N24">
        <f t="shared" si="5"/>
        <v>2.4849747125316526E-3</v>
      </c>
      <c r="P24" s="31">
        <f t="shared" si="7"/>
        <v>0.86183005970899984</v>
      </c>
      <c r="Q24" s="31">
        <f t="shared" si="11"/>
        <v>5.1682535635401421E-2</v>
      </c>
      <c r="R24" s="31">
        <f t="shared" si="6"/>
        <v>0.10291695166354101</v>
      </c>
      <c r="S24" s="31">
        <f t="shared" si="8"/>
        <v>0.86183005970899995</v>
      </c>
    </row>
    <row r="25" spans="1:19" x14ac:dyDescent="0.2">
      <c r="A25" s="1">
        <v>73</v>
      </c>
      <c r="B25" t="s">
        <v>76</v>
      </c>
      <c r="C25">
        <v>0.58084999999999998</v>
      </c>
      <c r="D25" s="3">
        <v>1.28145</v>
      </c>
      <c r="F25">
        <f t="shared" si="0"/>
        <v>5.8084999999999994E-3</v>
      </c>
      <c r="G25">
        <f t="shared" si="9"/>
        <v>6.3026599999999988E-2</v>
      </c>
      <c r="I25">
        <f t="shared" si="1"/>
        <v>7.4433023249999989E-3</v>
      </c>
      <c r="J25">
        <f t="shared" si="2"/>
        <v>8.7558915599999995E-3</v>
      </c>
      <c r="K25">
        <f t="shared" si="3"/>
        <v>5.0858596126259995E-5</v>
      </c>
      <c r="L25">
        <f t="shared" si="10"/>
        <v>5.9395710281059154E-3</v>
      </c>
      <c r="M25">
        <f t="shared" si="4"/>
        <v>5.7576414038737391E-3</v>
      </c>
      <c r="N25">
        <f t="shared" si="5"/>
        <v>5.797254187715292E-3</v>
      </c>
      <c r="P25" s="31">
        <f t="shared" si="7"/>
        <v>0.86927336203399985</v>
      </c>
      <c r="Q25" s="31">
        <f t="shared" si="11"/>
        <v>5.747978982311671E-2</v>
      </c>
      <c r="R25" s="31">
        <f t="shared" si="6"/>
        <v>9.4239115359323153E-2</v>
      </c>
      <c r="S25" s="31">
        <f t="shared" si="8"/>
        <v>0.86927336203400007</v>
      </c>
    </row>
    <row r="26" spans="1:19" x14ac:dyDescent="0.2">
      <c r="A26" s="1">
        <v>76</v>
      </c>
      <c r="B26" t="s">
        <v>79</v>
      </c>
      <c r="C26">
        <v>5.0020000000000002E-2</v>
      </c>
      <c r="D26" s="3">
        <v>1.2538100000000001</v>
      </c>
      <c r="F26">
        <f t="shared" si="0"/>
        <v>5.0020000000000002E-4</v>
      </c>
      <c r="G26">
        <f t="shared" si="9"/>
        <v>6.3526799999999994E-2</v>
      </c>
      <c r="I26">
        <f t="shared" si="1"/>
        <v>6.2715576200000011E-4</v>
      </c>
      <c r="J26">
        <f t="shared" si="2"/>
        <v>8.5670329680000001E-3</v>
      </c>
      <c r="K26">
        <f t="shared" si="3"/>
        <v>4.2852298905936006E-6</v>
      </c>
      <c r="L26">
        <f t="shared" si="10"/>
        <v>5.9438562579965087E-3</v>
      </c>
      <c r="M26">
        <f t="shared" si="4"/>
        <v>4.9591477010940644E-4</v>
      </c>
      <c r="N26">
        <f t="shared" si="5"/>
        <v>4.9932668190005055E-4</v>
      </c>
      <c r="P26" s="31">
        <f t="shared" si="7"/>
        <v>0.86990051779599986</v>
      </c>
      <c r="Q26" s="31">
        <f t="shared" si="11"/>
        <v>5.7979116505016762E-2</v>
      </c>
      <c r="R26" s="31">
        <f t="shared" si="6"/>
        <v>9.3564546899836121E-2</v>
      </c>
      <c r="S26" s="31">
        <f t="shared" si="8"/>
        <v>0.86990051779599997</v>
      </c>
    </row>
    <row r="27" spans="1:19" x14ac:dyDescent="0.2">
      <c r="A27" s="1">
        <v>3</v>
      </c>
      <c r="B27" t="s">
        <v>6</v>
      </c>
      <c r="C27">
        <v>0.69208000000000003</v>
      </c>
      <c r="D27" s="3">
        <v>1.24716</v>
      </c>
      <c r="F27">
        <f t="shared" si="0"/>
        <v>6.9208000000000004E-3</v>
      </c>
      <c r="G27">
        <f t="shared" si="9"/>
        <v>7.0447599999999999E-2</v>
      </c>
      <c r="I27">
        <f t="shared" si="1"/>
        <v>8.6313449280000006E-3</v>
      </c>
      <c r="J27">
        <f t="shared" si="2"/>
        <v>8.5215948480000005E-3</v>
      </c>
      <c r="K27">
        <f t="shared" si="3"/>
        <v>5.897625362403841E-5</v>
      </c>
      <c r="L27">
        <f t="shared" si="10"/>
        <v>6.0028325116205468E-3</v>
      </c>
      <c r="M27">
        <f t="shared" si="4"/>
        <v>6.8618237463759623E-3</v>
      </c>
      <c r="N27">
        <f t="shared" si="5"/>
        <v>6.9090333451955676E-3</v>
      </c>
      <c r="P27" s="31">
        <f t="shared" si="7"/>
        <v>0.87853186272399986</v>
      </c>
      <c r="Q27" s="31">
        <f t="shared" si="11"/>
        <v>6.4888149850212323E-2</v>
      </c>
      <c r="R27" s="31">
        <f t="shared" si="6"/>
        <v>8.5209893759624844E-2</v>
      </c>
      <c r="S27" s="31">
        <f t="shared" si="8"/>
        <v>0.87853186272399997</v>
      </c>
    </row>
    <row r="28" spans="1:19" x14ac:dyDescent="0.2">
      <c r="A28" s="1">
        <v>25</v>
      </c>
      <c r="B28" t="s">
        <v>28</v>
      </c>
      <c r="C28">
        <v>0.55579999999999996</v>
      </c>
      <c r="D28" s="3">
        <v>1.1858500000000001</v>
      </c>
      <c r="F28">
        <f t="shared" si="0"/>
        <v>5.5579999999999996E-3</v>
      </c>
      <c r="G28">
        <f t="shared" si="9"/>
        <v>7.6005599999999993E-2</v>
      </c>
      <c r="I28">
        <f t="shared" si="1"/>
        <v>6.5909543000000001E-3</v>
      </c>
      <c r="J28">
        <f t="shared" si="2"/>
        <v>8.1026758800000001E-3</v>
      </c>
      <c r="K28">
        <f t="shared" si="3"/>
        <v>4.5034672541039999E-5</v>
      </c>
      <c r="L28">
        <f t="shared" si="10"/>
        <v>6.0478671841615863E-3</v>
      </c>
      <c r="M28">
        <f t="shared" si="4"/>
        <v>5.5129653274589591E-3</v>
      </c>
      <c r="N28">
        <f t="shared" si="5"/>
        <v>5.5508947309288736E-3</v>
      </c>
      <c r="P28" s="31">
        <f t="shared" si="7"/>
        <v>0.88512281702399986</v>
      </c>
      <c r="Q28" s="31">
        <f t="shared" si="11"/>
        <v>7.0439044581141197E-2</v>
      </c>
      <c r="R28" s="31">
        <f t="shared" si="6"/>
        <v>7.9571336640478954E-2</v>
      </c>
      <c r="S28" s="31">
        <f t="shared" si="8"/>
        <v>0.88512281702399986</v>
      </c>
    </row>
    <row r="29" spans="1:19" x14ac:dyDescent="0.2">
      <c r="A29" s="1">
        <v>56</v>
      </c>
      <c r="B29" t="s">
        <v>59</v>
      </c>
      <c r="C29">
        <v>0.62802999999999998</v>
      </c>
      <c r="D29" s="19">
        <v>1.0158100000000001</v>
      </c>
      <c r="F29">
        <f t="shared" si="0"/>
        <v>6.2802999999999999E-3</v>
      </c>
      <c r="G29">
        <f t="shared" si="9"/>
        <v>8.2285899999999995E-2</v>
      </c>
      <c r="I29">
        <f t="shared" si="1"/>
        <v>6.3795915430000004E-3</v>
      </c>
      <c r="J29">
        <f t="shared" si="2"/>
        <v>6.940826568000001E-3</v>
      </c>
      <c r="K29">
        <f t="shared" si="3"/>
        <v>4.3590473095010407E-5</v>
      </c>
      <c r="L29">
        <f t="shared" si="10"/>
        <v>6.091457657256597E-3</v>
      </c>
      <c r="M29">
        <f t="shared" si="4"/>
        <v>6.2367095269049893E-3</v>
      </c>
      <c r="N29">
        <f t="shared" si="5"/>
        <v>6.2796183169879609E-3</v>
      </c>
      <c r="P29" s="31">
        <f t="shared" si="7"/>
        <v>0.89150240856699992</v>
      </c>
      <c r="Q29" s="31">
        <f t="shared" si="11"/>
        <v>7.6718662898129161E-2</v>
      </c>
      <c r="R29" s="31">
        <f t="shared" si="6"/>
        <v>7.4027964174379776E-2</v>
      </c>
      <c r="S29" s="31">
        <f t="shared" si="8"/>
        <v>0.89150240856699992</v>
      </c>
    </row>
    <row r="30" spans="1:19" x14ac:dyDescent="0.2">
      <c r="A30" s="1">
        <v>80</v>
      </c>
      <c r="B30" t="s">
        <v>83</v>
      </c>
      <c r="C30">
        <v>0.15168000000000001</v>
      </c>
      <c r="D30" s="19">
        <v>0.92361000000000004</v>
      </c>
      <c r="F30">
        <f t="shared" si="0"/>
        <v>1.5168E-3</v>
      </c>
      <c r="G30">
        <f t="shared" si="9"/>
        <v>8.3802699999999994E-2</v>
      </c>
      <c r="I30">
        <f t="shared" si="1"/>
        <v>1.400931648E-3</v>
      </c>
      <c r="J30">
        <f t="shared" si="2"/>
        <v>6.3108424080000006E-3</v>
      </c>
      <c r="K30">
        <f t="shared" si="3"/>
        <v>9.5722857644544013E-6</v>
      </c>
      <c r="L30">
        <f t="shared" si="10"/>
        <v>6.101029943021051E-3</v>
      </c>
      <c r="M30">
        <f t="shared" si="4"/>
        <v>1.5072277142355456E-3</v>
      </c>
      <c r="N30">
        <f t="shared" si="5"/>
        <v>1.5175974961403097E-3</v>
      </c>
      <c r="P30" s="31">
        <f t="shared" si="7"/>
        <v>0.89290334021499995</v>
      </c>
      <c r="Q30" s="31">
        <f t="shared" si="11"/>
        <v>7.8236260394269466E-2</v>
      </c>
      <c r="R30" s="31">
        <f t="shared" si="6"/>
        <v>7.2802307598932386E-2</v>
      </c>
      <c r="S30" s="31">
        <f t="shared" si="8"/>
        <v>0.89290334021499984</v>
      </c>
    </row>
    <row r="31" spans="1:19" x14ac:dyDescent="0.2">
      <c r="A31" s="1">
        <v>38</v>
      </c>
      <c r="B31" t="s">
        <v>41</v>
      </c>
      <c r="C31">
        <v>0.35202</v>
      </c>
      <c r="D31" s="2">
        <v>0.77061000000000002</v>
      </c>
      <c r="F31">
        <f t="shared" si="0"/>
        <v>3.5201999999999998E-3</v>
      </c>
      <c r="G31">
        <f t="shared" si="9"/>
        <v>8.7322899999999995E-2</v>
      </c>
      <c r="I31">
        <f t="shared" si="1"/>
        <v>2.7127013220000001E-3</v>
      </c>
      <c r="J31">
        <f t="shared" si="2"/>
        <v>5.2654240080000003E-3</v>
      </c>
      <c r="K31">
        <f t="shared" si="3"/>
        <v>1.8535345592961601E-5</v>
      </c>
      <c r="L31">
        <f t="shared" si="10"/>
        <v>6.1195652886140125E-3</v>
      </c>
      <c r="M31">
        <f t="shared" si="4"/>
        <v>3.5016646544070384E-3</v>
      </c>
      <c r="N31">
        <f t="shared" si="5"/>
        <v>3.5257562355442917E-3</v>
      </c>
      <c r="P31" s="31">
        <f t="shared" si="7"/>
        <v>0.89561604153699992</v>
      </c>
      <c r="Q31" s="31">
        <f t="shared" si="11"/>
        <v>8.1762016629813764E-2</v>
      </c>
      <c r="R31" s="31">
        <f t="shared" si="6"/>
        <v>7.0079730387034939E-2</v>
      </c>
      <c r="S31" s="31">
        <f t="shared" si="8"/>
        <v>0.89561604153699981</v>
      </c>
    </row>
    <row r="32" spans="1:19" x14ac:dyDescent="0.2">
      <c r="A32" s="1">
        <v>35</v>
      </c>
      <c r="B32" t="s">
        <v>38</v>
      </c>
      <c r="C32">
        <v>0.18923000000000001</v>
      </c>
      <c r="D32" s="2">
        <v>0.69693000000000005</v>
      </c>
      <c r="F32">
        <f t="shared" si="0"/>
        <v>1.8923000000000002E-3</v>
      </c>
      <c r="G32">
        <f t="shared" si="9"/>
        <v>8.9215199999999995E-2</v>
      </c>
      <c r="I32">
        <f t="shared" si="1"/>
        <v>1.3188006390000002E-3</v>
      </c>
      <c r="J32">
        <f t="shared" si="2"/>
        <v>4.7619833040000005E-3</v>
      </c>
      <c r="K32">
        <f t="shared" si="3"/>
        <v>9.011101006159202E-6</v>
      </c>
      <c r="L32">
        <f t="shared" si="10"/>
        <v>6.1285763896201714E-3</v>
      </c>
      <c r="M32">
        <f t="shared" si="4"/>
        <v>1.8832888989938408E-3</v>
      </c>
      <c r="N32">
        <f t="shared" si="5"/>
        <v>1.8962459956301211E-3</v>
      </c>
      <c r="P32" s="31">
        <f t="shared" si="7"/>
        <v>0.89693484217599995</v>
      </c>
      <c r="Q32" s="31">
        <f t="shared" si="11"/>
        <v>8.3658262625443888E-2</v>
      </c>
      <c r="R32" s="31">
        <f t="shared" si="6"/>
        <v>6.8694307580100381E-2</v>
      </c>
      <c r="S32" s="31">
        <f t="shared" si="8"/>
        <v>0.89693484217599984</v>
      </c>
    </row>
    <row r="33" spans="1:19" x14ac:dyDescent="0.2">
      <c r="A33" s="1">
        <v>11</v>
      </c>
      <c r="B33" t="s">
        <v>14</v>
      </c>
      <c r="C33">
        <v>0.17915</v>
      </c>
      <c r="D33" s="2">
        <v>0.69318000000000002</v>
      </c>
      <c r="F33">
        <f t="shared" si="0"/>
        <v>1.7915000000000001E-3</v>
      </c>
      <c r="G33">
        <f t="shared" si="9"/>
        <v>9.1006699999999996E-2</v>
      </c>
      <c r="I33">
        <f t="shared" si="1"/>
        <v>1.2418319700000001E-3</v>
      </c>
      <c r="J33">
        <f t="shared" si="2"/>
        <v>4.7363603039999999E-3</v>
      </c>
      <c r="K33">
        <f t="shared" si="3"/>
        <v>8.4851894846160005E-6</v>
      </c>
      <c r="L33">
        <f t="shared" si="10"/>
        <v>6.1370615791047876E-3</v>
      </c>
      <c r="M33">
        <f t="shared" si="4"/>
        <v>1.7830148105153841E-3</v>
      </c>
      <c r="N33">
        <f t="shared" si="5"/>
        <v>1.7952820177484907E-3</v>
      </c>
      <c r="P33" s="31">
        <f t="shared" si="7"/>
        <v>0.898176674146</v>
      </c>
      <c r="Q33" s="31">
        <f t="shared" si="11"/>
        <v>8.5453544643192381E-2</v>
      </c>
      <c r="R33" s="31">
        <f t="shared" si="6"/>
        <v>6.743527211847905E-2</v>
      </c>
      <c r="S33" s="31">
        <f t="shared" si="8"/>
        <v>0.89817667414599989</v>
      </c>
    </row>
    <row r="34" spans="1:19" x14ac:dyDescent="0.2">
      <c r="A34" s="1">
        <v>74</v>
      </c>
      <c r="B34" t="s">
        <v>77</v>
      </c>
      <c r="C34">
        <v>1.0233000000000001</v>
      </c>
      <c r="D34" s="2">
        <v>0.63718999999999992</v>
      </c>
      <c r="F34">
        <f t="shared" ref="F34:F65" si="12" xml:space="preserve"> C34 / 100</f>
        <v>1.0233000000000001E-2</v>
      </c>
      <c r="G34">
        <f t="shared" si="9"/>
        <v>0.1012397</v>
      </c>
      <c r="I34">
        <f t="shared" ref="I34:I65" si="13" xml:space="preserve"> F34 * D34</f>
        <v>6.52036527E-3</v>
      </c>
      <c r="J34">
        <f t="shared" ref="J34:J65" si="14" xml:space="preserve"> D34 *$D$104</f>
        <v>4.3537918319999994E-3</v>
      </c>
      <c r="K34">
        <f t="shared" ref="K34:K65" si="15" xml:space="preserve"> J34 * F34</f>
        <v>4.4552351816855999E-5</v>
      </c>
      <c r="L34">
        <f t="shared" si="10"/>
        <v>6.1816139309216435E-3</v>
      </c>
      <c r="M34">
        <f t="shared" ref="M34:M65" si="16" xml:space="preserve"> F34 * (1 - J34)</f>
        <v>1.0188447648183144E-2</v>
      </c>
      <c r="N34">
        <f t="shared" ref="N34:N65" si="17" xml:space="preserve"> M34 / $M$102</f>
        <v>1.0258544541347926E-2</v>
      </c>
      <c r="P34" s="31">
        <f t="shared" si="7"/>
        <v>0.90469703941599999</v>
      </c>
      <c r="Q34" s="31">
        <f t="shared" si="11"/>
        <v>9.57120891845403E-2</v>
      </c>
      <c r="R34" s="31">
        <f t="shared" ref="R34:R65" si="18">L34/G34</f>
        <v>6.1059188548777239E-2</v>
      </c>
      <c r="S34" s="31">
        <f t="shared" si="8"/>
        <v>0.90469703941599977</v>
      </c>
    </row>
    <row r="35" spans="1:19" x14ac:dyDescent="0.2">
      <c r="A35" s="1">
        <v>24</v>
      </c>
      <c r="B35" t="s">
        <v>27</v>
      </c>
      <c r="C35">
        <v>0.26538</v>
      </c>
      <c r="D35" s="2">
        <v>0.60087000000000002</v>
      </c>
      <c r="F35">
        <f t="shared" si="12"/>
        <v>2.6538E-3</v>
      </c>
      <c r="G35">
        <f t="shared" si="9"/>
        <v>0.1038935</v>
      </c>
      <c r="I35">
        <f t="shared" si="13"/>
        <v>1.5945888060000001E-3</v>
      </c>
      <c r="J35">
        <f t="shared" si="14"/>
        <v>4.105624536E-3</v>
      </c>
      <c r="K35">
        <f t="shared" si="15"/>
        <v>1.0895506393636799E-5</v>
      </c>
      <c r="L35">
        <f t="shared" si="10"/>
        <v>6.19250943731528E-3</v>
      </c>
      <c r="M35">
        <f t="shared" si="16"/>
        <v>2.642904493606363E-3</v>
      </c>
      <c r="N35">
        <f t="shared" si="17"/>
        <v>2.6610877733689166E-3</v>
      </c>
      <c r="P35" s="31">
        <f t="shared" ref="P35:P66" si="19" xml:space="preserve"> P34 + I35</f>
        <v>0.90629162822200005</v>
      </c>
      <c r="Q35" s="31">
        <f t="shared" si="11"/>
        <v>9.8373176957909217E-2</v>
      </c>
      <c r="R35" s="31">
        <f t="shared" si="18"/>
        <v>5.9604397169363631E-2</v>
      </c>
      <c r="S35" s="31">
        <f t="shared" si="8"/>
        <v>0.90629162822199982</v>
      </c>
    </row>
    <row r="36" spans="1:19" x14ac:dyDescent="0.2">
      <c r="A36" s="1">
        <v>59</v>
      </c>
      <c r="B36" t="s">
        <v>62</v>
      </c>
      <c r="C36">
        <v>0.39255000000000001</v>
      </c>
      <c r="D36" s="2">
        <v>0.58099999999999996</v>
      </c>
      <c r="F36">
        <f t="shared" si="12"/>
        <v>3.9255000000000002E-3</v>
      </c>
      <c r="G36">
        <f t="shared" si="9"/>
        <v>0.107819</v>
      </c>
      <c r="I36">
        <f t="shared" si="13"/>
        <v>2.2807154999999997E-3</v>
      </c>
      <c r="J36">
        <f t="shared" si="14"/>
        <v>3.9698567999999993E-3</v>
      </c>
      <c r="K36">
        <f t="shared" si="15"/>
        <v>1.5583672868399998E-5</v>
      </c>
      <c r="L36">
        <f t="shared" si="10"/>
        <v>6.2080931101836804E-3</v>
      </c>
      <c r="M36">
        <f t="shared" si="16"/>
        <v>3.9099163271316007E-3</v>
      </c>
      <c r="N36">
        <f t="shared" si="17"/>
        <v>3.9368166947371655E-3</v>
      </c>
      <c r="P36" s="31">
        <f t="shared" si="19"/>
        <v>0.90857234372200002</v>
      </c>
      <c r="Q36" s="31">
        <f t="shared" si="11"/>
        <v>0.10230999365264638</v>
      </c>
      <c r="R36" s="31">
        <f t="shared" si="18"/>
        <v>5.7578841486043093E-2</v>
      </c>
      <c r="S36" s="31">
        <f t="shared" si="8"/>
        <v>0.9085723437219998</v>
      </c>
    </row>
    <row r="37" spans="1:19" x14ac:dyDescent="0.2">
      <c r="A37" s="1">
        <v>22</v>
      </c>
      <c r="B37" t="s">
        <v>25</v>
      </c>
      <c r="C37">
        <v>0.24962000000000001</v>
      </c>
      <c r="D37" s="2">
        <v>0.57506000000000002</v>
      </c>
      <c r="F37">
        <f t="shared" si="12"/>
        <v>2.4962000000000001E-3</v>
      </c>
      <c r="G37">
        <f t="shared" si="9"/>
        <v>0.1103152</v>
      </c>
      <c r="I37">
        <f t="shared" si="13"/>
        <v>1.4354647720000002E-3</v>
      </c>
      <c r="J37">
        <f t="shared" si="14"/>
        <v>3.9292699680000005E-3</v>
      </c>
      <c r="K37">
        <f t="shared" si="15"/>
        <v>9.8082436941216008E-6</v>
      </c>
      <c r="L37">
        <f t="shared" si="10"/>
        <v>6.2179013538778017E-3</v>
      </c>
      <c r="M37">
        <f t="shared" si="16"/>
        <v>2.4863917563058783E-3</v>
      </c>
      <c r="N37">
        <f t="shared" si="17"/>
        <v>2.5034982227005549E-3</v>
      </c>
      <c r="P37" s="31">
        <f t="shared" si="19"/>
        <v>0.91000780849399998</v>
      </c>
      <c r="Q37" s="31">
        <f t="shared" si="11"/>
        <v>0.10481349187534694</v>
      </c>
      <c r="R37" s="31">
        <f t="shared" si="18"/>
        <v>5.6364864985766254E-2</v>
      </c>
      <c r="S37" s="31">
        <f t="shared" si="8"/>
        <v>0.91000780849399976</v>
      </c>
    </row>
    <row r="38" spans="1:19" x14ac:dyDescent="0.2">
      <c r="A38" s="1">
        <v>62</v>
      </c>
      <c r="B38" t="s">
        <v>65</v>
      </c>
      <c r="C38">
        <v>0.2545</v>
      </c>
      <c r="D38" s="2">
        <v>0.56511999999999996</v>
      </c>
      <c r="F38">
        <f t="shared" si="12"/>
        <v>2.545E-3</v>
      </c>
      <c r="G38">
        <f t="shared" si="9"/>
        <v>0.11286020000000001</v>
      </c>
      <c r="I38">
        <f t="shared" si="13"/>
        <v>1.4382303999999999E-3</v>
      </c>
      <c r="J38">
        <f t="shared" si="14"/>
        <v>3.8613519359999996E-3</v>
      </c>
      <c r="K38">
        <f t="shared" si="15"/>
        <v>9.8271406771199987E-6</v>
      </c>
      <c r="L38">
        <f t="shared" si="10"/>
        <v>6.2277284945549214E-3</v>
      </c>
      <c r="M38">
        <f t="shared" si="16"/>
        <v>2.5351728593228798E-3</v>
      </c>
      <c r="N38">
        <f t="shared" si="17"/>
        <v>2.5526149414938472E-3</v>
      </c>
      <c r="P38" s="31">
        <f t="shared" si="19"/>
        <v>0.911446038894</v>
      </c>
      <c r="Q38" s="31">
        <f t="shared" si="11"/>
        <v>0.10736610681684079</v>
      </c>
      <c r="R38" s="31">
        <f t="shared" si="18"/>
        <v>5.5180909608125106E-2</v>
      </c>
      <c r="S38" s="31">
        <f t="shared" si="8"/>
        <v>0.91144603889399978</v>
      </c>
    </row>
    <row r="39" spans="1:19" x14ac:dyDescent="0.2">
      <c r="A39" s="1">
        <v>53</v>
      </c>
      <c r="B39" t="s">
        <v>56</v>
      </c>
      <c r="C39">
        <v>0.32485999999999998</v>
      </c>
      <c r="D39" s="2">
        <v>0.51733000000000007</v>
      </c>
      <c r="F39">
        <f t="shared" si="12"/>
        <v>3.2485999999999999E-3</v>
      </c>
      <c r="G39">
        <f t="shared" si="9"/>
        <v>0.11610880000000001</v>
      </c>
      <c r="I39">
        <f t="shared" si="13"/>
        <v>1.6805982380000001E-3</v>
      </c>
      <c r="J39">
        <f t="shared" si="14"/>
        <v>3.5348124240000005E-3</v>
      </c>
      <c r="K39">
        <f t="shared" si="15"/>
        <v>1.1483191640606401E-5</v>
      </c>
      <c r="L39">
        <f t="shared" si="10"/>
        <v>6.2392116861955281E-3</v>
      </c>
      <c r="M39">
        <f t="shared" si="16"/>
        <v>3.2371168083593937E-3</v>
      </c>
      <c r="N39">
        <f t="shared" si="17"/>
        <v>3.259388290621753E-3</v>
      </c>
      <c r="P39" s="31">
        <f t="shared" si="19"/>
        <v>0.91312663713200004</v>
      </c>
      <c r="Q39" s="31">
        <f t="shared" si="11"/>
        <v>0.11062549510746254</v>
      </c>
      <c r="R39" s="31">
        <f t="shared" si="18"/>
        <v>5.3735907064714539E-2</v>
      </c>
      <c r="S39" s="31">
        <f t="shared" si="8"/>
        <v>0.91312663713199982</v>
      </c>
    </row>
    <row r="40" spans="1:19" x14ac:dyDescent="0.2">
      <c r="A40" s="1">
        <v>27</v>
      </c>
      <c r="B40" t="s">
        <v>30</v>
      </c>
      <c r="C40">
        <v>0.94171000000000005</v>
      </c>
      <c r="D40" s="2">
        <v>0.47771999999999998</v>
      </c>
      <c r="F40">
        <f t="shared" si="12"/>
        <v>9.4171000000000012E-3</v>
      </c>
      <c r="G40">
        <f t="shared" si="9"/>
        <v>0.12552590000000002</v>
      </c>
      <c r="I40">
        <f t="shared" si="13"/>
        <v>4.498737012E-3</v>
      </c>
      <c r="J40">
        <f t="shared" si="14"/>
        <v>3.2641652159999999E-3</v>
      </c>
      <c r="K40">
        <f t="shared" si="15"/>
        <v>3.0738970255593604E-5</v>
      </c>
      <c r="L40">
        <f t="shared" si="10"/>
        <v>6.2699506564511216E-3</v>
      </c>
      <c r="M40">
        <f t="shared" si="16"/>
        <v>9.3863610297444076E-3</v>
      </c>
      <c r="N40">
        <f t="shared" si="17"/>
        <v>9.4509395375826834E-3</v>
      </c>
      <c r="P40" s="31">
        <f t="shared" si="19"/>
        <v>0.91762537414400003</v>
      </c>
      <c r="Q40" s="31">
        <f t="shared" si="11"/>
        <v>0.12007643464504522</v>
      </c>
      <c r="R40" s="31">
        <f t="shared" si="18"/>
        <v>4.9949457892364206E-2</v>
      </c>
      <c r="S40" s="31">
        <f t="shared" si="8"/>
        <v>0.91762537414399981</v>
      </c>
    </row>
    <row r="41" spans="1:19" x14ac:dyDescent="0.2">
      <c r="A41" s="1">
        <v>75</v>
      </c>
      <c r="B41" t="s">
        <v>78</v>
      </c>
      <c r="C41">
        <v>0.43461000000000011</v>
      </c>
      <c r="D41" s="2">
        <v>0.47103</v>
      </c>
      <c r="F41">
        <f t="shared" si="12"/>
        <v>4.3461000000000012E-3</v>
      </c>
      <c r="G41">
        <f t="shared" si="9"/>
        <v>0.12987200000000002</v>
      </c>
      <c r="I41">
        <f t="shared" si="13"/>
        <v>2.0471434830000006E-3</v>
      </c>
      <c r="J41">
        <f t="shared" si="14"/>
        <v>3.2184537839999999E-3</v>
      </c>
      <c r="K41">
        <f t="shared" si="15"/>
        <v>1.3987721990642404E-5</v>
      </c>
      <c r="L41">
        <f t="shared" si="10"/>
        <v>6.2839383784417642E-3</v>
      </c>
      <c r="M41">
        <f t="shared" si="16"/>
        <v>4.3321122780093585E-3</v>
      </c>
      <c r="N41">
        <f t="shared" si="17"/>
        <v>4.3619173692279025E-3</v>
      </c>
      <c r="P41" s="31">
        <f t="shared" si="19"/>
        <v>0.91967251762699997</v>
      </c>
      <c r="Q41" s="31">
        <f t="shared" si="11"/>
        <v>0.12443835201427313</v>
      </c>
      <c r="R41" s="31">
        <f t="shared" si="18"/>
        <v>4.8385628760947423E-2</v>
      </c>
      <c r="S41" s="31">
        <f t="shared" si="8"/>
        <v>0.91967251762699975</v>
      </c>
    </row>
    <row r="42" spans="1:19" x14ac:dyDescent="0.2">
      <c r="A42" s="1">
        <v>95</v>
      </c>
      <c r="B42" t="s">
        <v>98</v>
      </c>
      <c r="C42">
        <v>0.37497999999999998</v>
      </c>
      <c r="D42" s="2">
        <v>0.43741999999999998</v>
      </c>
      <c r="F42">
        <f t="shared" si="12"/>
        <v>3.7497999999999997E-3</v>
      </c>
      <c r="G42">
        <f t="shared" si="9"/>
        <v>0.13362180000000001</v>
      </c>
      <c r="I42">
        <f t="shared" si="13"/>
        <v>1.6402375159999998E-3</v>
      </c>
      <c r="J42">
        <f t="shared" si="14"/>
        <v>2.9888033759999997E-3</v>
      </c>
      <c r="K42">
        <f t="shared" si="15"/>
        <v>1.1207414899324798E-5</v>
      </c>
      <c r="L42">
        <f t="shared" si="10"/>
        <v>6.2951457933410893E-3</v>
      </c>
      <c r="M42">
        <f t="shared" si="16"/>
        <v>3.7385925851006747E-3</v>
      </c>
      <c r="N42">
        <f t="shared" si="17"/>
        <v>3.7643142390830827E-3</v>
      </c>
      <c r="P42" s="31">
        <f t="shared" si="19"/>
        <v>0.92131275514299993</v>
      </c>
      <c r="Q42" s="31">
        <f t="shared" si="11"/>
        <v>0.12820266625335622</v>
      </c>
      <c r="R42" s="31">
        <f t="shared" si="18"/>
        <v>4.7111667357729717E-2</v>
      </c>
      <c r="S42" s="31">
        <f t="shared" si="8"/>
        <v>0.92131275514299982</v>
      </c>
    </row>
    <row r="43" spans="1:19" x14ac:dyDescent="0.2">
      <c r="A43" s="1">
        <v>91</v>
      </c>
      <c r="B43" t="s">
        <v>94</v>
      </c>
      <c r="C43">
        <v>0.25675999999999999</v>
      </c>
      <c r="D43" s="2">
        <v>0.42895</v>
      </c>
      <c r="F43">
        <f t="shared" si="12"/>
        <v>2.5675999999999997E-3</v>
      </c>
      <c r="G43">
        <f t="shared" si="9"/>
        <v>0.13618940000000002</v>
      </c>
      <c r="I43">
        <f t="shared" si="13"/>
        <v>1.1013720199999999E-3</v>
      </c>
      <c r="J43">
        <f t="shared" si="14"/>
        <v>2.93092956E-3</v>
      </c>
      <c r="K43">
        <f t="shared" si="15"/>
        <v>7.5254547382559989E-6</v>
      </c>
      <c r="L43">
        <f t="shared" si="10"/>
        <v>6.3026712480793454E-3</v>
      </c>
      <c r="M43">
        <f t="shared" si="16"/>
        <v>2.560074545261744E-3</v>
      </c>
      <c r="N43">
        <f t="shared" si="17"/>
        <v>2.5776879519444676E-3</v>
      </c>
      <c r="P43" s="31">
        <f t="shared" si="19"/>
        <v>0.92241412716299997</v>
      </c>
      <c r="Q43" s="31">
        <f t="shared" si="11"/>
        <v>0.13078035420530068</v>
      </c>
      <c r="R43" s="31">
        <f t="shared" si="18"/>
        <v>4.6278721017049378E-2</v>
      </c>
      <c r="S43" s="31">
        <f t="shared" si="8"/>
        <v>0.92241412716299986</v>
      </c>
    </row>
    <row r="44" spans="1:19" x14ac:dyDescent="0.2">
      <c r="A44" s="1">
        <v>37</v>
      </c>
      <c r="B44" t="s">
        <v>40</v>
      </c>
      <c r="C44">
        <v>0.27016000000000001</v>
      </c>
      <c r="D44" s="2">
        <v>0.41600999999999999</v>
      </c>
      <c r="F44">
        <f t="shared" si="12"/>
        <v>2.7016000000000002E-3</v>
      </c>
      <c r="G44">
        <f t="shared" si="9"/>
        <v>0.13889100000000001</v>
      </c>
      <c r="I44">
        <f t="shared" si="13"/>
        <v>1.123892616E-3</v>
      </c>
      <c r="J44">
        <f t="shared" si="14"/>
        <v>2.842513128E-3</v>
      </c>
      <c r="K44">
        <f t="shared" si="15"/>
        <v>7.6793334666048005E-6</v>
      </c>
      <c r="L44">
        <f t="shared" si="10"/>
        <v>6.3103505815459504E-3</v>
      </c>
      <c r="M44">
        <f t="shared" si="16"/>
        <v>2.6939206665333956E-3</v>
      </c>
      <c r="N44">
        <f t="shared" si="17"/>
        <v>2.712454939435123E-3</v>
      </c>
      <c r="P44" s="31">
        <f t="shared" si="19"/>
        <v>0.92353801977899996</v>
      </c>
      <c r="Q44" s="31">
        <f t="shared" si="11"/>
        <v>0.1334928091447358</v>
      </c>
      <c r="R44" s="31">
        <f t="shared" si="18"/>
        <v>4.5433833592860226E-2</v>
      </c>
      <c r="S44" s="31">
        <f t="shared" si="8"/>
        <v>0.92353801977899985</v>
      </c>
    </row>
    <row r="45" spans="1:19" x14ac:dyDescent="0.2">
      <c r="A45" s="1">
        <v>63</v>
      </c>
      <c r="B45" t="s">
        <v>66</v>
      </c>
      <c r="C45">
        <v>0.16206999999999999</v>
      </c>
      <c r="D45" s="2">
        <v>0.39317999999999997</v>
      </c>
      <c r="F45">
        <f t="shared" si="12"/>
        <v>1.6206999999999999E-3</v>
      </c>
      <c r="G45">
        <f t="shared" si="9"/>
        <v>0.14051170000000002</v>
      </c>
      <c r="I45">
        <f t="shared" si="13"/>
        <v>6.3722682599999991E-4</v>
      </c>
      <c r="J45">
        <f t="shared" si="14"/>
        <v>2.6865203039999996E-3</v>
      </c>
      <c r="K45">
        <f t="shared" si="15"/>
        <v>4.3540434566927987E-6</v>
      </c>
      <c r="L45">
        <f t="shared" si="10"/>
        <v>6.3147046250026434E-3</v>
      </c>
      <c r="M45">
        <f t="shared" si="16"/>
        <v>1.6163459565433072E-3</v>
      </c>
      <c r="N45">
        <f t="shared" si="17"/>
        <v>1.6274664759536755E-3</v>
      </c>
      <c r="P45" s="31">
        <f t="shared" si="19"/>
        <v>0.92417524660499994</v>
      </c>
      <c r="Q45" s="31">
        <f t="shared" si="11"/>
        <v>0.13512027562068948</v>
      </c>
      <c r="R45" s="31">
        <f t="shared" si="18"/>
        <v>4.4940774504917687E-2</v>
      </c>
      <c r="S45" s="31">
        <f t="shared" si="8"/>
        <v>0.92417524660499994</v>
      </c>
    </row>
    <row r="46" spans="1:19" x14ac:dyDescent="0.2">
      <c r="A46" s="1">
        <v>86</v>
      </c>
      <c r="B46" t="s">
        <v>89</v>
      </c>
      <c r="C46">
        <v>0.64521000000000006</v>
      </c>
      <c r="D46" s="2">
        <v>0.36697000000000002</v>
      </c>
      <c r="F46">
        <f t="shared" si="12"/>
        <v>6.4521000000000005E-3</v>
      </c>
      <c r="G46">
        <f t="shared" si="9"/>
        <v>0.14696380000000001</v>
      </c>
      <c r="I46">
        <f t="shared" si="13"/>
        <v>2.3677271370000003E-3</v>
      </c>
      <c r="J46">
        <f t="shared" si="14"/>
        <v>2.5074326160000001E-3</v>
      </c>
      <c r="K46">
        <f t="shared" si="15"/>
        <v>1.6178205981693602E-5</v>
      </c>
      <c r="L46">
        <f t="shared" si="10"/>
        <v>6.3308828309843372E-3</v>
      </c>
      <c r="M46">
        <f t="shared" si="16"/>
        <v>6.4359217940183075E-3</v>
      </c>
      <c r="N46">
        <f t="shared" si="17"/>
        <v>6.4802011717989489E-3</v>
      </c>
      <c r="P46" s="31">
        <f t="shared" si="19"/>
        <v>0.9265429737419999</v>
      </c>
      <c r="Q46" s="31">
        <f t="shared" si="11"/>
        <v>0.14160047679248844</v>
      </c>
      <c r="R46" s="31">
        <f t="shared" si="18"/>
        <v>4.3077838426771334E-2</v>
      </c>
      <c r="S46" s="31">
        <f t="shared" si="8"/>
        <v>0.9265429737419999</v>
      </c>
    </row>
    <row r="47" spans="1:19" x14ac:dyDescent="0.2">
      <c r="A47" s="1">
        <v>79</v>
      </c>
      <c r="B47" t="s">
        <v>82</v>
      </c>
      <c r="C47">
        <v>0.40575</v>
      </c>
      <c r="D47" s="2">
        <v>0.30223</v>
      </c>
      <c r="F47">
        <f t="shared" si="12"/>
        <v>4.0575000000000003E-3</v>
      </c>
      <c r="G47">
        <f t="shared" si="9"/>
        <v>0.1510213</v>
      </c>
      <c r="I47">
        <f t="shared" si="13"/>
        <v>1.2262982250000002E-3</v>
      </c>
      <c r="J47">
        <f t="shared" si="14"/>
        <v>2.0650771440000001E-3</v>
      </c>
      <c r="K47">
        <f t="shared" si="15"/>
        <v>8.379050511780001E-6</v>
      </c>
      <c r="L47">
        <f t="shared" si="10"/>
        <v>6.3392618814961171E-3</v>
      </c>
      <c r="M47">
        <f t="shared" si="16"/>
        <v>4.0491209494882205E-3</v>
      </c>
      <c r="N47">
        <f t="shared" si="17"/>
        <v>4.0769790499966107E-3</v>
      </c>
      <c r="P47" s="31">
        <f t="shared" si="19"/>
        <v>0.92776927196699988</v>
      </c>
      <c r="Q47" s="31">
        <f t="shared" si="11"/>
        <v>0.14567745584248504</v>
      </c>
      <c r="R47" s="31">
        <f t="shared" si="18"/>
        <v>4.1975945654660084E-2</v>
      </c>
      <c r="S47" s="31">
        <f t="shared" si="8"/>
        <v>0.92776927196699988</v>
      </c>
    </row>
    <row r="48" spans="1:19" x14ac:dyDescent="0.2">
      <c r="A48" s="1">
        <v>57</v>
      </c>
      <c r="B48" t="s">
        <v>60</v>
      </c>
      <c r="C48">
        <v>1.5125500000000001</v>
      </c>
      <c r="D48" s="2">
        <v>0.29823</v>
      </c>
      <c r="F48">
        <f t="shared" si="12"/>
        <v>1.51255E-2</v>
      </c>
      <c r="G48">
        <f t="shared" si="9"/>
        <v>0.16614679999999998</v>
      </c>
      <c r="I48">
        <f t="shared" si="13"/>
        <v>4.5108778649999995E-3</v>
      </c>
      <c r="J48">
        <f t="shared" si="14"/>
        <v>2.0377459439999998E-3</v>
      </c>
      <c r="K48">
        <f t="shared" si="15"/>
        <v>3.0821926275971996E-5</v>
      </c>
      <c r="L48">
        <f t="shared" si="10"/>
        <v>6.3700838077720891E-3</v>
      </c>
      <c r="M48">
        <f t="shared" si="16"/>
        <v>1.5094678073724029E-2</v>
      </c>
      <c r="N48">
        <f t="shared" si="17"/>
        <v>1.5198530012000345E-2</v>
      </c>
      <c r="P48" s="31">
        <f t="shared" si="19"/>
        <v>0.93228014983199992</v>
      </c>
      <c r="Q48" s="31">
        <f t="shared" si="11"/>
        <v>0.16087598585448537</v>
      </c>
      <c r="R48" s="31">
        <f t="shared" si="18"/>
        <v>3.8340093265546431E-2</v>
      </c>
      <c r="S48" s="31">
        <f t="shared" si="8"/>
        <v>0.93228014983199992</v>
      </c>
    </row>
    <row r="49" spans="1:19" x14ac:dyDescent="0.2">
      <c r="A49" s="1">
        <v>2</v>
      </c>
      <c r="B49" t="s">
        <v>5</v>
      </c>
      <c r="C49">
        <v>0.70631999999999995</v>
      </c>
      <c r="D49" s="2">
        <v>0.28578999999999999</v>
      </c>
      <c r="F49">
        <f t="shared" si="12"/>
        <v>7.0631999999999995E-3</v>
      </c>
      <c r="G49">
        <f t="shared" si="9"/>
        <v>0.17320999999999998</v>
      </c>
      <c r="I49">
        <f t="shared" si="13"/>
        <v>2.0185919279999999E-3</v>
      </c>
      <c r="J49">
        <f t="shared" si="14"/>
        <v>1.9527459119999999E-3</v>
      </c>
      <c r="K49">
        <f t="shared" si="15"/>
        <v>1.3792634925638398E-5</v>
      </c>
      <c r="L49">
        <f t="shared" si="10"/>
        <v>6.3838764426977276E-3</v>
      </c>
      <c r="M49">
        <f t="shared" si="16"/>
        <v>7.0494073650743611E-3</v>
      </c>
      <c r="N49">
        <f t="shared" si="17"/>
        <v>7.0979075460644216E-3</v>
      </c>
      <c r="P49" s="31">
        <f t="shared" si="19"/>
        <v>0.93429874175999994</v>
      </c>
      <c r="Q49" s="31">
        <f t="shared" si="11"/>
        <v>0.1679738934005498</v>
      </c>
      <c r="R49" s="31">
        <f t="shared" si="18"/>
        <v>3.6856281061703876E-2</v>
      </c>
      <c r="S49" s="31">
        <f t="shared" si="8"/>
        <v>0.93429874175999994</v>
      </c>
    </row>
    <row r="50" spans="1:19" x14ac:dyDescent="0.2">
      <c r="A50" s="1">
        <v>68</v>
      </c>
      <c r="B50" t="s">
        <v>71</v>
      </c>
      <c r="C50">
        <v>11.861090000000001</v>
      </c>
      <c r="D50" s="2">
        <v>0.25999</v>
      </c>
      <c r="F50">
        <f t="shared" si="12"/>
        <v>0.11861090000000001</v>
      </c>
      <c r="G50">
        <f t="shared" si="9"/>
        <v>0.29182089999999999</v>
      </c>
      <c r="I50">
        <f t="shared" si="13"/>
        <v>3.0837647891000002E-2</v>
      </c>
      <c r="J50">
        <f t="shared" si="14"/>
        <v>1.7764596719999999E-3</v>
      </c>
      <c r="K50">
        <f t="shared" si="15"/>
        <v>2.1070748050962479E-4</v>
      </c>
      <c r="L50">
        <f t="shared" si="10"/>
        <v>6.5945839232073519E-3</v>
      </c>
      <c r="M50">
        <f t="shared" si="16"/>
        <v>0.11840019251949038</v>
      </c>
      <c r="N50">
        <f t="shared" si="17"/>
        <v>0.11921479018267887</v>
      </c>
      <c r="P50" s="31">
        <f t="shared" si="19"/>
        <v>0.9651363896509999</v>
      </c>
      <c r="Q50" s="31">
        <f t="shared" si="11"/>
        <v>0.28718868358322869</v>
      </c>
      <c r="R50" s="31">
        <f t="shared" si="18"/>
        <v>2.2598052172436423E-2</v>
      </c>
      <c r="S50" s="31">
        <f t="shared" si="8"/>
        <v>0.9651363896509999</v>
      </c>
    </row>
    <row r="51" spans="1:19" x14ac:dyDescent="0.2">
      <c r="A51" s="1">
        <v>81</v>
      </c>
      <c r="B51" t="s">
        <v>84</v>
      </c>
      <c r="C51">
        <v>0.24257999999999999</v>
      </c>
      <c r="D51" s="2">
        <v>0.22839000000000001</v>
      </c>
      <c r="F51">
        <f t="shared" si="12"/>
        <v>2.4258000000000001E-3</v>
      </c>
      <c r="G51">
        <f t="shared" si="9"/>
        <v>0.29424669999999997</v>
      </c>
      <c r="I51">
        <f t="shared" si="13"/>
        <v>5.5402846200000003E-4</v>
      </c>
      <c r="J51">
        <f t="shared" si="14"/>
        <v>1.5605431920000001E-3</v>
      </c>
      <c r="K51">
        <f t="shared" si="15"/>
        <v>3.7855656751536004E-6</v>
      </c>
      <c r="L51">
        <f t="shared" si="10"/>
        <v>6.5983694888825054E-3</v>
      </c>
      <c r="M51">
        <f t="shared" si="16"/>
        <v>2.4220144343248462E-3</v>
      </c>
      <c r="N51">
        <f t="shared" si="17"/>
        <v>2.4386779823852519E-3</v>
      </c>
      <c r="P51" s="31">
        <f t="shared" si="19"/>
        <v>0.96569041811299994</v>
      </c>
      <c r="Q51" s="31">
        <f t="shared" si="11"/>
        <v>0.28962736156561392</v>
      </c>
      <c r="R51" s="31">
        <f t="shared" si="18"/>
        <v>2.242461678884591E-2</v>
      </c>
      <c r="S51" s="31">
        <f t="shared" si="8"/>
        <v>0.96569041811299983</v>
      </c>
    </row>
    <row r="52" spans="1:19" x14ac:dyDescent="0.2">
      <c r="A52" s="1">
        <v>82</v>
      </c>
      <c r="B52" t="s">
        <v>85</v>
      </c>
      <c r="C52">
        <v>0.33195000000000002</v>
      </c>
      <c r="D52" s="2">
        <v>0.22209999999999999</v>
      </c>
      <c r="F52">
        <f t="shared" si="12"/>
        <v>3.3195000000000004E-3</v>
      </c>
      <c r="G52">
        <f t="shared" si="9"/>
        <v>0.29756619999999995</v>
      </c>
      <c r="I52">
        <f t="shared" si="13"/>
        <v>7.3726095000000011E-4</v>
      </c>
      <c r="J52">
        <f t="shared" si="14"/>
        <v>1.5175648799999998E-3</v>
      </c>
      <c r="K52">
        <f t="shared" si="15"/>
        <v>5.0375566191600004E-6</v>
      </c>
      <c r="L52">
        <f t="shared" si="10"/>
        <v>6.6034070455016653E-3</v>
      </c>
      <c r="M52">
        <f t="shared" si="16"/>
        <v>3.3144624433808405E-3</v>
      </c>
      <c r="N52">
        <f t="shared" si="17"/>
        <v>3.3372660664463994E-3</v>
      </c>
      <c r="P52" s="31">
        <f t="shared" si="19"/>
        <v>0.96642767906299998</v>
      </c>
      <c r="Q52" s="31">
        <f t="shared" si="11"/>
        <v>0.29296462763206033</v>
      </c>
      <c r="R52" s="31">
        <f t="shared" si="18"/>
        <v>2.2191388153297204E-2</v>
      </c>
      <c r="S52" s="31">
        <f t="shared" si="8"/>
        <v>0.96642767906299987</v>
      </c>
    </row>
    <row r="53" spans="1:19" x14ac:dyDescent="0.2">
      <c r="A53" s="1">
        <v>64</v>
      </c>
      <c r="B53" t="s">
        <v>67</v>
      </c>
      <c r="C53">
        <v>0.39455000000000001</v>
      </c>
      <c r="D53" s="2">
        <v>0.21385000000000001</v>
      </c>
      <c r="F53">
        <f t="shared" si="12"/>
        <v>3.9455000000000002E-3</v>
      </c>
      <c r="G53">
        <f t="shared" si="9"/>
        <v>0.30151169999999994</v>
      </c>
      <c r="I53">
        <f t="shared" si="13"/>
        <v>8.4374517500000008E-4</v>
      </c>
      <c r="J53">
        <f t="shared" si="14"/>
        <v>1.46119428E-3</v>
      </c>
      <c r="K53">
        <f t="shared" si="15"/>
        <v>5.7651420317400008E-6</v>
      </c>
      <c r="L53">
        <f t="shared" si="10"/>
        <v>6.6091721875334054E-3</v>
      </c>
      <c r="M53">
        <f t="shared" si="16"/>
        <v>3.9397348579682601E-3</v>
      </c>
      <c r="N53">
        <f t="shared" si="17"/>
        <v>3.9668403781586512E-3</v>
      </c>
      <c r="P53" s="31">
        <f t="shared" si="19"/>
        <v>0.96727142423799994</v>
      </c>
      <c r="Q53" s="31">
        <f t="shared" si="11"/>
        <v>0.29693146801021897</v>
      </c>
      <c r="R53" s="31">
        <f t="shared" si="18"/>
        <v>2.1920118481416829E-2</v>
      </c>
      <c r="S53" s="31">
        <f t="shared" si="8"/>
        <v>0.96727142423799983</v>
      </c>
    </row>
    <row r="54" spans="1:19" x14ac:dyDescent="0.2">
      <c r="A54" s="1">
        <v>92</v>
      </c>
      <c r="B54" t="s">
        <v>95</v>
      </c>
      <c r="C54">
        <v>0.56184999999999996</v>
      </c>
      <c r="D54" s="2">
        <v>0.20560999999999999</v>
      </c>
      <c r="F54">
        <f t="shared" si="12"/>
        <v>5.6184999999999994E-3</v>
      </c>
      <c r="G54">
        <f t="shared" si="9"/>
        <v>0.30713019999999996</v>
      </c>
      <c r="I54">
        <f t="shared" si="13"/>
        <v>1.1552197849999998E-3</v>
      </c>
      <c r="J54">
        <f t="shared" si="14"/>
        <v>1.404892008E-3</v>
      </c>
      <c r="K54">
        <f t="shared" si="15"/>
        <v>7.8933857469479987E-6</v>
      </c>
      <c r="L54">
        <f t="shared" si="10"/>
        <v>6.6170655732803538E-3</v>
      </c>
      <c r="M54">
        <f t="shared" si="16"/>
        <v>5.6106066142530518E-3</v>
      </c>
      <c r="N54">
        <f t="shared" si="17"/>
        <v>5.649207793354075E-3</v>
      </c>
      <c r="P54" s="31">
        <f t="shared" si="19"/>
        <v>0.96842664402299994</v>
      </c>
      <c r="Q54" s="31">
        <f t="shared" si="11"/>
        <v>0.30258067580357306</v>
      </c>
      <c r="R54" s="31">
        <f t="shared" si="18"/>
        <v>2.154482227172826E-2</v>
      </c>
      <c r="S54" s="31">
        <f t="shared" si="8"/>
        <v>0.96842664402299994</v>
      </c>
    </row>
    <row r="55" spans="1:19" x14ac:dyDescent="0.2">
      <c r="A55" s="1">
        <v>21</v>
      </c>
      <c r="B55" t="s">
        <v>24</v>
      </c>
      <c r="C55">
        <v>0.50788999999999995</v>
      </c>
      <c r="D55" s="2">
        <v>0.19428000000000001</v>
      </c>
      <c r="F55">
        <f t="shared" si="12"/>
        <v>5.0788999999999999E-3</v>
      </c>
      <c r="G55">
        <f t="shared" si="9"/>
        <v>0.31220909999999996</v>
      </c>
      <c r="I55">
        <f t="shared" si="13"/>
        <v>9.8672869199999992E-4</v>
      </c>
      <c r="J55">
        <f t="shared" si="14"/>
        <v>1.3274763840000002E-3</v>
      </c>
      <c r="K55">
        <f t="shared" si="15"/>
        <v>6.7421198066976005E-6</v>
      </c>
      <c r="L55">
        <f t="shared" si="10"/>
        <v>6.6238076930870511E-3</v>
      </c>
      <c r="M55">
        <f t="shared" si="16"/>
        <v>5.0721578801933027E-3</v>
      </c>
      <c r="N55">
        <f t="shared" si="17"/>
        <v>5.1070545122730892E-3</v>
      </c>
      <c r="P55" s="31">
        <f t="shared" si="19"/>
        <v>0.96941337271499994</v>
      </c>
      <c r="Q55" s="31">
        <f t="shared" si="11"/>
        <v>0.30768773031584618</v>
      </c>
      <c r="R55" s="31">
        <f t="shared" si="18"/>
        <v>2.1215934106619736E-2</v>
      </c>
      <c r="S55" s="31">
        <f t="shared" si="8"/>
        <v>0.96941337271499983</v>
      </c>
    </row>
    <row r="56" spans="1:19" x14ac:dyDescent="0.2">
      <c r="A56" s="1">
        <v>84</v>
      </c>
      <c r="B56" t="s">
        <v>87</v>
      </c>
      <c r="C56">
        <v>0.36597000000000002</v>
      </c>
      <c r="D56" s="2">
        <v>0.17677999999999999</v>
      </c>
      <c r="F56">
        <f t="shared" si="12"/>
        <v>3.6597000000000001E-3</v>
      </c>
      <c r="G56">
        <f t="shared" si="9"/>
        <v>0.31586879999999995</v>
      </c>
      <c r="I56">
        <f t="shared" si="13"/>
        <v>6.4696176600000002E-4</v>
      </c>
      <c r="J56">
        <f t="shared" si="14"/>
        <v>1.207902384E-3</v>
      </c>
      <c r="K56">
        <f t="shared" si="15"/>
        <v>4.4205603547248006E-6</v>
      </c>
      <c r="L56">
        <f t="shared" si="10"/>
        <v>6.6282282534417761E-3</v>
      </c>
      <c r="M56">
        <f t="shared" si="16"/>
        <v>3.655279439645275E-3</v>
      </c>
      <c r="N56">
        <f t="shared" si="17"/>
        <v>3.6804278961340246E-3</v>
      </c>
      <c r="P56" s="31">
        <f t="shared" si="19"/>
        <v>0.97006033448099993</v>
      </c>
      <c r="Q56" s="31">
        <f t="shared" si="11"/>
        <v>0.31136815821198022</v>
      </c>
      <c r="R56" s="31">
        <f t="shared" si="18"/>
        <v>2.0984118258725704E-2</v>
      </c>
      <c r="S56" s="31">
        <f t="shared" si="8"/>
        <v>0.97006033448099993</v>
      </c>
    </row>
    <row r="57" spans="1:19" x14ac:dyDescent="0.2">
      <c r="A57" s="1">
        <v>41</v>
      </c>
      <c r="B57" t="s">
        <v>44</v>
      </c>
      <c r="C57">
        <v>0.56276000000000004</v>
      </c>
      <c r="D57" s="2">
        <v>0.14038</v>
      </c>
      <c r="F57">
        <f t="shared" si="12"/>
        <v>5.6276E-3</v>
      </c>
      <c r="G57">
        <f t="shared" si="9"/>
        <v>0.32149639999999996</v>
      </c>
      <c r="I57">
        <f t="shared" si="13"/>
        <v>7.9000248800000005E-4</v>
      </c>
      <c r="J57">
        <f t="shared" si="14"/>
        <v>9.5918846400000002E-4</v>
      </c>
      <c r="K57">
        <f t="shared" si="15"/>
        <v>5.3979290000063999E-6</v>
      </c>
      <c r="L57">
        <f t="shared" si="10"/>
        <v>6.6336261824417823E-3</v>
      </c>
      <c r="M57">
        <f t="shared" si="16"/>
        <v>5.6222020709999938E-3</v>
      </c>
      <c r="N57">
        <f t="shared" si="17"/>
        <v>5.6608830272683397E-3</v>
      </c>
      <c r="P57" s="31">
        <f t="shared" si="19"/>
        <v>0.97085033696899992</v>
      </c>
      <c r="Q57" s="31">
        <f t="shared" si="11"/>
        <v>0.31702904123924858</v>
      </c>
      <c r="R57" s="31">
        <f t="shared" si="18"/>
        <v>2.0633593976298905E-2</v>
      </c>
      <c r="S57" s="31">
        <f t="shared" si="8"/>
        <v>0.97085033696899992</v>
      </c>
    </row>
    <row r="58" spans="1:19" x14ac:dyDescent="0.2">
      <c r="A58" s="1">
        <v>90</v>
      </c>
      <c r="B58" t="s">
        <v>93</v>
      </c>
      <c r="C58">
        <v>0.45705000000000001</v>
      </c>
      <c r="D58" s="2">
        <v>0.13574</v>
      </c>
      <c r="F58">
        <f t="shared" si="12"/>
        <v>4.5704999999999999E-3</v>
      </c>
      <c r="G58">
        <f t="shared" si="9"/>
        <v>0.32606689999999994</v>
      </c>
      <c r="I58">
        <f t="shared" si="13"/>
        <v>6.2039967000000003E-4</v>
      </c>
      <c r="J58">
        <f t="shared" si="14"/>
        <v>9.2748427200000001E-4</v>
      </c>
      <c r="K58">
        <f t="shared" si="15"/>
        <v>4.2390668651760001E-6</v>
      </c>
      <c r="L58">
        <f t="shared" si="10"/>
        <v>6.6378652493069585E-3</v>
      </c>
      <c r="M58">
        <f t="shared" si="16"/>
        <v>4.5662609331348237E-3</v>
      </c>
      <c r="N58">
        <f t="shared" si="17"/>
        <v>4.5976769756807699E-3</v>
      </c>
      <c r="P58" s="31">
        <f t="shared" si="19"/>
        <v>0.97147073663899997</v>
      </c>
      <c r="Q58" s="31">
        <f t="shared" si="11"/>
        <v>0.32162671821492933</v>
      </c>
      <c r="R58" s="31">
        <f t="shared" si="18"/>
        <v>2.0357372211981528E-2</v>
      </c>
      <c r="S58" s="31">
        <f t="shared" si="8"/>
        <v>0.97147073663899985</v>
      </c>
    </row>
    <row r="59" spans="1:19" x14ac:dyDescent="0.2">
      <c r="A59" s="1">
        <v>12</v>
      </c>
      <c r="B59" t="s">
        <v>15</v>
      </c>
      <c r="C59">
        <v>0.32791999999999999</v>
      </c>
      <c r="D59" s="2">
        <v>0.13286999999999999</v>
      </c>
      <c r="F59">
        <f t="shared" si="12"/>
        <v>3.2791999999999999E-3</v>
      </c>
      <c r="G59">
        <f t="shared" si="9"/>
        <v>0.32934609999999992</v>
      </c>
      <c r="I59">
        <f t="shared" si="13"/>
        <v>4.3570730399999995E-4</v>
      </c>
      <c r="J59">
        <f t="shared" si="14"/>
        <v>9.0787413599999992E-4</v>
      </c>
      <c r="K59">
        <f t="shared" si="15"/>
        <v>2.9771008667711996E-6</v>
      </c>
      <c r="L59">
        <f t="shared" si="10"/>
        <v>6.6408423501737295E-3</v>
      </c>
      <c r="M59">
        <f t="shared" si="16"/>
        <v>3.2762228991332285E-3</v>
      </c>
      <c r="N59">
        <f t="shared" si="17"/>
        <v>3.2987634327331147E-3</v>
      </c>
      <c r="P59" s="31">
        <f t="shared" si="19"/>
        <v>0.97190644394299996</v>
      </c>
      <c r="Q59" s="31">
        <f t="shared" si="11"/>
        <v>0.32492548164766244</v>
      </c>
      <c r="R59" s="31">
        <f t="shared" si="18"/>
        <v>2.0163719413023962E-2</v>
      </c>
      <c r="S59" s="31">
        <f t="shared" si="8"/>
        <v>0.97190644394299985</v>
      </c>
    </row>
    <row r="60" spans="1:19" x14ac:dyDescent="0.2">
      <c r="A60" s="1">
        <v>10</v>
      </c>
      <c r="B60" t="s">
        <v>13</v>
      </c>
      <c r="C60">
        <v>0.28489999999999999</v>
      </c>
      <c r="D60" s="2">
        <v>0.13117999999999999</v>
      </c>
      <c r="F60">
        <f t="shared" si="12"/>
        <v>2.849E-3</v>
      </c>
      <c r="G60">
        <f t="shared" si="9"/>
        <v>0.33219509999999991</v>
      </c>
      <c r="I60">
        <f t="shared" si="13"/>
        <v>3.7373181999999995E-4</v>
      </c>
      <c r="J60">
        <f t="shared" si="14"/>
        <v>8.9632670399999992E-4</v>
      </c>
      <c r="K60">
        <f t="shared" si="15"/>
        <v>2.5536347796959998E-6</v>
      </c>
      <c r="L60">
        <f t="shared" si="10"/>
        <v>6.6433959849534251E-3</v>
      </c>
      <c r="M60">
        <f t="shared" si="16"/>
        <v>2.846446365220304E-3</v>
      </c>
      <c r="N60">
        <f t="shared" si="17"/>
        <v>2.8660300205181461E-3</v>
      </c>
      <c r="P60" s="31">
        <f t="shared" si="19"/>
        <v>0.97228017576299997</v>
      </c>
      <c r="Q60" s="31">
        <f t="shared" si="11"/>
        <v>0.3277915116681806</v>
      </c>
      <c r="R60" s="31">
        <f t="shared" si="18"/>
        <v>1.9998476753430219E-2</v>
      </c>
      <c r="S60" s="31">
        <f t="shared" si="8"/>
        <v>0.97228017576299985</v>
      </c>
    </row>
    <row r="61" spans="1:19" x14ac:dyDescent="0.2">
      <c r="A61" s="1">
        <v>5</v>
      </c>
      <c r="B61" t="s">
        <v>8</v>
      </c>
      <c r="C61">
        <v>0.85476000000000008</v>
      </c>
      <c r="D61" s="2">
        <v>0.11062</v>
      </c>
      <c r="F61">
        <f t="shared" si="12"/>
        <v>8.5476000000000007E-3</v>
      </c>
      <c r="G61">
        <f t="shared" si="9"/>
        <v>0.3407426999999999</v>
      </c>
      <c r="I61">
        <f t="shared" si="13"/>
        <v>9.4553551200000007E-4</v>
      </c>
      <c r="J61">
        <f t="shared" si="14"/>
        <v>7.5584433599999994E-4</v>
      </c>
      <c r="K61">
        <f t="shared" si="15"/>
        <v>6.4606550463935997E-6</v>
      </c>
      <c r="L61">
        <f t="shared" si="10"/>
        <v>6.6498566399998188E-3</v>
      </c>
      <c r="M61">
        <f t="shared" si="16"/>
        <v>8.541139344953607E-3</v>
      </c>
      <c r="N61">
        <f t="shared" si="17"/>
        <v>8.5999026966282355E-3</v>
      </c>
      <c r="P61" s="31">
        <f t="shared" si="19"/>
        <v>0.97322571127500002</v>
      </c>
      <c r="Q61" s="31">
        <f t="shared" si="11"/>
        <v>0.33639141436480885</v>
      </c>
      <c r="R61" s="31">
        <f t="shared" si="18"/>
        <v>1.9515771401705219E-2</v>
      </c>
      <c r="S61" s="31">
        <f t="shared" si="8"/>
        <v>0.97322571127499979</v>
      </c>
    </row>
    <row r="62" spans="1:19" x14ac:dyDescent="0.2">
      <c r="A62" s="1">
        <v>7</v>
      </c>
      <c r="B62" t="s">
        <v>10</v>
      </c>
      <c r="C62">
        <v>0.40260000000000001</v>
      </c>
      <c r="D62" s="2">
        <v>9.7750000000000004E-2</v>
      </c>
      <c r="F62">
        <f t="shared" si="12"/>
        <v>4.0260000000000001E-3</v>
      </c>
      <c r="G62">
        <f t="shared" si="9"/>
        <v>0.34476869999999987</v>
      </c>
      <c r="I62">
        <f t="shared" si="13"/>
        <v>3.9354150000000003E-4</v>
      </c>
      <c r="J62">
        <f t="shared" si="14"/>
        <v>6.6790619999999997E-4</v>
      </c>
      <c r="K62">
        <f t="shared" si="15"/>
        <v>2.6889903611999998E-6</v>
      </c>
      <c r="L62">
        <f t="shared" si="10"/>
        <v>6.6525456303610188E-3</v>
      </c>
      <c r="M62">
        <f t="shared" si="16"/>
        <v>4.0233110096388001E-3</v>
      </c>
      <c r="N62">
        <f t="shared" si="17"/>
        <v>4.0509915368152471E-3</v>
      </c>
      <c r="P62" s="31">
        <f t="shared" si="19"/>
        <v>0.97361925277500005</v>
      </c>
      <c r="Q62" s="31">
        <f t="shared" si="11"/>
        <v>0.34044240590162411</v>
      </c>
      <c r="R62" s="31">
        <f t="shared" si="18"/>
        <v>1.929567745088525E-2</v>
      </c>
      <c r="S62" s="31">
        <f t="shared" si="8"/>
        <v>0.97361925277499983</v>
      </c>
    </row>
    <row r="63" spans="1:19" x14ac:dyDescent="0.2">
      <c r="A63" s="1">
        <v>69</v>
      </c>
      <c r="B63" t="s">
        <v>72</v>
      </c>
      <c r="C63">
        <v>4.4519900000000003</v>
      </c>
      <c r="D63" s="2">
        <v>8.8520000000000001E-2</v>
      </c>
      <c r="F63">
        <f t="shared" si="12"/>
        <v>4.4519900000000001E-2</v>
      </c>
      <c r="G63">
        <f t="shared" si="9"/>
        <v>0.38928859999999987</v>
      </c>
      <c r="I63">
        <f t="shared" si="13"/>
        <v>3.9409015480000005E-3</v>
      </c>
      <c r="J63">
        <f t="shared" si="14"/>
        <v>6.0483945600000005E-4</v>
      </c>
      <c r="K63">
        <f t="shared" si="15"/>
        <v>2.6927392097174402E-5</v>
      </c>
      <c r="L63">
        <f t="shared" si="10"/>
        <v>6.6794730224581933E-3</v>
      </c>
      <c r="M63">
        <f t="shared" si="16"/>
        <v>4.4492972607902831E-2</v>
      </c>
      <c r="N63">
        <f t="shared" si="17"/>
        <v>4.4799085889844846E-2</v>
      </c>
      <c r="P63" s="31">
        <f t="shared" si="19"/>
        <v>0.97756015432300003</v>
      </c>
      <c r="Q63" s="31">
        <f t="shared" si="11"/>
        <v>0.38524149179146894</v>
      </c>
      <c r="R63" s="31">
        <f t="shared" si="18"/>
        <v>1.7158152133040103E-2</v>
      </c>
      <c r="S63" s="31">
        <f t="shared" si="8"/>
        <v>0.97756015432299981</v>
      </c>
    </row>
    <row r="64" spans="1:19" x14ac:dyDescent="0.2">
      <c r="A64" s="1">
        <v>98</v>
      </c>
      <c r="B64" t="s">
        <v>101</v>
      </c>
      <c r="C64">
        <v>0.16011</v>
      </c>
      <c r="D64" s="2">
        <v>8.7779999999999997E-2</v>
      </c>
      <c r="F64">
        <f t="shared" si="12"/>
        <v>1.6011E-3</v>
      </c>
      <c r="G64">
        <f t="shared" si="9"/>
        <v>0.3908896999999999</v>
      </c>
      <c r="I64">
        <f t="shared" si="13"/>
        <v>1.4054455800000001E-4</v>
      </c>
      <c r="J64">
        <f t="shared" si="14"/>
        <v>5.9978318400000002E-4</v>
      </c>
      <c r="K64">
        <f t="shared" si="15"/>
        <v>9.6031285590239998E-7</v>
      </c>
      <c r="L64">
        <f t="shared" si="10"/>
        <v>6.6804333353140954E-3</v>
      </c>
      <c r="M64">
        <f t="shared" si="16"/>
        <v>1.6001396871440977E-3</v>
      </c>
      <c r="N64">
        <f t="shared" si="17"/>
        <v>1.6111487068271374E-3</v>
      </c>
      <c r="P64" s="31">
        <f t="shared" si="19"/>
        <v>0.97770069888100009</v>
      </c>
      <c r="Q64" s="31">
        <f t="shared" si="11"/>
        <v>0.3868526404982961</v>
      </c>
      <c r="R64" s="31">
        <f t="shared" si="18"/>
        <v>1.7090328384999905E-2</v>
      </c>
      <c r="S64" s="31">
        <f t="shared" si="8"/>
        <v>0.97770069888099975</v>
      </c>
    </row>
    <row r="65" spans="1:19" x14ac:dyDescent="0.2">
      <c r="A65" s="1">
        <v>28</v>
      </c>
      <c r="B65" t="s">
        <v>31</v>
      </c>
      <c r="C65">
        <v>2.8004199999999999</v>
      </c>
      <c r="D65" s="2">
        <v>8.4220000000000003E-2</v>
      </c>
      <c r="F65">
        <f t="shared" si="12"/>
        <v>2.80042E-2</v>
      </c>
      <c r="G65">
        <f t="shared" si="9"/>
        <v>0.41889389999999987</v>
      </c>
      <c r="I65">
        <f t="shared" si="13"/>
        <v>2.3585137240000002E-3</v>
      </c>
      <c r="J65">
        <f t="shared" si="14"/>
        <v>5.7545841600000001E-4</v>
      </c>
      <c r="K65">
        <f t="shared" si="15"/>
        <v>1.61152525733472E-5</v>
      </c>
      <c r="L65">
        <f t="shared" si="10"/>
        <v>6.6965485878874428E-3</v>
      </c>
      <c r="M65">
        <f t="shared" si="16"/>
        <v>2.7988084747426652E-2</v>
      </c>
      <c r="N65">
        <f t="shared" si="17"/>
        <v>2.8180643796083791E-2</v>
      </c>
      <c r="P65" s="31">
        <f t="shared" si="19"/>
        <v>0.98005921260500006</v>
      </c>
      <c r="Q65" s="31">
        <f t="shared" si="11"/>
        <v>0.41503328429437991</v>
      </c>
      <c r="R65" s="31">
        <f t="shared" si="18"/>
        <v>1.5986264273333762E-2</v>
      </c>
      <c r="S65" s="31">
        <f t="shared" si="8"/>
        <v>0.98005921260499984</v>
      </c>
    </row>
    <row r="66" spans="1:19" x14ac:dyDescent="0.2">
      <c r="A66" s="1">
        <v>93</v>
      </c>
      <c r="B66" t="s">
        <v>96</v>
      </c>
      <c r="C66">
        <v>0.47706999999999999</v>
      </c>
      <c r="D66" s="2">
        <v>7.2450000000000001E-2</v>
      </c>
      <c r="F66">
        <f t="shared" ref="F66:F101" si="20" xml:space="preserve"> C66 / 100</f>
        <v>4.7707000000000001E-3</v>
      </c>
      <c r="G66">
        <f t="shared" si="9"/>
        <v>0.42366459999999989</v>
      </c>
      <c r="I66">
        <f t="shared" ref="I66:I101" si="21" xml:space="preserve"> F66 * D66</f>
        <v>3.4563721499999999E-4</v>
      </c>
      <c r="J66">
        <f t="shared" ref="J66:J101" si="22" xml:space="preserve"> D66 *$D$104</f>
        <v>4.9503635999999999E-4</v>
      </c>
      <c r="K66">
        <f t="shared" ref="K66:K97" si="23" xml:space="preserve"> J66 * F66</f>
        <v>2.3616699626520001E-6</v>
      </c>
      <c r="L66">
        <f t="shared" si="10"/>
        <v>6.6989102578500952E-3</v>
      </c>
      <c r="M66">
        <f t="shared" ref="M66:M101" si="24" xml:space="preserve"> F66 * (1 - J66)</f>
        <v>4.7683383300373477E-3</v>
      </c>
      <c r="N66">
        <f t="shared" ref="N66:N97" si="25" xml:space="preserve"> M66 / $M$102</f>
        <v>4.8011446724789035E-3</v>
      </c>
      <c r="P66" s="31">
        <f t="shared" si="19"/>
        <v>0.98040484982000009</v>
      </c>
      <c r="Q66" s="31">
        <f t="shared" si="11"/>
        <v>0.4198344289668588</v>
      </c>
      <c r="R66" s="31">
        <f t="shared" ref="R66:R101" si="26">L66/G66</f>
        <v>1.5811824395642441E-2</v>
      </c>
      <c r="S66" s="31">
        <f t="shared" si="8"/>
        <v>0.98040484981999987</v>
      </c>
    </row>
    <row r="67" spans="1:19" x14ac:dyDescent="0.2">
      <c r="A67" s="1">
        <v>67</v>
      </c>
      <c r="B67" t="s">
        <v>70</v>
      </c>
      <c r="C67">
        <v>12.22593</v>
      </c>
      <c r="D67" s="2">
        <v>7.2349999999999998E-2</v>
      </c>
      <c r="F67">
        <f t="shared" si="20"/>
        <v>0.1222593</v>
      </c>
      <c r="G67">
        <f t="shared" si="9"/>
        <v>0.54592389999999991</v>
      </c>
      <c r="I67">
        <f t="shared" si="21"/>
        <v>8.8454603549999993E-3</v>
      </c>
      <c r="J67">
        <f t="shared" si="22"/>
        <v>4.9435308000000001E-4</v>
      </c>
      <c r="K67">
        <f t="shared" si="23"/>
        <v>6.0439261513644E-5</v>
      </c>
      <c r="L67">
        <f t="shared" si="10"/>
        <v>6.7593495193637391E-3</v>
      </c>
      <c r="M67">
        <f t="shared" si="24"/>
        <v>0.12219886073848636</v>
      </c>
      <c r="N67">
        <f t="shared" si="25"/>
        <v>0.12303959337821987</v>
      </c>
      <c r="P67" s="31">
        <f t="shared" ref="P67:P101" si="27" xml:space="preserve"> P66 + I67</f>
        <v>0.98925031017500009</v>
      </c>
      <c r="Q67" s="31">
        <f t="shared" si="11"/>
        <v>0.54287402234507864</v>
      </c>
      <c r="R67" s="31">
        <f t="shared" si="26"/>
        <v>1.2381486722533563E-2</v>
      </c>
      <c r="S67" s="31">
        <f t="shared" ref="S67:S101" si="28">L67/$D$104</f>
        <v>0.98925031017499987</v>
      </c>
    </row>
    <row r="68" spans="1:19" x14ac:dyDescent="0.2">
      <c r="A68" s="1">
        <v>39</v>
      </c>
      <c r="B68" t="s">
        <v>42</v>
      </c>
      <c r="C68">
        <v>0.82967999999999997</v>
      </c>
      <c r="D68" s="2">
        <v>6.515E-2</v>
      </c>
      <c r="F68">
        <f t="shared" si="20"/>
        <v>8.2968E-3</v>
      </c>
      <c r="G68">
        <f t="shared" ref="G68:G101" si="29" xml:space="preserve"> G67 +F68</f>
        <v>0.5542206999999999</v>
      </c>
      <c r="I68">
        <f t="shared" si="21"/>
        <v>5.4053651999999997E-4</v>
      </c>
      <c r="J68">
        <f t="shared" si="22"/>
        <v>4.4515692E-4</v>
      </c>
      <c r="K68">
        <f t="shared" si="23"/>
        <v>3.693377933856E-6</v>
      </c>
      <c r="L68">
        <f t="shared" ref="L68:L101" si="30" xml:space="preserve"> L67 +K68</f>
        <v>6.7630428972975951E-3</v>
      </c>
      <c r="M68">
        <f t="shared" si="24"/>
        <v>8.2931066220661431E-3</v>
      </c>
      <c r="N68">
        <f t="shared" si="25"/>
        <v>8.3501634995183996E-3</v>
      </c>
      <c r="P68" s="31">
        <f t="shared" si="27"/>
        <v>0.98979084669500006</v>
      </c>
      <c r="Q68" s="31">
        <f t="shared" ref="Q68:Q101" si="31">Q67 +N68</f>
        <v>0.55122418584459709</v>
      </c>
      <c r="R68" s="31">
        <f t="shared" si="26"/>
        <v>1.2202797364475193E-2</v>
      </c>
      <c r="S68" s="31">
        <f t="shared" si="28"/>
        <v>0.98979084669499984</v>
      </c>
    </row>
    <row r="69" spans="1:19" x14ac:dyDescent="0.2">
      <c r="A69" s="1">
        <v>94</v>
      </c>
      <c r="B69" t="s">
        <v>97</v>
      </c>
      <c r="C69">
        <v>1.69187</v>
      </c>
      <c r="D69" s="2">
        <v>5.8879999999999988E-2</v>
      </c>
      <c r="F69">
        <f t="shared" si="20"/>
        <v>1.6918699999999998E-2</v>
      </c>
      <c r="G69">
        <f t="shared" si="29"/>
        <v>0.57113939999999985</v>
      </c>
      <c r="I69">
        <f t="shared" si="21"/>
        <v>9.9617305599999971E-4</v>
      </c>
      <c r="J69">
        <f t="shared" si="22"/>
        <v>4.0231526399999991E-4</v>
      </c>
      <c r="K69">
        <f t="shared" si="23"/>
        <v>6.8066512570367977E-6</v>
      </c>
      <c r="L69">
        <f t="shared" si="30"/>
        <v>6.7698495485546319E-3</v>
      </c>
      <c r="M69">
        <f t="shared" si="24"/>
        <v>1.6911893348742962E-2</v>
      </c>
      <c r="N69">
        <f t="shared" si="25"/>
        <v>1.7028247794701412E-2</v>
      </c>
      <c r="P69" s="31">
        <f t="shared" si="27"/>
        <v>0.99078701975100003</v>
      </c>
      <c r="Q69" s="31">
        <f t="shared" si="31"/>
        <v>0.56825243363929845</v>
      </c>
      <c r="R69" s="31">
        <f t="shared" si="26"/>
        <v>1.185323503956238E-2</v>
      </c>
      <c r="S69" s="31">
        <f t="shared" si="28"/>
        <v>0.99078701975099992</v>
      </c>
    </row>
    <row r="70" spans="1:19" x14ac:dyDescent="0.2">
      <c r="A70" s="1">
        <v>88</v>
      </c>
      <c r="B70" t="s">
        <v>91</v>
      </c>
      <c r="C70">
        <v>0.52564</v>
      </c>
      <c r="D70" s="2">
        <v>5.3749999999999999E-2</v>
      </c>
      <c r="F70">
        <f t="shared" si="20"/>
        <v>5.2563999999999996E-3</v>
      </c>
      <c r="G70">
        <f t="shared" si="29"/>
        <v>0.5763957999999999</v>
      </c>
      <c r="I70">
        <f t="shared" si="21"/>
        <v>2.8253149999999999E-4</v>
      </c>
      <c r="J70">
        <f t="shared" si="22"/>
        <v>3.67263E-4</v>
      </c>
      <c r="K70">
        <f t="shared" si="23"/>
        <v>1.9304812331999997E-6</v>
      </c>
      <c r="L70">
        <f t="shared" si="30"/>
        <v>6.7717800297878317E-3</v>
      </c>
      <c r="M70">
        <f t="shared" si="24"/>
        <v>5.2544695187667998E-3</v>
      </c>
      <c r="N70">
        <f t="shared" si="25"/>
        <v>5.2906204616005965E-3</v>
      </c>
      <c r="P70" s="31">
        <f t="shared" si="27"/>
        <v>0.99106955125100005</v>
      </c>
      <c r="Q70" s="31">
        <f t="shared" si="31"/>
        <v>0.57354305410089901</v>
      </c>
      <c r="R70" s="31">
        <f t="shared" si="26"/>
        <v>1.1748489544489798E-2</v>
      </c>
      <c r="S70" s="31">
        <f t="shared" si="28"/>
        <v>0.99106955125099983</v>
      </c>
    </row>
    <row r="71" spans="1:19" x14ac:dyDescent="0.2">
      <c r="A71" s="1">
        <v>60</v>
      </c>
      <c r="B71" t="s">
        <v>63</v>
      </c>
      <c r="C71">
        <v>0.99391000000000007</v>
      </c>
      <c r="D71" s="2">
        <v>5.135E-2</v>
      </c>
      <c r="F71">
        <f t="shared" si="20"/>
        <v>9.9391000000000011E-3</v>
      </c>
      <c r="G71">
        <f t="shared" si="29"/>
        <v>0.58633489999999988</v>
      </c>
      <c r="I71">
        <f t="shared" si="21"/>
        <v>5.1037278500000005E-4</v>
      </c>
      <c r="J71">
        <f t="shared" si="22"/>
        <v>3.5086428000000001E-4</v>
      </c>
      <c r="K71">
        <f t="shared" si="23"/>
        <v>3.4872751653480006E-6</v>
      </c>
      <c r="L71">
        <f t="shared" si="30"/>
        <v>6.7752673049531796E-3</v>
      </c>
      <c r="M71">
        <f t="shared" si="24"/>
        <v>9.935612724834654E-3</v>
      </c>
      <c r="N71">
        <f t="shared" si="25"/>
        <v>1.0003970104461919E-2</v>
      </c>
      <c r="P71" s="31">
        <f t="shared" si="27"/>
        <v>0.99157992403600004</v>
      </c>
      <c r="Q71" s="31">
        <f t="shared" si="31"/>
        <v>0.58354702420536098</v>
      </c>
      <c r="R71" s="31">
        <f t="shared" si="26"/>
        <v>1.1555285733380669E-2</v>
      </c>
      <c r="S71" s="31">
        <f t="shared" si="28"/>
        <v>0.99157992403599982</v>
      </c>
    </row>
    <row r="72" spans="1:19" x14ac:dyDescent="0.2">
      <c r="A72" s="1">
        <v>66</v>
      </c>
      <c r="B72" t="s">
        <v>69</v>
      </c>
      <c r="C72">
        <v>0.48438999999999999</v>
      </c>
      <c r="D72" s="2">
        <v>5.0180000000000002E-2</v>
      </c>
      <c r="F72">
        <f t="shared" si="20"/>
        <v>4.8438999999999999E-3</v>
      </c>
      <c r="G72">
        <f t="shared" si="29"/>
        <v>0.59117879999999989</v>
      </c>
      <c r="I72">
        <f t="shared" si="21"/>
        <v>2.4306690200000001E-4</v>
      </c>
      <c r="J72">
        <f t="shared" si="22"/>
        <v>3.4286990400000001E-4</v>
      </c>
      <c r="K72">
        <f t="shared" si="23"/>
        <v>1.6608275279856E-6</v>
      </c>
      <c r="L72">
        <f t="shared" si="30"/>
        <v>6.7769281324811656E-3</v>
      </c>
      <c r="M72">
        <f t="shared" si="24"/>
        <v>4.842239172472014E-3</v>
      </c>
      <c r="N72">
        <f t="shared" si="25"/>
        <v>4.8755539554175414E-3</v>
      </c>
      <c r="P72" s="31">
        <f t="shared" si="27"/>
        <v>0.99182299093800008</v>
      </c>
      <c r="Q72" s="31">
        <f t="shared" si="31"/>
        <v>0.58842257816077848</v>
      </c>
      <c r="R72" s="31">
        <f t="shared" si="26"/>
        <v>1.1463415353326551E-2</v>
      </c>
      <c r="S72" s="31">
        <f t="shared" si="28"/>
        <v>0.99182299093799986</v>
      </c>
    </row>
    <row r="73" spans="1:19" x14ac:dyDescent="0.2">
      <c r="A73" s="1">
        <v>6</v>
      </c>
      <c r="B73" t="s">
        <v>9</v>
      </c>
      <c r="C73">
        <v>2.6488800000000001</v>
      </c>
      <c r="D73" s="2">
        <v>4.8820000000000002E-2</v>
      </c>
      <c r="F73">
        <f t="shared" si="20"/>
        <v>2.64888E-2</v>
      </c>
      <c r="G73">
        <f t="shared" si="29"/>
        <v>0.61766759999999987</v>
      </c>
      <c r="I73">
        <f t="shared" si="21"/>
        <v>1.2931832160000001E-3</v>
      </c>
      <c r="J73">
        <f t="shared" si="22"/>
        <v>3.33577296E-4</v>
      </c>
      <c r="K73">
        <f t="shared" si="23"/>
        <v>8.8360622782848002E-6</v>
      </c>
      <c r="L73">
        <f t="shared" si="30"/>
        <v>6.7857641947594504E-3</v>
      </c>
      <c r="M73">
        <f t="shared" si="24"/>
        <v>2.6479963937721715E-2</v>
      </c>
      <c r="N73">
        <f t="shared" si="25"/>
        <v>2.6662147059944536E-2</v>
      </c>
      <c r="P73" s="31">
        <f t="shared" si="27"/>
        <v>0.99311617415400011</v>
      </c>
      <c r="Q73" s="31">
        <f t="shared" si="31"/>
        <v>0.61508472522072299</v>
      </c>
      <c r="R73" s="31">
        <f t="shared" si="26"/>
        <v>1.0986109996314282E-2</v>
      </c>
      <c r="S73" s="31">
        <f t="shared" si="28"/>
        <v>0.99311617415399989</v>
      </c>
    </row>
    <row r="74" spans="1:19" x14ac:dyDescent="0.2">
      <c r="A74" s="1">
        <v>23</v>
      </c>
      <c r="B74" t="s">
        <v>26</v>
      </c>
      <c r="C74">
        <v>0.46983999999999998</v>
      </c>
      <c r="D74" s="2">
        <v>4.4880000000000003E-2</v>
      </c>
      <c r="F74">
        <f t="shared" si="20"/>
        <v>4.6984000000000001E-3</v>
      </c>
      <c r="G74">
        <f t="shared" si="29"/>
        <v>0.62236599999999986</v>
      </c>
      <c r="I74">
        <f t="shared" si="21"/>
        <v>2.1086419200000002E-4</v>
      </c>
      <c r="J74">
        <f t="shared" si="22"/>
        <v>3.06656064E-4</v>
      </c>
      <c r="K74">
        <f t="shared" si="23"/>
        <v>1.4407928510976001E-6</v>
      </c>
      <c r="L74">
        <f t="shared" si="30"/>
        <v>6.7872049876105478E-3</v>
      </c>
      <c r="M74">
        <f t="shared" si="24"/>
        <v>4.6969592071489027E-3</v>
      </c>
      <c r="N74">
        <f t="shared" si="25"/>
        <v>4.7292744586093713E-3</v>
      </c>
      <c r="P74" s="31">
        <f t="shared" si="27"/>
        <v>0.99332703834600011</v>
      </c>
      <c r="Q74" s="31">
        <f t="shared" si="31"/>
        <v>0.61981399967933237</v>
      </c>
      <c r="R74" s="31">
        <f t="shared" si="26"/>
        <v>1.0905488069095274E-2</v>
      </c>
      <c r="S74" s="31">
        <f t="shared" si="28"/>
        <v>0.99332703834599989</v>
      </c>
    </row>
    <row r="75" spans="1:19" x14ac:dyDescent="0.2">
      <c r="A75" s="1">
        <v>61</v>
      </c>
      <c r="B75" t="s">
        <v>64</v>
      </c>
      <c r="C75">
        <v>0.58828999999999998</v>
      </c>
      <c r="D75" s="2">
        <v>4.3439999999999999E-2</v>
      </c>
      <c r="F75">
        <f t="shared" si="20"/>
        <v>5.8828999999999999E-3</v>
      </c>
      <c r="G75">
        <f t="shared" si="29"/>
        <v>0.62824889999999989</v>
      </c>
      <c r="I75">
        <f t="shared" si="21"/>
        <v>2.55553176E-4</v>
      </c>
      <c r="J75">
        <f t="shared" si="22"/>
        <v>2.9681683200000002E-4</v>
      </c>
      <c r="K75">
        <f t="shared" si="23"/>
        <v>1.7461437409728001E-6</v>
      </c>
      <c r="L75">
        <f t="shared" si="30"/>
        <v>6.7889511313515205E-3</v>
      </c>
      <c r="M75">
        <f t="shared" si="24"/>
        <v>5.8811538562590273E-3</v>
      </c>
      <c r="N75">
        <f t="shared" si="25"/>
        <v>5.921616410298979E-3</v>
      </c>
      <c r="P75" s="31">
        <f t="shared" si="27"/>
        <v>0.99358259152200012</v>
      </c>
      <c r="Q75" s="31">
        <f t="shared" si="31"/>
        <v>0.62573561608963135</v>
      </c>
      <c r="R75" s="31">
        <f t="shared" si="26"/>
        <v>1.0806148854938738E-2</v>
      </c>
      <c r="S75" s="31">
        <f t="shared" si="28"/>
        <v>0.99358259152199979</v>
      </c>
    </row>
    <row r="76" spans="1:19" x14ac:dyDescent="0.2">
      <c r="A76" s="1">
        <v>20</v>
      </c>
      <c r="B76" t="s">
        <v>23</v>
      </c>
      <c r="C76">
        <v>1.5803799999999999</v>
      </c>
      <c r="D76" s="2">
        <v>3.9050000000000001E-2</v>
      </c>
      <c r="F76">
        <f t="shared" si="20"/>
        <v>1.58038E-2</v>
      </c>
      <c r="G76">
        <f t="shared" si="29"/>
        <v>0.64405269999999992</v>
      </c>
      <c r="I76">
        <f t="shared" si="21"/>
        <v>6.1713839E-4</v>
      </c>
      <c r="J76">
        <f t="shared" si="22"/>
        <v>2.6682084000000003E-4</v>
      </c>
      <c r="K76">
        <f t="shared" si="23"/>
        <v>4.2167831911920001E-6</v>
      </c>
      <c r="L76">
        <f t="shared" si="30"/>
        <v>6.7931679145427125E-3</v>
      </c>
      <c r="M76">
        <f t="shared" si="24"/>
        <v>1.5799583216808809E-2</v>
      </c>
      <c r="N76">
        <f t="shared" si="25"/>
        <v>1.5908284928300081E-2</v>
      </c>
      <c r="P76" s="31">
        <f t="shared" si="27"/>
        <v>0.99419972991200012</v>
      </c>
      <c r="Q76" s="31">
        <f t="shared" si="31"/>
        <v>0.64164390101793145</v>
      </c>
      <c r="R76" s="31">
        <f t="shared" si="26"/>
        <v>1.0547534253862631E-2</v>
      </c>
      <c r="S76" s="31">
        <f t="shared" si="28"/>
        <v>0.9941997299119999</v>
      </c>
    </row>
    <row r="77" spans="1:19" x14ac:dyDescent="0.2">
      <c r="A77" s="1">
        <v>1</v>
      </c>
      <c r="B77" t="s">
        <v>4</v>
      </c>
      <c r="C77">
        <v>3.07043</v>
      </c>
      <c r="D77" s="2">
        <v>3.5389999999999998E-2</v>
      </c>
      <c r="F77">
        <f t="shared" si="20"/>
        <v>3.07043E-2</v>
      </c>
      <c r="G77">
        <f t="shared" si="29"/>
        <v>0.67475699999999994</v>
      </c>
      <c r="I77">
        <f t="shared" si="21"/>
        <v>1.0866251769999999E-3</v>
      </c>
      <c r="J77">
        <f t="shared" si="22"/>
        <v>2.4181279199999997E-4</v>
      </c>
      <c r="K77">
        <f t="shared" si="23"/>
        <v>7.4246925094055993E-6</v>
      </c>
      <c r="L77">
        <f t="shared" si="30"/>
        <v>6.800592607052118E-3</v>
      </c>
      <c r="M77">
        <f t="shared" si="24"/>
        <v>3.0696875307490594E-2</v>
      </c>
      <c r="N77">
        <f t="shared" si="25"/>
        <v>3.0908070934461844E-2</v>
      </c>
      <c r="P77" s="31">
        <f t="shared" si="27"/>
        <v>0.9952863550890001</v>
      </c>
      <c r="Q77" s="31">
        <f t="shared" si="31"/>
        <v>0.67255197195239325</v>
      </c>
      <c r="R77" s="31">
        <f t="shared" si="26"/>
        <v>1.0078580299355351E-2</v>
      </c>
      <c r="S77" s="31">
        <f t="shared" si="28"/>
        <v>0.99528635508899987</v>
      </c>
    </row>
    <row r="78" spans="1:19" x14ac:dyDescent="0.2">
      <c r="A78" s="1">
        <v>65</v>
      </c>
      <c r="B78" t="s">
        <v>68</v>
      </c>
      <c r="C78">
        <v>0.71518999999999999</v>
      </c>
      <c r="D78" s="2">
        <v>3.295E-2</v>
      </c>
      <c r="F78">
        <f t="shared" si="20"/>
        <v>7.1519000000000001E-3</v>
      </c>
      <c r="G78">
        <f t="shared" si="29"/>
        <v>0.68190889999999993</v>
      </c>
      <c r="I78">
        <f t="shared" si="21"/>
        <v>2.3565510499999999E-4</v>
      </c>
      <c r="J78">
        <f t="shared" si="22"/>
        <v>2.2514076E-4</v>
      </c>
      <c r="K78">
        <f t="shared" si="23"/>
        <v>1.6101842014440001E-6</v>
      </c>
      <c r="L78">
        <f t="shared" si="30"/>
        <v>6.8022027912535621E-3</v>
      </c>
      <c r="M78">
        <f t="shared" si="24"/>
        <v>7.1502898157985561E-3</v>
      </c>
      <c r="N78">
        <f t="shared" si="25"/>
        <v>7.1994840717463336E-3</v>
      </c>
      <c r="P78" s="31">
        <f t="shared" si="27"/>
        <v>0.99552201019400011</v>
      </c>
      <c r="Q78" s="31">
        <f t="shared" si="31"/>
        <v>0.67975145602413956</v>
      </c>
      <c r="R78" s="31">
        <f t="shared" si="26"/>
        <v>9.9752368553241676E-3</v>
      </c>
      <c r="S78" s="31">
        <f t="shared" si="28"/>
        <v>0.99552201019399988</v>
      </c>
    </row>
    <row r="79" spans="1:19" x14ac:dyDescent="0.2">
      <c r="A79" s="1">
        <v>85</v>
      </c>
      <c r="B79" t="s">
        <v>88</v>
      </c>
      <c r="C79">
        <v>1.01705</v>
      </c>
      <c r="D79" s="2">
        <v>2.7990000000000001E-2</v>
      </c>
      <c r="F79">
        <f t="shared" si="20"/>
        <v>1.0170500000000001E-2</v>
      </c>
      <c r="G79">
        <f t="shared" si="29"/>
        <v>0.6920793999999999</v>
      </c>
      <c r="I79">
        <f t="shared" si="21"/>
        <v>2.8467229500000004E-4</v>
      </c>
      <c r="J79">
        <f t="shared" si="22"/>
        <v>1.91250072E-4</v>
      </c>
      <c r="K79">
        <f t="shared" si="23"/>
        <v>1.9451088572760002E-6</v>
      </c>
      <c r="L79">
        <f t="shared" si="30"/>
        <v>6.8041479001108383E-3</v>
      </c>
      <c r="M79">
        <f t="shared" si="24"/>
        <v>1.0168554891142724E-2</v>
      </c>
      <c r="N79">
        <f t="shared" si="25"/>
        <v>1.0238514921410117E-2</v>
      </c>
      <c r="P79" s="31">
        <f t="shared" si="27"/>
        <v>0.99580668248900006</v>
      </c>
      <c r="Q79" s="31">
        <f t="shared" si="31"/>
        <v>0.6899899709455497</v>
      </c>
      <c r="R79" s="31">
        <f t="shared" si="26"/>
        <v>9.8314556106002277E-3</v>
      </c>
      <c r="S79" s="31">
        <f t="shared" si="28"/>
        <v>0.99580668248899984</v>
      </c>
    </row>
    <row r="80" spans="1:19" x14ac:dyDescent="0.2">
      <c r="A80" s="1">
        <v>55</v>
      </c>
      <c r="B80" t="s">
        <v>58</v>
      </c>
      <c r="C80">
        <v>3.9348200000000002</v>
      </c>
      <c r="D80" s="2">
        <v>2.5850000000000001E-2</v>
      </c>
      <c r="F80">
        <f t="shared" si="20"/>
        <v>3.93482E-2</v>
      </c>
      <c r="G80">
        <f t="shared" si="29"/>
        <v>0.73142759999999996</v>
      </c>
      <c r="I80">
        <f t="shared" si="21"/>
        <v>1.0171509700000001E-3</v>
      </c>
      <c r="J80">
        <f t="shared" si="22"/>
        <v>1.7662788000000001E-4</v>
      </c>
      <c r="K80">
        <f t="shared" si="23"/>
        <v>6.9499891478160003E-6</v>
      </c>
      <c r="L80">
        <f t="shared" si="30"/>
        <v>6.811097889258654E-3</v>
      </c>
      <c r="M80">
        <f t="shared" si="24"/>
        <v>3.9341250010852188E-2</v>
      </c>
      <c r="N80">
        <f t="shared" si="25"/>
        <v>3.9611919252546868E-2</v>
      </c>
      <c r="P80" s="31">
        <f t="shared" si="27"/>
        <v>0.99682383345900005</v>
      </c>
      <c r="Q80" s="31">
        <f t="shared" si="31"/>
        <v>0.72960189019809651</v>
      </c>
      <c r="R80" s="31">
        <f t="shared" si="26"/>
        <v>9.3120602630508541E-3</v>
      </c>
      <c r="S80" s="31">
        <f t="shared" si="28"/>
        <v>0.99682383345899983</v>
      </c>
    </row>
    <row r="81" spans="1:19" x14ac:dyDescent="0.2">
      <c r="A81" s="1">
        <v>78</v>
      </c>
      <c r="B81" t="s">
        <v>81</v>
      </c>
      <c r="C81">
        <v>0.99786000000000008</v>
      </c>
      <c r="D81" s="2">
        <v>2.1309999999999999E-2</v>
      </c>
      <c r="F81">
        <f t="shared" si="20"/>
        <v>9.9786000000000007E-3</v>
      </c>
      <c r="G81">
        <f t="shared" si="29"/>
        <v>0.7414061999999999</v>
      </c>
      <c r="I81">
        <f t="shared" si="21"/>
        <v>2.1264396600000001E-4</v>
      </c>
      <c r="J81">
        <f t="shared" si="22"/>
        <v>1.4560696799999998E-4</v>
      </c>
      <c r="K81">
        <f t="shared" si="23"/>
        <v>1.4529536908847999E-6</v>
      </c>
      <c r="L81">
        <f t="shared" si="30"/>
        <v>6.8125508429495388E-3</v>
      </c>
      <c r="M81">
        <f t="shared" si="24"/>
        <v>9.977147046309115E-3</v>
      </c>
      <c r="N81">
        <f t="shared" si="25"/>
        <v>1.0045790183590107E-2</v>
      </c>
      <c r="P81" s="31">
        <f t="shared" si="27"/>
        <v>0.99703647742500001</v>
      </c>
      <c r="Q81" s="31">
        <f t="shared" si="31"/>
        <v>0.7396476803816866</v>
      </c>
      <c r="R81" s="31">
        <f t="shared" si="26"/>
        <v>9.1886887956285496E-3</v>
      </c>
      <c r="S81" s="31">
        <f t="shared" si="28"/>
        <v>0.99703647742499979</v>
      </c>
    </row>
    <row r="82" spans="1:19" x14ac:dyDescent="0.2">
      <c r="A82" s="1">
        <v>0</v>
      </c>
      <c r="B82" t="s">
        <v>3</v>
      </c>
      <c r="C82">
        <v>9.8828700000000005</v>
      </c>
      <c r="D82" s="2">
        <v>1.7049999999999999E-2</v>
      </c>
      <c r="F82">
        <f t="shared" si="20"/>
        <v>9.8828700000000005E-2</v>
      </c>
      <c r="G82">
        <f t="shared" si="29"/>
        <v>0.8402348999999999</v>
      </c>
      <c r="I82">
        <f t="shared" si="21"/>
        <v>1.685029335E-3</v>
      </c>
      <c r="J82">
        <f t="shared" si="22"/>
        <v>1.1649924E-4</v>
      </c>
      <c r="K82">
        <f t="shared" si="23"/>
        <v>1.1513468440188001E-5</v>
      </c>
      <c r="L82">
        <f t="shared" si="30"/>
        <v>6.8240643113897268E-3</v>
      </c>
      <c r="M82">
        <f t="shared" si="24"/>
        <v>9.8817186531559811E-2</v>
      </c>
      <c r="N82">
        <f t="shared" si="25"/>
        <v>9.9497052395952038E-2</v>
      </c>
      <c r="P82" s="31">
        <f t="shared" si="27"/>
        <v>0.99872150676000004</v>
      </c>
      <c r="Q82" s="31">
        <f t="shared" si="31"/>
        <v>0.83914473277763868</v>
      </c>
      <c r="R82" s="31">
        <f t="shared" si="26"/>
        <v>8.1216149333831859E-3</v>
      </c>
      <c r="S82" s="31">
        <f t="shared" si="28"/>
        <v>0.99872150675999982</v>
      </c>
    </row>
    <row r="83" spans="1:19" x14ac:dyDescent="0.2">
      <c r="A83" s="1">
        <v>31</v>
      </c>
      <c r="B83" t="s">
        <v>34</v>
      </c>
      <c r="C83">
        <v>0.68108000000000002</v>
      </c>
      <c r="D83" s="2">
        <v>1.6619999999999999E-2</v>
      </c>
      <c r="F83">
        <f t="shared" si="20"/>
        <v>6.8108000000000005E-3</v>
      </c>
      <c r="G83">
        <f t="shared" si="29"/>
        <v>0.8470456999999999</v>
      </c>
      <c r="I83">
        <f t="shared" si="21"/>
        <v>1.13195496E-4</v>
      </c>
      <c r="J83">
        <f t="shared" si="22"/>
        <v>1.1356113599999999E-4</v>
      </c>
      <c r="K83">
        <f t="shared" si="23"/>
        <v>7.7344218506880005E-7</v>
      </c>
      <c r="L83">
        <f t="shared" si="30"/>
        <v>6.8248377535747957E-3</v>
      </c>
      <c r="M83">
        <f t="shared" si="24"/>
        <v>6.8100265578149317E-3</v>
      </c>
      <c r="N83">
        <f t="shared" si="25"/>
        <v>6.8568797900791815E-3</v>
      </c>
      <c r="P83" s="31">
        <f t="shared" si="27"/>
        <v>0.99883470225600002</v>
      </c>
      <c r="Q83" s="31">
        <f t="shared" si="31"/>
        <v>0.84600161256771789</v>
      </c>
      <c r="R83" s="31">
        <f t="shared" si="26"/>
        <v>8.057224956781902E-3</v>
      </c>
      <c r="S83" s="31">
        <f t="shared" si="28"/>
        <v>0.9988347022559998</v>
      </c>
    </row>
    <row r="84" spans="1:19" x14ac:dyDescent="0.2">
      <c r="A84" s="1">
        <v>40</v>
      </c>
      <c r="B84" t="s">
        <v>43</v>
      </c>
      <c r="C84">
        <v>2.2161</v>
      </c>
      <c r="D84" s="2">
        <v>1.537E-2</v>
      </c>
      <c r="F84">
        <f t="shared" si="20"/>
        <v>2.2161E-2</v>
      </c>
      <c r="G84">
        <f t="shared" si="29"/>
        <v>0.86920669999999989</v>
      </c>
      <c r="I84">
        <f t="shared" si="21"/>
        <v>3.4061456999999999E-4</v>
      </c>
      <c r="J84">
        <f t="shared" si="22"/>
        <v>1.0502013600000001E-4</v>
      </c>
      <c r="K84">
        <f t="shared" si="23"/>
        <v>2.3273512338960003E-6</v>
      </c>
      <c r="L84">
        <f t="shared" si="30"/>
        <v>6.8271651048086917E-3</v>
      </c>
      <c r="M84">
        <f t="shared" si="24"/>
        <v>2.2158672648766104E-2</v>
      </c>
      <c r="N84">
        <f t="shared" si="25"/>
        <v>2.2311125128571592E-2</v>
      </c>
      <c r="P84" s="31">
        <f t="shared" si="27"/>
        <v>0.99917531682600003</v>
      </c>
      <c r="Q84" s="31">
        <f t="shared" si="31"/>
        <v>0.86831273769628947</v>
      </c>
      <c r="R84" s="31">
        <f t="shared" si="26"/>
        <v>7.8544782326329197E-3</v>
      </c>
      <c r="S84" s="31">
        <f t="shared" si="28"/>
        <v>0.9991753168259998</v>
      </c>
    </row>
    <row r="85" spans="1:19" x14ac:dyDescent="0.2">
      <c r="A85" s="1">
        <v>89</v>
      </c>
      <c r="B85" t="s">
        <v>92</v>
      </c>
      <c r="C85">
        <v>1.36873</v>
      </c>
      <c r="D85" s="2">
        <v>1.4120000000000001E-2</v>
      </c>
      <c r="F85">
        <f t="shared" si="20"/>
        <v>1.3687299999999999E-2</v>
      </c>
      <c r="G85">
        <f t="shared" si="29"/>
        <v>0.88289399999999985</v>
      </c>
      <c r="I85">
        <f t="shared" si="21"/>
        <v>1.9326467599999999E-4</v>
      </c>
      <c r="J85">
        <f t="shared" si="22"/>
        <v>9.6479136000000008E-5</v>
      </c>
      <c r="K85">
        <f t="shared" si="23"/>
        <v>1.3205388781728001E-6</v>
      </c>
      <c r="L85">
        <f t="shared" si="30"/>
        <v>6.8284856436868647E-3</v>
      </c>
      <c r="M85">
        <f t="shared" si="24"/>
        <v>1.3685979461121827E-2</v>
      </c>
      <c r="N85">
        <f t="shared" si="25"/>
        <v>1.3780139501323117E-2</v>
      </c>
      <c r="P85" s="31">
        <f t="shared" si="27"/>
        <v>0.99936858150200003</v>
      </c>
      <c r="Q85" s="31">
        <f t="shared" si="31"/>
        <v>0.88209287719761253</v>
      </c>
      <c r="R85" s="31">
        <f t="shared" si="26"/>
        <v>7.7342077799677717E-3</v>
      </c>
      <c r="S85" s="31">
        <f t="shared" si="28"/>
        <v>0.99936858150199992</v>
      </c>
    </row>
    <row r="86" spans="1:19" x14ac:dyDescent="0.2">
      <c r="A86" s="1">
        <v>19</v>
      </c>
      <c r="B86" t="s">
        <v>22</v>
      </c>
      <c r="C86">
        <v>0.82352000000000003</v>
      </c>
      <c r="D86" s="2">
        <v>1.1679999999999999E-2</v>
      </c>
      <c r="F86">
        <f t="shared" si="20"/>
        <v>8.2351999999999998E-3</v>
      </c>
      <c r="G86">
        <f t="shared" si="29"/>
        <v>0.89112919999999984</v>
      </c>
      <c r="I86">
        <f t="shared" si="21"/>
        <v>9.6187135999999991E-5</v>
      </c>
      <c r="J86">
        <f t="shared" si="22"/>
        <v>7.9807103999999994E-5</v>
      </c>
      <c r="K86">
        <f t="shared" si="23"/>
        <v>6.572274628607999E-7</v>
      </c>
      <c r="L86">
        <f t="shared" si="30"/>
        <v>6.8291428711497251E-3</v>
      </c>
      <c r="M86">
        <f t="shared" si="24"/>
        <v>8.2345427725371394E-3</v>
      </c>
      <c r="N86">
        <f t="shared" si="25"/>
        <v>8.2911967285586238E-3</v>
      </c>
      <c r="P86" s="31">
        <f t="shared" si="27"/>
        <v>0.99946476863800005</v>
      </c>
      <c r="Q86" s="31">
        <f t="shared" si="31"/>
        <v>0.89038407392617114</v>
      </c>
      <c r="R86" s="31">
        <f t="shared" si="26"/>
        <v>7.6634711006549061E-3</v>
      </c>
      <c r="S86" s="31">
        <f t="shared" si="28"/>
        <v>0.99946476863799982</v>
      </c>
    </row>
    <row r="87" spans="1:19" x14ac:dyDescent="0.2">
      <c r="A87" s="1">
        <v>15</v>
      </c>
      <c r="B87" t="s">
        <v>18</v>
      </c>
      <c r="C87">
        <v>0.71378999999999992</v>
      </c>
      <c r="D87" s="2">
        <v>1.1390000000000001E-2</v>
      </c>
      <c r="F87">
        <f t="shared" si="20"/>
        <v>7.1378999999999991E-3</v>
      </c>
      <c r="G87">
        <f t="shared" si="29"/>
        <v>0.89826709999999987</v>
      </c>
      <c r="I87">
        <f t="shared" si="21"/>
        <v>8.1300681E-5</v>
      </c>
      <c r="J87">
        <f t="shared" si="22"/>
        <v>7.7825592000000001E-5</v>
      </c>
      <c r="K87">
        <f t="shared" si="23"/>
        <v>5.5551129313679996E-7</v>
      </c>
      <c r="L87">
        <f t="shared" si="30"/>
        <v>6.8296983824428616E-3</v>
      </c>
      <c r="M87">
        <f t="shared" si="24"/>
        <v>7.1373444887068626E-3</v>
      </c>
      <c r="N87">
        <f t="shared" si="25"/>
        <v>7.1864496803298811E-3</v>
      </c>
      <c r="P87" s="31">
        <f t="shared" si="27"/>
        <v>0.99954606931900003</v>
      </c>
      <c r="Q87" s="31">
        <f t="shared" si="31"/>
        <v>0.89757052360650103</v>
      </c>
      <c r="R87" s="31">
        <f t="shared" si="26"/>
        <v>7.6031932845396014E-3</v>
      </c>
      <c r="S87" s="31">
        <f t="shared" si="28"/>
        <v>0.99954606931899981</v>
      </c>
    </row>
    <row r="88" spans="1:19" x14ac:dyDescent="0.2">
      <c r="A88" s="1">
        <v>13</v>
      </c>
      <c r="B88" t="s">
        <v>16</v>
      </c>
      <c r="C88">
        <v>0.19375000000000001</v>
      </c>
      <c r="D88" s="2">
        <v>1.1270000000000001E-2</v>
      </c>
      <c r="F88">
        <f t="shared" si="20"/>
        <v>1.9375E-3</v>
      </c>
      <c r="G88">
        <f t="shared" si="29"/>
        <v>0.90020459999999991</v>
      </c>
      <c r="I88">
        <f t="shared" si="21"/>
        <v>2.1835625E-5</v>
      </c>
      <c r="J88">
        <f t="shared" si="22"/>
        <v>7.7005656000000007E-5</v>
      </c>
      <c r="K88">
        <f t="shared" si="23"/>
        <v>1.4919845850000001E-7</v>
      </c>
      <c r="L88">
        <f t="shared" si="30"/>
        <v>6.8298475809013617E-3</v>
      </c>
      <c r="M88">
        <f t="shared" si="24"/>
        <v>1.9373508015415001E-3</v>
      </c>
      <c r="N88">
        <f t="shared" si="25"/>
        <v>1.9506798460483515E-3</v>
      </c>
      <c r="P88" s="31">
        <f t="shared" si="27"/>
        <v>0.99956790494400005</v>
      </c>
      <c r="Q88" s="31">
        <f t="shared" si="31"/>
        <v>0.89952120345254938</v>
      </c>
      <c r="R88" s="31">
        <f t="shared" si="26"/>
        <v>7.5869947575266357E-3</v>
      </c>
      <c r="S88" s="31">
        <f t="shared" si="28"/>
        <v>0.99956790494399983</v>
      </c>
    </row>
    <row r="89" spans="1:19" x14ac:dyDescent="0.2">
      <c r="A89" s="1">
        <v>83</v>
      </c>
      <c r="B89" t="s">
        <v>86</v>
      </c>
      <c r="C89">
        <v>0.76428000000000007</v>
      </c>
      <c r="D89" s="2">
        <v>1.047E-2</v>
      </c>
      <c r="F89">
        <f t="shared" si="20"/>
        <v>7.6428000000000008E-3</v>
      </c>
      <c r="G89">
        <f t="shared" si="29"/>
        <v>0.90784739999999986</v>
      </c>
      <c r="I89">
        <f t="shared" si="21"/>
        <v>8.0020116000000007E-5</v>
      </c>
      <c r="J89">
        <f t="shared" si="22"/>
        <v>7.1539415999999999E-5</v>
      </c>
      <c r="K89">
        <f t="shared" si="23"/>
        <v>5.4676144860480007E-7</v>
      </c>
      <c r="L89">
        <f t="shared" si="30"/>
        <v>6.8303943423499661E-3</v>
      </c>
      <c r="M89">
        <f t="shared" si="24"/>
        <v>7.6422532385513955E-3</v>
      </c>
      <c r="N89">
        <f t="shared" si="25"/>
        <v>7.6948322208752109E-3</v>
      </c>
      <c r="P89" s="31">
        <f t="shared" si="27"/>
        <v>0.99964792506</v>
      </c>
      <c r="Q89" s="31">
        <f t="shared" si="31"/>
        <v>0.90721603567342457</v>
      </c>
      <c r="R89" s="31">
        <f t="shared" si="26"/>
        <v>7.523725179308733E-3</v>
      </c>
      <c r="S89" s="31">
        <f t="shared" si="28"/>
        <v>0.99964792505999978</v>
      </c>
    </row>
    <row r="90" spans="1:19" x14ac:dyDescent="0.2">
      <c r="A90" s="1">
        <v>8</v>
      </c>
      <c r="B90" t="s">
        <v>11</v>
      </c>
      <c r="C90">
        <v>0.85955000000000004</v>
      </c>
      <c r="D90" s="2">
        <v>1.0279999999999999E-2</v>
      </c>
      <c r="F90">
        <f t="shared" si="20"/>
        <v>8.5955000000000007E-3</v>
      </c>
      <c r="G90">
        <f t="shared" si="29"/>
        <v>0.91644289999999984</v>
      </c>
      <c r="I90">
        <f t="shared" si="21"/>
        <v>8.8361740000000001E-5</v>
      </c>
      <c r="J90">
        <f t="shared" si="22"/>
        <v>7.024118399999999E-5</v>
      </c>
      <c r="K90">
        <f t="shared" si="23"/>
        <v>6.03758097072E-7</v>
      </c>
      <c r="L90">
        <f t="shared" si="30"/>
        <v>6.8309981004470383E-3</v>
      </c>
      <c r="M90">
        <f t="shared" si="24"/>
        <v>8.5948962419029294E-3</v>
      </c>
      <c r="N90">
        <f t="shared" si="25"/>
        <v>8.6540294429984354E-3</v>
      </c>
      <c r="P90" s="31">
        <f t="shared" si="27"/>
        <v>0.99973628680000004</v>
      </c>
      <c r="Q90" s="31">
        <f t="shared" si="31"/>
        <v>0.91587006511642299</v>
      </c>
      <c r="R90" s="31">
        <f t="shared" si="26"/>
        <v>7.4538174723673889E-3</v>
      </c>
      <c r="S90" s="31">
        <f t="shared" si="28"/>
        <v>0.99973628679999971</v>
      </c>
    </row>
    <row r="91" spans="1:19" x14ac:dyDescent="0.2">
      <c r="A91" s="1">
        <v>18</v>
      </c>
      <c r="B91" t="s">
        <v>21</v>
      </c>
      <c r="C91">
        <v>0.39119999999999999</v>
      </c>
      <c r="D91" s="2">
        <v>1.022E-2</v>
      </c>
      <c r="F91">
        <f t="shared" si="20"/>
        <v>3.9119999999999997E-3</v>
      </c>
      <c r="G91">
        <f t="shared" si="29"/>
        <v>0.92035489999999986</v>
      </c>
      <c r="I91">
        <f t="shared" si="21"/>
        <v>3.9980639999999997E-5</v>
      </c>
      <c r="J91">
        <f t="shared" si="22"/>
        <v>6.9831215999999993E-5</v>
      </c>
      <c r="K91">
        <f t="shared" si="23"/>
        <v>2.7317971699199993E-7</v>
      </c>
      <c r="L91">
        <f t="shared" si="30"/>
        <v>6.8312712801640299E-3</v>
      </c>
      <c r="M91">
        <f t="shared" si="24"/>
        <v>3.9117268202830072E-3</v>
      </c>
      <c r="N91">
        <f t="shared" si="25"/>
        <v>3.9386396441477975E-3</v>
      </c>
      <c r="P91" s="31">
        <f t="shared" si="27"/>
        <v>0.99977626744000003</v>
      </c>
      <c r="Q91" s="31">
        <f t="shared" si="31"/>
        <v>0.91980870476057075</v>
      </c>
      <c r="R91" s="31">
        <f t="shared" si="26"/>
        <v>7.4224315860805775E-3</v>
      </c>
      <c r="S91" s="31">
        <f t="shared" si="28"/>
        <v>0.9997762674399997</v>
      </c>
    </row>
    <row r="92" spans="1:19" x14ac:dyDescent="0.2">
      <c r="A92" s="1">
        <v>16</v>
      </c>
      <c r="B92" t="s">
        <v>19</v>
      </c>
      <c r="C92">
        <v>1.5404100000000001</v>
      </c>
      <c r="D92" s="2">
        <v>6.6900000000000006E-3</v>
      </c>
      <c r="F92">
        <f t="shared" si="20"/>
        <v>1.54041E-2</v>
      </c>
      <c r="G92">
        <f t="shared" si="29"/>
        <v>0.9357589999999999</v>
      </c>
      <c r="I92">
        <f t="shared" si="21"/>
        <v>1.0305342900000001E-4</v>
      </c>
      <c r="J92">
        <f t="shared" si="22"/>
        <v>4.5711432000000005E-5</v>
      </c>
      <c r="K92">
        <f t="shared" si="23"/>
        <v>7.0414346967120012E-7</v>
      </c>
      <c r="L92">
        <f t="shared" si="30"/>
        <v>6.8319754236337007E-3</v>
      </c>
      <c r="M92">
        <f t="shared" si="24"/>
        <v>1.5403395856530328E-2</v>
      </c>
      <c r="N92">
        <f t="shared" si="25"/>
        <v>1.5509371784465001E-2</v>
      </c>
      <c r="P92" s="31">
        <f t="shared" si="27"/>
        <v>0.999879320869</v>
      </c>
      <c r="Q92" s="31">
        <f t="shared" si="31"/>
        <v>0.93531807654503574</v>
      </c>
      <c r="R92" s="31">
        <f t="shared" si="26"/>
        <v>7.3009988935545389E-3</v>
      </c>
      <c r="S92" s="31">
        <f t="shared" si="28"/>
        <v>0.99987932086899967</v>
      </c>
    </row>
    <row r="93" spans="1:19" x14ac:dyDescent="0.2">
      <c r="A93" s="1">
        <v>99</v>
      </c>
      <c r="B93" t="s">
        <v>102</v>
      </c>
      <c r="C93">
        <v>0.34634999999999999</v>
      </c>
      <c r="D93" s="2">
        <v>6.28E-3</v>
      </c>
      <c r="F93">
        <f t="shared" si="20"/>
        <v>3.4635E-3</v>
      </c>
      <c r="G93">
        <f t="shared" si="29"/>
        <v>0.93922249999999985</v>
      </c>
      <c r="I93">
        <f t="shared" si="21"/>
        <v>2.175078E-5</v>
      </c>
      <c r="J93">
        <f t="shared" si="22"/>
        <v>4.2909983999999997E-5</v>
      </c>
      <c r="K93">
        <f t="shared" si="23"/>
        <v>1.4861872958399998E-7</v>
      </c>
      <c r="L93">
        <f t="shared" si="30"/>
        <v>6.8321240423632849E-3</v>
      </c>
      <c r="M93">
        <f t="shared" si="24"/>
        <v>3.4633513812704158E-3</v>
      </c>
      <c r="N93">
        <f t="shared" si="25"/>
        <v>3.4871793656845382E-3</v>
      </c>
      <c r="P93" s="31">
        <f t="shared" si="27"/>
        <v>0.999901071649</v>
      </c>
      <c r="Q93" s="31">
        <f t="shared" si="31"/>
        <v>0.93880525591072028</v>
      </c>
      <c r="R93" s="31">
        <f t="shared" si="26"/>
        <v>7.2742337863107897E-3</v>
      </c>
      <c r="S93" s="31">
        <f t="shared" si="28"/>
        <v>0.99990107164899966</v>
      </c>
    </row>
    <row r="94" spans="1:19" x14ac:dyDescent="0.2">
      <c r="A94" s="1">
        <v>17</v>
      </c>
      <c r="B94" t="s">
        <v>20</v>
      </c>
      <c r="C94">
        <v>0.39104</v>
      </c>
      <c r="D94" s="2">
        <v>4.7999999999999996E-3</v>
      </c>
      <c r="F94">
        <f t="shared" si="20"/>
        <v>3.9103999999999996E-3</v>
      </c>
      <c r="G94">
        <f t="shared" si="29"/>
        <v>0.94313289999999983</v>
      </c>
      <c r="I94">
        <f t="shared" si="21"/>
        <v>1.8769919999999996E-5</v>
      </c>
      <c r="J94">
        <f t="shared" si="22"/>
        <v>3.2797439999999995E-5</v>
      </c>
      <c r="K94">
        <f t="shared" si="23"/>
        <v>1.2825110937599996E-7</v>
      </c>
      <c r="L94">
        <f t="shared" si="30"/>
        <v>6.8322522934726607E-3</v>
      </c>
      <c r="M94">
        <f t="shared" si="24"/>
        <v>3.9102717488906239E-3</v>
      </c>
      <c r="N94">
        <f t="shared" si="25"/>
        <v>3.9371745618109145E-3</v>
      </c>
      <c r="P94" s="31">
        <f t="shared" si="27"/>
        <v>0.99991984156900005</v>
      </c>
      <c r="Q94" s="31">
        <f t="shared" si="31"/>
        <v>0.94274243047253115</v>
      </c>
      <c r="R94" s="31">
        <f t="shared" si="26"/>
        <v>7.2442094782958601E-3</v>
      </c>
      <c r="S94" s="31">
        <f t="shared" si="28"/>
        <v>0.9999198415689996</v>
      </c>
    </row>
    <row r="95" spans="1:19" x14ac:dyDescent="0.2">
      <c r="A95" s="1">
        <v>54</v>
      </c>
      <c r="B95" t="s">
        <v>57</v>
      </c>
      <c r="C95">
        <v>1.1072</v>
      </c>
      <c r="D95" s="2">
        <v>4.64E-3</v>
      </c>
      <c r="F95">
        <f t="shared" si="20"/>
        <v>1.1072E-2</v>
      </c>
      <c r="G95">
        <f t="shared" si="29"/>
        <v>0.9542048999999998</v>
      </c>
      <c r="I95">
        <f t="shared" si="21"/>
        <v>5.1374079999999999E-5</v>
      </c>
      <c r="J95">
        <f t="shared" si="22"/>
        <v>3.1704191999999999E-5</v>
      </c>
      <c r="K95">
        <f t="shared" si="23"/>
        <v>3.5102881382399997E-7</v>
      </c>
      <c r="L95">
        <f t="shared" si="30"/>
        <v>6.8326033222864844E-3</v>
      </c>
      <c r="M95">
        <f t="shared" si="24"/>
        <v>1.1071648971186177E-2</v>
      </c>
      <c r="N95">
        <f t="shared" si="25"/>
        <v>1.1147822321817231E-2</v>
      </c>
      <c r="P95" s="31">
        <f t="shared" si="27"/>
        <v>0.99997121564900004</v>
      </c>
      <c r="Q95" s="31">
        <f t="shared" si="31"/>
        <v>0.95389025279434836</v>
      </c>
      <c r="R95" s="31">
        <f t="shared" si="26"/>
        <v>7.1605200542215683E-3</v>
      </c>
      <c r="S95" s="31">
        <f t="shared" si="28"/>
        <v>0.9999712156489996</v>
      </c>
    </row>
    <row r="96" spans="1:19" x14ac:dyDescent="0.2">
      <c r="A96" s="1">
        <v>9</v>
      </c>
      <c r="B96" t="s">
        <v>12</v>
      </c>
      <c r="C96">
        <v>0.42809999999999998</v>
      </c>
      <c r="D96" s="2">
        <v>4.0700000000000007E-3</v>
      </c>
      <c r="F96">
        <f t="shared" si="20"/>
        <v>4.2810000000000001E-3</v>
      </c>
      <c r="G96">
        <f t="shared" si="29"/>
        <v>0.95848589999999978</v>
      </c>
      <c r="I96">
        <f t="shared" si="21"/>
        <v>1.7423670000000002E-5</v>
      </c>
      <c r="J96">
        <f t="shared" si="22"/>
        <v>2.7809496000000004E-5</v>
      </c>
      <c r="K96">
        <f t="shared" si="23"/>
        <v>1.1905245237600003E-7</v>
      </c>
      <c r="L96">
        <f t="shared" si="30"/>
        <v>6.83272237473886E-3</v>
      </c>
      <c r="M96">
        <f t="shared" si="24"/>
        <v>4.2808809475476236E-3</v>
      </c>
      <c r="N96">
        <f t="shared" si="25"/>
        <v>4.3103335653352712E-3</v>
      </c>
      <c r="P96" s="31">
        <f t="shared" si="27"/>
        <v>0.99998863931900006</v>
      </c>
      <c r="Q96" s="31">
        <f t="shared" si="31"/>
        <v>0.95820058635968364</v>
      </c>
      <c r="R96" s="31">
        <f t="shared" si="26"/>
        <v>7.1286623775465678E-3</v>
      </c>
      <c r="S96" s="31">
        <f t="shared" si="28"/>
        <v>0.99998863931899951</v>
      </c>
    </row>
    <row r="97" spans="1:19" x14ac:dyDescent="0.2">
      <c r="A97" s="1">
        <v>14</v>
      </c>
      <c r="B97" t="s">
        <v>17</v>
      </c>
      <c r="C97">
        <v>0.30075000000000002</v>
      </c>
      <c r="D97" s="2">
        <v>1.0200000000000001E-3</v>
      </c>
      <c r="F97">
        <f t="shared" si="20"/>
        <v>3.0075000000000002E-3</v>
      </c>
      <c r="G97">
        <f t="shared" si="29"/>
        <v>0.96149339999999983</v>
      </c>
      <c r="I97">
        <f t="shared" si="21"/>
        <v>3.0676500000000006E-6</v>
      </c>
      <c r="J97">
        <f t="shared" si="22"/>
        <v>6.9694560000000004E-6</v>
      </c>
      <c r="K97">
        <f t="shared" si="23"/>
        <v>2.0960638920000004E-8</v>
      </c>
      <c r="L97">
        <f t="shared" si="30"/>
        <v>6.8327433353777799E-3</v>
      </c>
      <c r="M97">
        <f t="shared" si="24"/>
        <v>3.0074790393610803E-3</v>
      </c>
      <c r="N97">
        <f t="shared" si="25"/>
        <v>3.0281706053578894E-3</v>
      </c>
      <c r="P97" s="31">
        <f t="shared" si="27"/>
        <v>0.99999170696900008</v>
      </c>
      <c r="Q97" s="31">
        <f t="shared" si="31"/>
        <v>0.96122875696504151</v>
      </c>
      <c r="R97" s="31">
        <f t="shared" si="26"/>
        <v>7.1063861024711983E-3</v>
      </c>
      <c r="S97" s="31">
        <f t="shared" si="28"/>
        <v>0.99999170696899953</v>
      </c>
    </row>
    <row r="98" spans="1:19" x14ac:dyDescent="0.2">
      <c r="A98" s="1">
        <v>30</v>
      </c>
      <c r="B98" t="s">
        <v>33</v>
      </c>
      <c r="C98">
        <v>0.81922000000000006</v>
      </c>
      <c r="D98" s="2">
        <v>6.6E-4</v>
      </c>
      <c r="F98">
        <f t="shared" si="20"/>
        <v>8.1922000000000002E-3</v>
      </c>
      <c r="G98">
        <f t="shared" si="29"/>
        <v>0.96968559999999981</v>
      </c>
      <c r="I98">
        <f t="shared" si="21"/>
        <v>5.4068520000000002E-6</v>
      </c>
      <c r="J98">
        <f t="shared" si="22"/>
        <v>4.5096479999999996E-6</v>
      </c>
      <c r="K98">
        <f t="shared" ref="K98:K129" si="32" xml:space="preserve"> J98 * F98</f>
        <v>3.6943938345600001E-8</v>
      </c>
      <c r="L98">
        <f t="shared" si="30"/>
        <v>6.8327802793161259E-3</v>
      </c>
      <c r="M98">
        <f t="shared" si="24"/>
        <v>8.1921630560616542E-3</v>
      </c>
      <c r="N98">
        <f t="shared" ref="N98:N101" si="33" xml:space="preserve"> M98 / $M$102</f>
        <v>8.2485254380808247E-3</v>
      </c>
      <c r="P98" s="31">
        <f t="shared" si="27"/>
        <v>0.99999711382100009</v>
      </c>
      <c r="Q98" s="31">
        <f t="shared" si="31"/>
        <v>0.96947728240312236</v>
      </c>
      <c r="R98" s="31">
        <f t="shared" si="26"/>
        <v>7.0463872819356366E-3</v>
      </c>
      <c r="S98" s="31">
        <f t="shared" si="28"/>
        <v>0.99999711382099954</v>
      </c>
    </row>
    <row r="99" spans="1:19" x14ac:dyDescent="0.2">
      <c r="A99" s="1">
        <v>29</v>
      </c>
      <c r="B99" t="s">
        <v>32</v>
      </c>
      <c r="C99">
        <v>1.1089199999999999</v>
      </c>
      <c r="D99" s="2">
        <v>4.2999999999999999E-4</v>
      </c>
      <c r="F99">
        <f t="shared" si="20"/>
        <v>1.1089199999999999E-2</v>
      </c>
      <c r="G99">
        <f t="shared" si="29"/>
        <v>0.98077479999999984</v>
      </c>
      <c r="I99">
        <f t="shared" si="21"/>
        <v>4.7683559999999996E-6</v>
      </c>
      <c r="J99">
        <f t="shared" si="22"/>
        <v>2.938104E-6</v>
      </c>
      <c r="K99">
        <f t="shared" si="32"/>
        <v>3.2581222876799998E-8</v>
      </c>
      <c r="L99">
        <f t="shared" si="30"/>
        <v>6.8328128605390026E-3</v>
      </c>
      <c r="M99">
        <f t="shared" si="24"/>
        <v>1.1089167418777123E-2</v>
      </c>
      <c r="N99">
        <f t="shared" si="33"/>
        <v>1.1165461296969549E-2</v>
      </c>
      <c r="P99" s="31">
        <f t="shared" si="27"/>
        <v>1.000001882177</v>
      </c>
      <c r="Q99" s="31">
        <f t="shared" si="31"/>
        <v>0.98064274370009197</v>
      </c>
      <c r="R99" s="31">
        <f t="shared" si="26"/>
        <v>6.9667500230827751E-3</v>
      </c>
      <c r="S99" s="31">
        <f t="shared" si="28"/>
        <v>1.0000018821769996</v>
      </c>
    </row>
    <row r="100" spans="1:19" x14ac:dyDescent="0.2">
      <c r="A100" s="1">
        <v>71</v>
      </c>
      <c r="B100" t="s">
        <v>74</v>
      </c>
      <c r="C100">
        <v>0.56345000000000001</v>
      </c>
      <c r="D100" s="2">
        <v>3.2000000000000003E-4</v>
      </c>
      <c r="F100">
        <f t="shared" si="20"/>
        <v>5.6344999999999998E-3</v>
      </c>
      <c r="G100">
        <f t="shared" si="29"/>
        <v>0.98640929999999982</v>
      </c>
      <c r="I100">
        <f t="shared" si="21"/>
        <v>1.80304E-6</v>
      </c>
      <c r="J100">
        <f t="shared" si="22"/>
        <v>2.186496E-6</v>
      </c>
      <c r="K100">
        <f t="shared" si="32"/>
        <v>1.2319811712E-8</v>
      </c>
      <c r="L100">
        <f t="shared" si="30"/>
        <v>6.8328251803507142E-3</v>
      </c>
      <c r="M100">
        <f t="shared" si="24"/>
        <v>5.6344876801882873E-3</v>
      </c>
      <c r="N100">
        <f t="shared" si="33"/>
        <v>5.6732531618980423E-3</v>
      </c>
      <c r="P100" s="31">
        <f t="shared" si="27"/>
        <v>1.000003685217</v>
      </c>
      <c r="Q100" s="31">
        <f t="shared" si="31"/>
        <v>0.98631599686199001</v>
      </c>
      <c r="R100" s="31">
        <f t="shared" si="26"/>
        <v>6.9269675177948097E-3</v>
      </c>
      <c r="S100" s="31">
        <f t="shared" si="28"/>
        <v>1.0000036852169996</v>
      </c>
    </row>
    <row r="101" spans="1:19" s="25" customFormat="1" x14ac:dyDescent="0.2">
      <c r="A101" s="24">
        <v>70</v>
      </c>
      <c r="B101" s="25" t="s">
        <v>73</v>
      </c>
      <c r="C101" s="25">
        <v>1.3590500000000001</v>
      </c>
      <c r="D101" s="26">
        <v>0</v>
      </c>
      <c r="F101">
        <f t="shared" si="20"/>
        <v>1.35905E-2</v>
      </c>
      <c r="G101">
        <f t="shared" si="29"/>
        <v>0.99999979999999977</v>
      </c>
      <c r="H101"/>
      <c r="I101">
        <f t="shared" si="21"/>
        <v>0</v>
      </c>
      <c r="J101">
        <f t="shared" si="22"/>
        <v>0</v>
      </c>
      <c r="K101">
        <f t="shared" si="32"/>
        <v>0</v>
      </c>
      <c r="L101">
        <f t="shared" si="30"/>
        <v>6.8328251803507142E-3</v>
      </c>
      <c r="M101">
        <f t="shared" si="24"/>
        <v>1.35905E-2</v>
      </c>
      <c r="N101">
        <f t="shared" si="33"/>
        <v>1.3684003138010024E-2</v>
      </c>
      <c r="P101" s="31">
        <f t="shared" si="27"/>
        <v>1.000003685217</v>
      </c>
      <c r="Q101" s="31">
        <f t="shared" si="31"/>
        <v>1</v>
      </c>
      <c r="R101" s="31">
        <f t="shared" si="26"/>
        <v>6.8328265469160248E-3</v>
      </c>
      <c r="S101" s="31">
        <f t="shared" si="28"/>
        <v>1.0000036852169996</v>
      </c>
    </row>
    <row r="102" spans="1:19" x14ac:dyDescent="0.2">
      <c r="A102" s="21">
        <v>100</v>
      </c>
      <c r="B102" s="22" t="s">
        <v>103</v>
      </c>
      <c r="C102" s="22">
        <v>100</v>
      </c>
      <c r="D102" s="22">
        <v>0.68328</v>
      </c>
      <c r="M102" s="28">
        <f xml:space="preserve"> SUM(M2:M101)</f>
        <v>0.99316697481964911</v>
      </c>
    </row>
    <row r="103" spans="1:19" x14ac:dyDescent="0.2">
      <c r="D103" t="s">
        <v>106</v>
      </c>
      <c r="M103" t="s">
        <v>108</v>
      </c>
    </row>
    <row r="104" spans="1:19" x14ac:dyDescent="0.2">
      <c r="D104" s="22">
        <f>D102 /100</f>
        <v>6.8328E-3</v>
      </c>
      <c r="E104" s="23"/>
    </row>
    <row r="105" spans="1:19" x14ac:dyDescent="0.2">
      <c r="D105" t="s">
        <v>118</v>
      </c>
    </row>
  </sheetData>
  <sortState ref="A2:D101">
    <sortCondition descending="1" ref="D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2019-06-02T06:54:09Z</dcterms:created>
  <dcterms:modified xsi:type="dcterms:W3CDTF">2019-09-07T00:05:02Z</dcterms:modified>
</cp:coreProperties>
</file>