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5" i="1"/>
  <c r="O9" i="1"/>
  <c r="K26" i="1" l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25" i="1"/>
  <c r="L25" i="1" s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5" i="1"/>
</calcChain>
</file>

<file path=xl/sharedStrings.xml><?xml version="1.0" encoding="utf-8"?>
<sst xmlns="http://schemas.openxmlformats.org/spreadsheetml/2006/main" count="74" uniqueCount="45">
  <si>
    <t>RC101</t>
  </si>
  <si>
    <t>Regret Insertion</t>
  </si>
  <si>
    <t>Select Best</t>
  </si>
  <si>
    <t>Random Ruin</t>
  </si>
  <si>
    <t>RC102</t>
  </si>
  <si>
    <t>Best Insertion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</si>
  <si>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</si>
  <si>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</si>
  <si>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</si>
  <si>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</si>
  <si>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</si>
  <si>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</si>
  <si>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</si>
  <si>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</si>
  <si>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</si>
  <si>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</si>
  <si>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</si>
  <si>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</si>
  <si>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</si>
  <si>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</si>
  <si>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Algorithm Description</t>
  </si>
  <si>
    <t>Results</t>
  </si>
  <si>
    <t>FILE</t>
  </si>
  <si>
    <t>BEST KNOWN</t>
  </si>
  <si>
    <r>
      <t xml:space="preserve">               </t>
    </r>
    <r>
      <rPr>
        <sz val="10"/>
        <color theme="0"/>
        <rFont val="Calibri"/>
        <family val="2"/>
        <scheme val="minor"/>
      </rPr>
      <t>JSPRIT</t>
    </r>
  </si>
  <si>
    <t xml:space="preserve">     Construction</t>
  </si>
  <si>
    <t xml:space="preserve">      N Strategies</t>
  </si>
  <si>
    <t xml:space="preserve">           Selector</t>
  </si>
  <si>
    <t xml:space="preserve">          Acceptor</t>
  </si>
  <si>
    <t xml:space="preserve">               Ruin</t>
  </si>
  <si>
    <t xml:space="preserve">          Insertion</t>
  </si>
  <si>
    <t xml:space="preserve">        Mean Time</t>
  </si>
  <si>
    <t xml:space="preserve">             Mean OF</t>
  </si>
  <si>
    <t xml:space="preserve">   Min OF Vehicles</t>
  </si>
  <si>
    <t xml:space="preserve">     Min OF Time</t>
  </si>
  <si>
    <t xml:space="preserve">              Min OF</t>
  </si>
  <si>
    <t>Greedy MinVehFirst</t>
  </si>
  <si>
    <t>Select Randomly</t>
  </si>
  <si>
    <t>Greedy Acceptance</t>
  </si>
  <si>
    <t>Acc New Rem Worst</t>
  </si>
  <si>
    <t>tot strat</t>
  </si>
  <si>
    <t>memory</t>
  </si>
  <si>
    <t>iterat</t>
  </si>
  <si>
    <r>
      <t xml:space="preserve">                   </t>
    </r>
    <r>
      <rPr>
        <sz val="10"/>
        <color theme="0"/>
        <rFont val="Calibri"/>
        <family val="2"/>
        <scheme val="minor"/>
      </rPr>
      <t>MEAN RESULTS</t>
    </r>
  </si>
  <si>
    <t xml:space="preserve">                   MIN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</si>
</sst>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9" fillId="15" borderId="0" applyNumberFormat="0" applyBorder="0" applyAlignment="0" applyProtection="0"/>
  </cellStyleXfs>
  <cellXfs count="39">
    <xf numFmtId="0" fontId="0" fillId="0" borderId="0" xfId="0"/>
    <xf numFmtId="0" fontId="1" fillId="10" borderId="2" xfId="9" applyBorder="1" applyAlignment="1">
      <alignment horizontal="center"/>
    </xf>
    <xf numFmtId="0" fontId="1" fillId="10" borderId="3" xfId="9" applyBorder="1" applyAlignment="1">
      <alignment horizontal="center"/>
    </xf>
    <xf numFmtId="0" fontId="1" fillId="10" borderId="5" xfId="9" applyBorder="1" applyAlignment="1">
      <alignment horizontal="center"/>
    </xf>
    <xf numFmtId="0" fontId="4" fillId="9" borderId="4" xfId="8" applyBorder="1" applyAlignment="1">
      <alignment horizontal="center"/>
    </xf>
    <xf numFmtId="0" fontId="4" fillId="4" borderId="0" xfId="3" applyAlignment="1">
      <alignment horizontal="center"/>
    </xf>
    <xf numFmtId="0" fontId="8" fillId="4" borderId="0" xfId="3" applyFont="1" applyAlignment="1">
      <alignment horizontal="center"/>
    </xf>
    <xf numFmtId="0" fontId="4" fillId="4" borderId="0" xfId="3" applyAlignment="1"/>
    <xf numFmtId="0" fontId="7" fillId="6" borderId="0" xfId="5" applyFont="1" applyAlignment="1">
      <alignment horizontal="center"/>
    </xf>
    <xf numFmtId="0" fontId="4" fillId="6" borderId="0" xfId="5" applyAlignment="1">
      <alignment horizontal="center"/>
    </xf>
    <xf numFmtId="0" fontId="0" fillId="8" borderId="6" xfId="7" applyFont="1" applyBorder="1" applyAlignment="1">
      <alignment horizontal="center"/>
    </xf>
    <xf numFmtId="0" fontId="1" fillId="8" borderId="6" xfId="7" applyBorder="1" applyAlignment="1">
      <alignment horizontal="center"/>
    </xf>
    <xf numFmtId="0" fontId="0" fillId="8" borderId="1" xfId="7" applyFont="1" applyBorder="1" applyAlignment="1">
      <alignment horizontal="center"/>
    </xf>
    <xf numFmtId="2" fontId="1" fillId="8" borderId="1" xfId="7" applyNumberFormat="1" applyBorder="1" applyAlignment="1">
      <alignment horizontal="center"/>
    </xf>
    <xf numFmtId="0" fontId="1" fillId="7" borderId="1" xfId="6" applyBorder="1" applyAlignment="1">
      <alignment horizontal="center"/>
    </xf>
    <xf numFmtId="2" fontId="2" fillId="2" borderId="1" xfId="1" applyNumberFormat="1" applyBorder="1" applyAlignment="1">
      <alignment horizontal="center"/>
    </xf>
    <xf numFmtId="2" fontId="3" fillId="3" borderId="1" xfId="2" applyNumberFormat="1" applyBorder="1" applyAlignment="1">
      <alignment horizontal="center"/>
    </xf>
    <xf numFmtId="0" fontId="4" fillId="12" borderId="7" xfId="0" applyFont="1" applyFill="1" applyBorder="1"/>
    <xf numFmtId="0" fontId="0" fillId="12" borderId="8" xfId="0" applyFill="1" applyBorder="1"/>
    <xf numFmtId="0" fontId="4" fillId="12" borderId="1" xfId="0" applyFont="1" applyFill="1" applyBorder="1"/>
    <xf numFmtId="0" fontId="0" fillId="12" borderId="7" xfId="0" applyFill="1" applyBorder="1"/>
    <xf numFmtId="0" fontId="4" fillId="12" borderId="7" xfId="0" applyFont="1" applyFill="1" applyBorder="1" applyAlignment="1">
      <alignment horizontal="left"/>
    </xf>
    <xf numFmtId="0" fontId="4" fillId="13" borderId="7" xfId="4" applyFont="1" applyFill="1" applyBorder="1"/>
    <xf numFmtId="0" fontId="5" fillId="13" borderId="9" xfId="0" applyFont="1" applyFill="1" applyBorder="1"/>
    <xf numFmtId="0" fontId="0" fillId="13" borderId="8" xfId="0" applyFill="1" applyBorder="1"/>
    <xf numFmtId="0" fontId="4" fillId="13" borderId="7" xfId="0" applyFont="1" applyFill="1" applyBorder="1"/>
    <xf numFmtId="0" fontId="0" fillId="13" borderId="1" xfId="0" applyFill="1" applyBorder="1"/>
    <xf numFmtId="0" fontId="4" fillId="13" borderId="1" xfId="0" applyFont="1" applyFill="1" applyBorder="1"/>
    <xf numFmtId="0" fontId="0" fillId="14" borderId="7" xfId="0" applyFill="1" applyBorder="1"/>
    <xf numFmtId="0" fontId="0" fillId="14" borderId="9" xfId="0" applyFill="1" applyBorder="1"/>
    <xf numFmtId="0" fontId="4" fillId="14" borderId="9" xfId="0" applyFont="1" applyFill="1" applyBorder="1"/>
    <xf numFmtId="0" fontId="0" fillId="14" borderId="8" xfId="0" applyFill="1" applyBorder="1"/>
    <xf numFmtId="0" fontId="1" fillId="11" borderId="7" xfId="4" applyFill="1" applyBorder="1"/>
    <xf numFmtId="0" fontId="1" fillId="11" borderId="9" xfId="4" applyFill="1" applyBorder="1"/>
    <xf numFmtId="0" fontId="1" fillId="11" borderId="8" xfId="4" applyFill="1" applyBorder="1"/>
    <xf numFmtId="0" fontId="4" fillId="4" borderId="9" xfId="3" applyBorder="1"/>
    <xf numFmtId="2" fontId="0" fillId="0" borderId="0" xfId="0" applyNumberFormat="1"/>
    <xf numFmtId="2" fontId="1" fillId="7" borderId="1" xfId="6" applyNumberFormat="1" applyBorder="1" applyAlignment="1">
      <alignment horizontal="center"/>
    </xf>
    <xf numFmtId="2" fontId="9" fillId="15" borderId="1" xfId="10" applyNumberFormat="1" applyBorder="1" applyAlignment="1">
      <alignment horizontal="center"/>
    </xf>
  </cellXfs>
  <cellStyles count="11">
    <cellStyle name="20% - Colore 1" xfId="4" builtinId="30"/>
    <cellStyle name="20% - Colore 5" xfId="7" builtinId="46"/>
    <cellStyle name="40% - Colore 2" xfId="6" builtinId="35"/>
    <cellStyle name="40% - Colore 6" xfId="9" builtinId="51"/>
    <cellStyle name="Colore 1" xfId="3" builtinId="29"/>
    <cellStyle name="Colore 2" xfId="5" builtinId="33"/>
    <cellStyle name="Colore 6" xfId="8" builtinId="49"/>
    <cellStyle name="Neutrale" xfId="10" builtinId="28"/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0"/>
  <sheetViews>
    <sheetView tabSelected="1" topLeftCell="A13" workbookViewId="0">
      <selection activeCell="M23" sqref="M23"/>
    </sheetView>
  </sheetViews>
  <sheetFormatPr defaultRowHeight="15" x14ac:dyDescent="0.25"/>
  <cols>
    <col min="9" max="9" width="9.7109375" bestFit="1" customWidth="1"/>
  </cols>
  <sheetData>
    <row r="2" spans="2:24" x14ac:dyDescent="0.25">
      <c r="C2" s="28"/>
      <c r="D2" s="29"/>
      <c r="E2" s="29"/>
      <c r="F2" s="29"/>
      <c r="G2" s="30" t="s">
        <v>21</v>
      </c>
      <c r="H2" s="29"/>
      <c r="I2" s="29"/>
      <c r="J2" s="29"/>
      <c r="K2" s="29"/>
      <c r="L2" s="31"/>
      <c r="M2" s="32"/>
      <c r="N2" s="33"/>
      <c r="O2" s="33"/>
      <c r="P2" s="33"/>
      <c r="Q2" s="33"/>
      <c r="R2" s="35" t="s">
        <v>20</v>
      </c>
      <c r="S2" s="33"/>
      <c r="T2" s="33"/>
      <c r="U2" s="33"/>
      <c r="V2" s="33"/>
      <c r="W2" s="33"/>
      <c r="X2" s="34"/>
    </row>
    <row r="3" spans="2:24" x14ac:dyDescent="0.25">
      <c r="C3" s="21" t="s">
        <v>35</v>
      </c>
      <c r="D3" s="18"/>
      <c r="E3" s="17" t="s">
        <v>34</v>
      </c>
      <c r="F3" s="18"/>
      <c r="G3" s="19" t="s">
        <v>33</v>
      </c>
      <c r="H3" s="20"/>
      <c r="I3" s="17" t="s">
        <v>32</v>
      </c>
      <c r="J3" s="18"/>
      <c r="K3" s="21" t="s">
        <v>31</v>
      </c>
      <c r="L3" s="18"/>
      <c r="M3" s="22" t="s">
        <v>25</v>
      </c>
      <c r="N3" s="23"/>
      <c r="O3" s="27" t="s">
        <v>26</v>
      </c>
      <c r="P3" s="26"/>
      <c r="Q3" s="25" t="s">
        <v>27</v>
      </c>
      <c r="R3" s="24"/>
      <c r="S3" s="25" t="s">
        <v>28</v>
      </c>
      <c r="T3" s="24"/>
      <c r="U3" s="25" t="s">
        <v>29</v>
      </c>
      <c r="V3" s="24"/>
      <c r="W3" s="25" t="s">
        <v>30</v>
      </c>
      <c r="X3" s="24"/>
    </row>
    <row r="4" spans="2:24" x14ac:dyDescent="0.25">
      <c r="B4" t="s">
        <v>0</v>
      </c>
      <c r="C4">
        <v>1642.7</v>
      </c>
      <c r="E4">
        <v>120.12</v>
      </c>
      <c r="G4">
        <v>16</v>
      </c>
      <c r="I4" s="36">
        <v>1664.2239999999999</v>
      </c>
      <c r="K4" s="36">
        <v>120.23099999999999</v>
      </c>
      <c r="M4" t="s">
        <v>5</v>
      </c>
      <c r="O4">
        <v>1</v>
      </c>
      <c r="Q4" t="s">
        <v>2</v>
      </c>
      <c r="S4" t="s">
        <v>36</v>
      </c>
      <c r="U4" t="s">
        <v>3</v>
      </c>
      <c r="W4" t="s">
        <v>1</v>
      </c>
    </row>
    <row r="5" spans="2:24" x14ac:dyDescent="0.25">
      <c r="B5" t="s">
        <v>4</v>
      </c>
      <c r="C5">
        <v>1461.94</v>
      </c>
      <c r="E5">
        <v>120.06</v>
      </c>
      <c r="G5">
        <v>14</v>
      </c>
      <c r="I5" s="36">
        <v>1490.615</v>
      </c>
      <c r="K5" s="36">
        <v>120.14400000000001</v>
      </c>
      <c r="O5">
        <v>1</v>
      </c>
      <c r="Q5" t="s">
        <v>37</v>
      </c>
      <c r="S5" t="s">
        <v>38</v>
      </c>
      <c r="U5" t="s">
        <v>3</v>
      </c>
      <c r="W5" t="s">
        <v>1</v>
      </c>
    </row>
    <row r="6" spans="2:24" x14ac:dyDescent="0.25">
      <c r="B6" t="s">
        <v>6</v>
      </c>
      <c r="C6">
        <v>1295.78</v>
      </c>
      <c r="E6">
        <v>120.19</v>
      </c>
      <c r="G6">
        <v>12</v>
      </c>
      <c r="I6" s="36">
        <v>1335.5029999999999</v>
      </c>
      <c r="K6" s="36">
        <v>120.158</v>
      </c>
      <c r="O6">
        <v>1</v>
      </c>
      <c r="Q6" t="s">
        <v>37</v>
      </c>
      <c r="S6" t="s">
        <v>36</v>
      </c>
      <c r="U6" t="s">
        <v>3</v>
      </c>
      <c r="W6" t="s">
        <v>1</v>
      </c>
    </row>
    <row r="7" spans="2:24" x14ac:dyDescent="0.25">
      <c r="B7" t="s">
        <v>7</v>
      </c>
      <c r="C7">
        <v>1161.1099999999999</v>
      </c>
      <c r="E7">
        <v>120.1</v>
      </c>
      <c r="G7">
        <v>10</v>
      </c>
      <c r="I7" s="36">
        <v>1198.674</v>
      </c>
      <c r="K7" s="36">
        <v>120.12949999999999</v>
      </c>
      <c r="O7">
        <v>1</v>
      </c>
      <c r="Q7" t="s">
        <v>2</v>
      </c>
      <c r="S7" t="s">
        <v>38</v>
      </c>
      <c r="U7" t="s">
        <v>3</v>
      </c>
      <c r="W7" t="s">
        <v>1</v>
      </c>
    </row>
    <row r="8" spans="2:24" x14ac:dyDescent="0.25">
      <c r="B8" t="s">
        <v>8</v>
      </c>
      <c r="C8">
        <v>1528.32</v>
      </c>
      <c r="E8">
        <v>120.1</v>
      </c>
      <c r="G8">
        <v>16</v>
      </c>
      <c r="I8" s="36">
        <v>1560.096</v>
      </c>
      <c r="K8" s="36">
        <v>120.13</v>
      </c>
      <c r="O8">
        <v>1</v>
      </c>
      <c r="Q8" t="s">
        <v>2</v>
      </c>
      <c r="S8" t="s">
        <v>39</v>
      </c>
      <c r="U8" t="s">
        <v>3</v>
      </c>
      <c r="W8" t="s">
        <v>5</v>
      </c>
    </row>
    <row r="9" spans="2:24" x14ac:dyDescent="0.25">
      <c r="B9" t="s">
        <v>9</v>
      </c>
      <c r="C9">
        <v>1386.17</v>
      </c>
      <c r="E9">
        <v>120.15</v>
      </c>
      <c r="G9">
        <v>13</v>
      </c>
      <c r="I9" s="36">
        <v>1509.181</v>
      </c>
      <c r="K9">
        <v>120.14</v>
      </c>
      <c r="N9" t="s">
        <v>40</v>
      </c>
      <c r="O9">
        <f>+SUM(O4:O8)</f>
        <v>5</v>
      </c>
    </row>
    <row r="10" spans="2:24" x14ac:dyDescent="0.25">
      <c r="B10" t="s">
        <v>10</v>
      </c>
      <c r="C10">
        <v>1245.52</v>
      </c>
      <c r="E10">
        <v>120.17</v>
      </c>
      <c r="G10">
        <v>12</v>
      </c>
      <c r="I10" s="36">
        <v>1274.9839999999999</v>
      </c>
      <c r="K10" s="36">
        <v>120.133</v>
      </c>
      <c r="N10" t="s">
        <v>41</v>
      </c>
      <c r="O10">
        <v>2048</v>
      </c>
    </row>
    <row r="11" spans="2:24" x14ac:dyDescent="0.25">
      <c r="B11" t="s">
        <v>11</v>
      </c>
      <c r="K11" s="36"/>
      <c r="N11" t="s">
        <v>42</v>
      </c>
      <c r="O11">
        <v>3072</v>
      </c>
    </row>
    <row r="12" spans="2:24" x14ac:dyDescent="0.25">
      <c r="B12" t="s">
        <v>12</v>
      </c>
      <c r="C12">
        <v>1278.99</v>
      </c>
      <c r="E12">
        <v>120.15</v>
      </c>
      <c r="G12">
        <v>8</v>
      </c>
      <c r="I12" s="36">
        <v>1309.3699999999999</v>
      </c>
      <c r="K12" s="36">
        <v>120.14749999999999</v>
      </c>
    </row>
    <row r="13" spans="2:24" x14ac:dyDescent="0.25">
      <c r="B13" t="s">
        <v>13</v>
      </c>
      <c r="C13">
        <v>1114.42</v>
      </c>
      <c r="E13">
        <v>120.11</v>
      </c>
      <c r="G13">
        <v>6</v>
      </c>
      <c r="I13" s="36">
        <v>1144.8320000000001</v>
      </c>
      <c r="K13" s="36">
        <v>120.11750000000001</v>
      </c>
    </row>
    <row r="14" spans="2:24" x14ac:dyDescent="0.25">
      <c r="B14" t="s">
        <v>14</v>
      </c>
      <c r="C14">
        <v>940.91</v>
      </c>
      <c r="E14">
        <v>120.16</v>
      </c>
      <c r="G14">
        <v>5</v>
      </c>
      <c r="I14" s="36">
        <v>985.173</v>
      </c>
      <c r="K14" s="36">
        <v>120.1065</v>
      </c>
    </row>
    <row r="15" spans="2:24" x14ac:dyDescent="0.25">
      <c r="B15" t="s">
        <v>15</v>
      </c>
      <c r="C15">
        <v>794.09</v>
      </c>
      <c r="E15">
        <v>120.13</v>
      </c>
      <c r="G15">
        <v>4</v>
      </c>
      <c r="I15" s="36">
        <v>832.29150000000004</v>
      </c>
      <c r="K15" s="36">
        <v>120.125</v>
      </c>
    </row>
    <row r="16" spans="2:24" x14ac:dyDescent="0.25">
      <c r="B16" t="s">
        <v>16</v>
      </c>
      <c r="C16">
        <v>1164.1199999999999</v>
      </c>
      <c r="E16">
        <v>120.13</v>
      </c>
      <c r="G16">
        <v>7</v>
      </c>
      <c r="I16" s="36">
        <v>1216.6590000000001</v>
      </c>
      <c r="K16" s="36">
        <v>120.12</v>
      </c>
    </row>
    <row r="17" spans="2:15" x14ac:dyDescent="0.25">
      <c r="B17" t="s">
        <v>17</v>
      </c>
      <c r="C17">
        <v>1082.2</v>
      </c>
      <c r="E17">
        <v>120.12</v>
      </c>
      <c r="G17">
        <v>6</v>
      </c>
      <c r="I17" s="36">
        <v>1110.231</v>
      </c>
      <c r="K17" s="36">
        <v>120.12649999999999</v>
      </c>
    </row>
    <row r="18" spans="2:15" x14ac:dyDescent="0.25">
      <c r="B18" t="s">
        <v>18</v>
      </c>
      <c r="C18">
        <v>1002.95</v>
      </c>
      <c r="E18">
        <v>120.1</v>
      </c>
      <c r="G18">
        <v>5</v>
      </c>
      <c r="I18" s="36">
        <v>1039.779</v>
      </c>
      <c r="K18" s="36">
        <v>120.10550000000001</v>
      </c>
    </row>
    <row r="19" spans="2:15" x14ac:dyDescent="0.25">
      <c r="B19" t="s">
        <v>19</v>
      </c>
      <c r="K19" s="36"/>
    </row>
    <row r="20" spans="2:15" x14ac:dyDescent="0.25">
      <c r="K20" s="36"/>
    </row>
    <row r="24" spans="2:15" x14ac:dyDescent="0.25">
      <c r="D24" s="4" t="s">
        <v>22</v>
      </c>
      <c r="F24" s="6" t="s">
        <v>23</v>
      </c>
      <c r="H24" s="7" t="s">
        <v>24</v>
      </c>
      <c r="I24" s="5"/>
      <c r="K24" s="8" t="s">
        <v>44</v>
      </c>
      <c r="L24" s="9"/>
      <c r="N24" s="9" t="s">
        <v>43</v>
      </c>
      <c r="O24" s="9"/>
    </row>
    <row r="25" spans="2:15" x14ac:dyDescent="0.25">
      <c r="D25" s="3" t="s">
        <v>0</v>
      </c>
      <c r="F25" s="10">
        <v>1619.8</v>
      </c>
      <c r="H25" s="12">
        <v>1641.48</v>
      </c>
      <c r="I25" s="13">
        <f>+((H25-F25)/F25)*100</f>
        <v>1.3384368440548255</v>
      </c>
      <c r="K25" s="14">
        <f>+C4</f>
        <v>1642.7</v>
      </c>
      <c r="L25" s="38">
        <f>+((K25-F25)/F25)*100</f>
        <v>1.413754784541307</v>
      </c>
      <c r="N25" s="37">
        <f>+I4</f>
        <v>1664.2239999999999</v>
      </c>
      <c r="O25" s="16">
        <f>+((N25-F25)/F25)*100</f>
        <v>2.7425608099765393</v>
      </c>
    </row>
    <row r="26" spans="2:15" x14ac:dyDescent="0.25">
      <c r="D26" s="1" t="s">
        <v>4</v>
      </c>
      <c r="F26" s="10">
        <v>1457.4</v>
      </c>
      <c r="H26" s="12">
        <v>1487.41</v>
      </c>
      <c r="I26" s="13">
        <f t="shared" ref="I26:I40" si="0">+((H26-F26)/F26)*100</f>
        <v>2.0591464251406606</v>
      </c>
      <c r="K26" s="14">
        <f t="shared" ref="K26:K40" si="1">+C5</f>
        <v>1461.94</v>
      </c>
      <c r="L26" s="15">
        <f t="shared" ref="L26:L40" si="2">+((K26-F26)/F26)*100</f>
        <v>0.31151365445313323</v>
      </c>
      <c r="N26" s="37">
        <f t="shared" ref="N26:N40" si="3">+I5</f>
        <v>1490.615</v>
      </c>
      <c r="O26" s="38">
        <f t="shared" ref="O26:O40" si="4">+((N26-F26)/F26)*100</f>
        <v>2.279058597502396</v>
      </c>
    </row>
    <row r="27" spans="2:15" x14ac:dyDescent="0.25">
      <c r="D27" s="1" t="s">
        <v>6</v>
      </c>
      <c r="F27" s="11">
        <v>1258</v>
      </c>
      <c r="H27" s="12">
        <v>1326.07</v>
      </c>
      <c r="I27" s="13">
        <f t="shared" si="0"/>
        <v>5.410969793322729</v>
      </c>
      <c r="K27" s="14">
        <f t="shared" si="1"/>
        <v>1295.78</v>
      </c>
      <c r="L27" s="15">
        <f t="shared" si="2"/>
        <v>3.0031796502384718</v>
      </c>
      <c r="N27" s="37">
        <f t="shared" si="3"/>
        <v>1335.5029999999999</v>
      </c>
      <c r="O27" s="38">
        <f t="shared" si="4"/>
        <v>6.1608108108108048</v>
      </c>
    </row>
    <row r="28" spans="2:15" x14ac:dyDescent="0.25">
      <c r="D28" s="1" t="s">
        <v>7</v>
      </c>
      <c r="F28" s="10">
        <v>1132.3</v>
      </c>
      <c r="H28" s="12">
        <v>1156.68</v>
      </c>
      <c r="I28" s="13">
        <f t="shared" si="0"/>
        <v>2.1531396273072603</v>
      </c>
      <c r="K28" s="14">
        <f t="shared" si="1"/>
        <v>1161.1099999999999</v>
      </c>
      <c r="L28" s="38">
        <f t="shared" si="2"/>
        <v>2.5443786982248473</v>
      </c>
      <c r="N28" s="37">
        <f t="shared" si="3"/>
        <v>1198.674</v>
      </c>
      <c r="O28" s="16">
        <f t="shared" si="4"/>
        <v>5.8618740616444427</v>
      </c>
    </row>
    <row r="29" spans="2:15" x14ac:dyDescent="0.25">
      <c r="D29" s="1" t="s">
        <v>8</v>
      </c>
      <c r="F29" s="10">
        <v>1513.7</v>
      </c>
      <c r="H29" s="12">
        <v>1532.65</v>
      </c>
      <c r="I29" s="13">
        <f t="shared" si="0"/>
        <v>1.2518993195481301</v>
      </c>
      <c r="K29" s="14">
        <f t="shared" si="1"/>
        <v>1528.32</v>
      </c>
      <c r="L29" s="15">
        <f t="shared" si="2"/>
        <v>0.96584527977802015</v>
      </c>
      <c r="N29" s="37">
        <f t="shared" si="3"/>
        <v>1560.096</v>
      </c>
      <c r="O29" s="16">
        <f t="shared" si="4"/>
        <v>3.0650723393010475</v>
      </c>
    </row>
    <row r="30" spans="2:15" x14ac:dyDescent="0.25">
      <c r="D30" s="1" t="s">
        <v>9</v>
      </c>
      <c r="F30" s="10">
        <v>1372.7</v>
      </c>
      <c r="H30" s="12">
        <v>1384.05</v>
      </c>
      <c r="I30" s="13">
        <f t="shared" si="0"/>
        <v>0.82683761929044275</v>
      </c>
      <c r="K30" s="14">
        <f t="shared" si="1"/>
        <v>1386.17</v>
      </c>
      <c r="L30" s="38">
        <f t="shared" si="2"/>
        <v>0.98127777373060576</v>
      </c>
      <c r="N30" s="37">
        <f t="shared" si="3"/>
        <v>1509.181</v>
      </c>
      <c r="O30" s="16">
        <f t="shared" si="4"/>
        <v>9.9425220368616589</v>
      </c>
    </row>
    <row r="31" spans="2:15" x14ac:dyDescent="0.25">
      <c r="D31" s="1" t="s">
        <v>10</v>
      </c>
      <c r="F31" s="10">
        <v>1207.8</v>
      </c>
      <c r="H31" s="12">
        <v>1236.23</v>
      </c>
      <c r="I31" s="13">
        <f t="shared" si="0"/>
        <v>2.3538665341944083</v>
      </c>
      <c r="K31" s="14">
        <f t="shared" si="1"/>
        <v>1245.52</v>
      </c>
      <c r="L31" s="38">
        <f t="shared" si="2"/>
        <v>3.123033614836896</v>
      </c>
      <c r="N31" s="37">
        <f t="shared" si="3"/>
        <v>1274.9839999999999</v>
      </c>
      <c r="O31" s="16">
        <f t="shared" si="4"/>
        <v>5.562510349395593</v>
      </c>
    </row>
    <row r="32" spans="2:15" x14ac:dyDescent="0.25">
      <c r="D32" s="2" t="s">
        <v>11</v>
      </c>
      <c r="F32" s="10">
        <v>1114.2</v>
      </c>
      <c r="H32" s="12">
        <v>1141.08</v>
      </c>
      <c r="I32" s="13">
        <f t="shared" si="0"/>
        <v>2.412493268712967</v>
      </c>
      <c r="K32" s="14">
        <f t="shared" si="1"/>
        <v>0</v>
      </c>
      <c r="L32" s="16">
        <f t="shared" si="2"/>
        <v>-100</v>
      </c>
      <c r="N32" s="37">
        <f t="shared" si="3"/>
        <v>0</v>
      </c>
      <c r="O32" s="16">
        <f t="shared" si="4"/>
        <v>-100</v>
      </c>
    </row>
    <row r="33" spans="4:15" x14ac:dyDescent="0.25">
      <c r="D33" s="1" t="s">
        <v>12</v>
      </c>
      <c r="F33" s="10">
        <v>1261.8</v>
      </c>
      <c r="H33" s="12">
        <v>1285.53</v>
      </c>
      <c r="I33" s="13">
        <f t="shared" si="0"/>
        <v>1.8806466951973386</v>
      </c>
      <c r="K33" s="14">
        <f t="shared" si="1"/>
        <v>1278.99</v>
      </c>
      <c r="L33" s="15">
        <f t="shared" si="2"/>
        <v>1.3623395149786064</v>
      </c>
      <c r="N33" s="37">
        <f t="shared" si="3"/>
        <v>1309.3699999999999</v>
      </c>
      <c r="O33" s="16">
        <f t="shared" si="4"/>
        <v>3.7700110952607337</v>
      </c>
    </row>
    <row r="34" spans="4:15" x14ac:dyDescent="0.25">
      <c r="D34" s="1" t="s">
        <v>13</v>
      </c>
      <c r="F34" s="10">
        <v>1092.3</v>
      </c>
      <c r="H34" s="12">
        <v>1098.8499999999999</v>
      </c>
      <c r="I34" s="13">
        <f t="shared" si="0"/>
        <v>0.59965211022612419</v>
      </c>
      <c r="K34" s="14">
        <f t="shared" si="1"/>
        <v>1114.42</v>
      </c>
      <c r="L34" s="16">
        <f t="shared" si="2"/>
        <v>2.0250846836949665</v>
      </c>
      <c r="N34" s="37">
        <f t="shared" si="3"/>
        <v>1144.8320000000001</v>
      </c>
      <c r="O34" s="16">
        <f t="shared" si="4"/>
        <v>4.809301473954056</v>
      </c>
    </row>
    <row r="35" spans="4:15" x14ac:dyDescent="0.25">
      <c r="D35" s="1" t="s">
        <v>14</v>
      </c>
      <c r="F35" s="10">
        <v>923.7</v>
      </c>
      <c r="H35" s="12">
        <v>937.45</v>
      </c>
      <c r="I35" s="13">
        <f t="shared" si="0"/>
        <v>1.4885785428169318</v>
      </c>
      <c r="K35" s="14">
        <f t="shared" si="1"/>
        <v>940.91</v>
      </c>
      <c r="L35" s="38">
        <f t="shared" si="2"/>
        <v>1.8631590343184932</v>
      </c>
      <c r="N35" s="37">
        <f t="shared" si="3"/>
        <v>985.173</v>
      </c>
      <c r="O35" s="16">
        <f t="shared" si="4"/>
        <v>6.655082819097105</v>
      </c>
    </row>
    <row r="36" spans="4:15" x14ac:dyDescent="0.25">
      <c r="D36" s="1" t="s">
        <v>15</v>
      </c>
      <c r="F36" s="10">
        <v>783.5</v>
      </c>
      <c r="H36" s="12">
        <v>787.5</v>
      </c>
      <c r="I36" s="13">
        <f t="shared" si="0"/>
        <v>0.51052967453733256</v>
      </c>
      <c r="K36" s="14">
        <f t="shared" si="1"/>
        <v>794.09</v>
      </c>
      <c r="L36" s="16">
        <f t="shared" si="2"/>
        <v>1.3516273133375918</v>
      </c>
      <c r="N36" s="37">
        <f t="shared" si="3"/>
        <v>832.29150000000004</v>
      </c>
      <c r="O36" s="16">
        <f t="shared" si="4"/>
        <v>6.2273771537970699</v>
      </c>
    </row>
    <row r="37" spans="4:15" x14ac:dyDescent="0.25">
      <c r="D37" s="1" t="s">
        <v>16</v>
      </c>
      <c r="F37" s="11">
        <v>1154</v>
      </c>
      <c r="H37" s="12">
        <v>1157.6600000000001</v>
      </c>
      <c r="I37" s="13">
        <f t="shared" si="0"/>
        <v>0.31715771230503309</v>
      </c>
      <c r="K37" s="14">
        <f t="shared" si="1"/>
        <v>1164.1199999999999</v>
      </c>
      <c r="L37" s="38">
        <f t="shared" si="2"/>
        <v>0.87694974003465265</v>
      </c>
      <c r="N37" s="37">
        <f t="shared" si="3"/>
        <v>1216.6590000000001</v>
      </c>
      <c r="O37" s="16">
        <f t="shared" si="4"/>
        <v>5.4297227036395235</v>
      </c>
    </row>
    <row r="38" spans="4:15" x14ac:dyDescent="0.25">
      <c r="D38" s="1" t="s">
        <v>17</v>
      </c>
      <c r="F38" s="10">
        <v>1051.0999999999999</v>
      </c>
      <c r="H38" s="12">
        <v>1069.96</v>
      </c>
      <c r="I38" s="13">
        <f t="shared" si="0"/>
        <v>1.7943107221006689</v>
      </c>
      <c r="K38" s="14">
        <f t="shared" si="1"/>
        <v>1082.2</v>
      </c>
      <c r="L38" s="16">
        <f t="shared" si="2"/>
        <v>2.958805061364298</v>
      </c>
      <c r="N38" s="37">
        <f t="shared" si="3"/>
        <v>1110.231</v>
      </c>
      <c r="O38" s="16">
        <f t="shared" si="4"/>
        <v>5.6256302920749777</v>
      </c>
    </row>
    <row r="39" spans="4:15" x14ac:dyDescent="0.25">
      <c r="D39" s="1" t="s">
        <v>18</v>
      </c>
      <c r="F39" s="10">
        <v>962.9</v>
      </c>
      <c r="H39" s="12">
        <v>983.45</v>
      </c>
      <c r="I39" s="13">
        <f t="shared" si="0"/>
        <v>2.1341780039464191</v>
      </c>
      <c r="K39" s="14">
        <f t="shared" si="1"/>
        <v>1002.95</v>
      </c>
      <c r="L39" s="16">
        <f t="shared" si="2"/>
        <v>4.159310416450313</v>
      </c>
      <c r="N39" s="37">
        <f t="shared" si="3"/>
        <v>1039.779</v>
      </c>
      <c r="O39" s="16">
        <f t="shared" si="4"/>
        <v>7.9841104995326635</v>
      </c>
    </row>
    <row r="40" spans="4:15" x14ac:dyDescent="0.25">
      <c r="D40" s="1" t="s">
        <v>19</v>
      </c>
      <c r="F40" s="10">
        <v>776.1</v>
      </c>
      <c r="H40" s="12">
        <v>794.1</v>
      </c>
      <c r="I40" s="13">
        <f t="shared" si="0"/>
        <v>2.3192887514495553</v>
      </c>
      <c r="K40" s="14">
        <f t="shared" si="1"/>
        <v>0</v>
      </c>
      <c r="L40" s="16">
        <f t="shared" si="2"/>
        <v>-100</v>
      </c>
      <c r="N40" s="37">
        <f t="shared" si="3"/>
        <v>0</v>
      </c>
      <c r="O40" s="16">
        <f t="shared" si="4"/>
        <v>-100</v>
      </c>
    </row>
  </sheetData>
  <conditionalFormatting sqref="D25:D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Valentino</dc:creator>
  <cp:lastModifiedBy>Ernesto Valentino</cp:lastModifiedBy>
  <dcterms:created xsi:type="dcterms:W3CDTF">2015-12-07T02:40:15Z</dcterms:created>
  <dcterms:modified xsi:type="dcterms:W3CDTF">2015-12-11T13:47:53Z</dcterms:modified>
</cp:coreProperties>
</file>