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uflab/Desktop/"/>
    </mc:Choice>
  </mc:AlternateContent>
  <bookViews>
    <workbookView xWindow="12960" yWindow="82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J7" i="1"/>
  <c r="D7" i="1"/>
  <c r="E7" i="1"/>
  <c r="L7" i="1"/>
  <c r="M7" i="1"/>
  <c r="H6" i="1"/>
  <c r="J6" i="1"/>
  <c r="D6" i="1"/>
  <c r="E6" i="1"/>
  <c r="L6" i="1"/>
  <c r="M6" i="1"/>
  <c r="H5" i="1"/>
  <c r="J5" i="1"/>
  <c r="D5" i="1"/>
  <c r="E5" i="1"/>
  <c r="L5" i="1"/>
  <c r="M5" i="1"/>
  <c r="D4" i="1"/>
  <c r="E4" i="1"/>
  <c r="L4" i="1"/>
  <c r="M4" i="1"/>
  <c r="J4" i="1"/>
  <c r="H4" i="1"/>
</calcChain>
</file>

<file path=xl/sharedStrings.xml><?xml version="1.0" encoding="utf-8"?>
<sst xmlns="http://schemas.openxmlformats.org/spreadsheetml/2006/main" count="15" uniqueCount="15">
  <si>
    <t>Counts</t>
  </si>
  <si>
    <t>Squares</t>
  </si>
  <si>
    <t>Cells / Square</t>
  </si>
  <si>
    <t>Cells / mL</t>
  </si>
  <si>
    <t>Generations</t>
  </si>
  <si>
    <t>Target Volume (mL)</t>
  </si>
  <si>
    <t>Incubation Time (Hours)</t>
  </si>
  <si>
    <t>Doubling Time (Hours)</t>
  </si>
  <si>
    <t>Target Cells/mL after Incubation</t>
  </si>
  <si>
    <t>Starter Cells/mL before Incubation</t>
  </si>
  <si>
    <t>Volume Starter Culture (mL)</t>
  </si>
  <si>
    <t>Volume Starter Culture (uL)</t>
  </si>
  <si>
    <t>Starter Culture</t>
  </si>
  <si>
    <t>Timing</t>
  </si>
  <si>
    <t>Overnight Inoculation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</si>
</sst>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1" fontId="0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1" fontId="0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P15"/>
  <sheetViews>
    <sheetView tabSelected="1" workbookViewId="0">
      <selection activeCell="P4" sqref="P4"/>
    </sheetView>
  </sheetViews>
  <sheetFormatPr baseColWidth="10" defaultColWidth="14.6640625" defaultRowHeight="18" customHeight="1" x14ac:dyDescent="0.2"/>
  <cols>
    <col min="1" max="1" width="7.33203125" style="1" customWidth="1"/>
    <col min="2" max="2" width="10" style="1" customWidth="1"/>
    <col min="3" max="3" width="9" style="1" customWidth="1"/>
    <col min="4" max="4" width="11.83203125" style="1" customWidth="1"/>
    <col min="5" max="5" width="10.1640625" style="1" customWidth="1"/>
    <col min="6" max="6" width="13" style="1" customWidth="1"/>
    <col min="7" max="7" width="12.1640625" style="1" customWidth="1"/>
    <col min="8" max="8" width="14.83203125" style="1" bestFit="1" customWidth="1"/>
    <col min="9" max="9" width="16.5" style="1" customWidth="1"/>
    <col min="10" max="10" width="17.83203125" style="1" customWidth="1"/>
    <col min="11" max="11" width="15.83203125" style="1" customWidth="1"/>
    <col min="12" max="12" width="17.33203125" style="1" bestFit="1" customWidth="1"/>
    <col min="13" max="13" width="17.5" style="1" bestFit="1" customWidth="1"/>
    <col min="14" max="16384" width="14.6640625" style="1"/>
  </cols>
  <sheetData>
    <row r="2" spans="2:16" ht="38" customHeight="1" x14ac:dyDescent="0.2">
      <c r="B2" s="4" t="s">
        <v>12</v>
      </c>
      <c r="C2" s="5"/>
      <c r="D2" s="5"/>
      <c r="E2" s="5"/>
      <c r="F2" s="6" t="s">
        <v>13</v>
      </c>
      <c r="G2" s="6"/>
      <c r="H2" s="6"/>
      <c r="I2" s="7" t="s">
        <v>14</v>
      </c>
      <c r="J2" s="7"/>
      <c r="K2" s="7"/>
      <c r="L2" s="7"/>
      <c r="M2" s="7"/>
    </row>
    <row r="3" spans="2:16" ht="40" customHeight="1" x14ac:dyDescent="0.2">
      <c r="B3" s="8" t="s">
        <v>0</v>
      </c>
      <c r="C3" s="8" t="s">
        <v>1</v>
      </c>
      <c r="D3" s="8" t="s">
        <v>2</v>
      </c>
      <c r="E3" s="8" t="s">
        <v>3</v>
      </c>
      <c r="F3" s="9" t="s">
        <v>7</v>
      </c>
      <c r="G3" s="9" t="s">
        <v>6</v>
      </c>
      <c r="H3" s="9" t="s">
        <v>4</v>
      </c>
      <c r="I3" s="10" t="s">
        <v>8</v>
      </c>
      <c r="J3" s="10" t="s">
        <v>9</v>
      </c>
      <c r="K3" s="10" t="s">
        <v>5</v>
      </c>
      <c r="L3" s="10" t="s">
        <v>10</v>
      </c>
      <c r="M3" s="10" t="s">
        <v>11</v>
      </c>
    </row>
    <row r="4" spans="2:16" ht="35" customHeight="1" x14ac:dyDescent="0.2">
      <c r="B4" s="12">
        <v>191</v>
      </c>
      <c r="C4" s="12">
        <v>8</v>
      </c>
      <c r="D4" s="2">
        <f>B4/C4</f>
        <v>23.875</v>
      </c>
      <c r="E4" s="3">
        <f>D4*250*1000</f>
        <v>5968750</v>
      </c>
      <c r="F4" s="2">
        <v>2.5</v>
      </c>
      <c r="G4" s="12">
        <v>16</v>
      </c>
      <c r="H4" s="2">
        <f>G4/F4</f>
        <v>6.4</v>
      </c>
      <c r="I4" s="11">
        <v>10000000</v>
      </c>
      <c r="J4" s="3">
        <f>I4/(2^H4)</f>
        <v>118415.3567586249</v>
      </c>
      <c r="K4" s="12">
        <v>10</v>
      </c>
      <c r="L4" s="15">
        <f>(J4/E4)*K4</f>
        <v>0.19839222074743437</v>
      </c>
      <c r="M4" s="15">
        <f>L4*1000</f>
        <v>198.39222074743438</v>
      </c>
      <c r="P4" s="1">
        <v>45</v>
      </c>
    </row>
    <row r="5" spans="2:16" ht="35" customHeight="1" x14ac:dyDescent="0.2">
      <c r="B5" s="12">
        <v>160</v>
      </c>
      <c r="C5" s="12">
        <v>8</v>
      </c>
      <c r="D5" s="2">
        <f>B5/C5</f>
        <v>20</v>
      </c>
      <c r="E5" s="3">
        <f>D5*250*1000</f>
        <v>5000000</v>
      </c>
      <c r="F5" s="2">
        <v>2.5</v>
      </c>
      <c r="G5" s="12">
        <v>16</v>
      </c>
      <c r="H5" s="2">
        <f>G5/F5</f>
        <v>6.4</v>
      </c>
      <c r="I5" s="11">
        <v>10000000</v>
      </c>
      <c r="J5" s="3">
        <f>I5/(2^H5)</f>
        <v>118415.3567586249</v>
      </c>
      <c r="K5" s="12">
        <v>10</v>
      </c>
      <c r="L5" s="15">
        <f>(J5/E5)*K5</f>
        <v>0.2368307135172498</v>
      </c>
      <c r="M5" s="15">
        <f>L5*1000</f>
        <v>236.83071351724979</v>
      </c>
    </row>
    <row r="6" spans="2:16" ht="35" customHeight="1" x14ac:dyDescent="0.2">
      <c r="B6" s="12">
        <v>212</v>
      </c>
      <c r="C6" s="12">
        <v>8</v>
      </c>
      <c r="D6" s="2">
        <f>B6/C6</f>
        <v>26.5</v>
      </c>
      <c r="E6" s="3">
        <f>D6*250*1000</f>
        <v>6625000</v>
      </c>
      <c r="F6" s="2">
        <v>2.5</v>
      </c>
      <c r="G6" s="12">
        <v>16</v>
      </c>
      <c r="H6" s="2">
        <f>G6/F6</f>
        <v>6.4</v>
      </c>
      <c r="I6" s="11">
        <v>10000000</v>
      </c>
      <c r="J6" s="3">
        <f>I6/(2^H6)</f>
        <v>118415.3567586249</v>
      </c>
      <c r="K6" s="12">
        <v>10</v>
      </c>
      <c r="L6" s="15">
        <f>(J6/E6)*K6</f>
        <v>0.1787401611450942</v>
      </c>
      <c r="M6" s="15">
        <f>L6*1000</f>
        <v>178.74016114509419</v>
      </c>
    </row>
    <row r="7" spans="2:16" ht="35" customHeight="1" x14ac:dyDescent="0.2">
      <c r="B7" s="12">
        <v>102</v>
      </c>
      <c r="C7" s="12">
        <v>8</v>
      </c>
      <c r="D7" s="2">
        <f>B7/C7</f>
        <v>12.75</v>
      </c>
      <c r="E7" s="3">
        <f>D7*250*1000</f>
        <v>3187500</v>
      </c>
      <c r="F7" s="2">
        <v>2.5</v>
      </c>
      <c r="G7" s="12">
        <v>16</v>
      </c>
      <c r="H7" s="2">
        <f>G7/F7</f>
        <v>6.4</v>
      </c>
      <c r="I7" s="11">
        <v>10000000</v>
      </c>
      <c r="J7" s="3">
        <f>I7/(2^H7)</f>
        <v>118415.3567586249</v>
      </c>
      <c r="K7" s="12">
        <v>10</v>
      </c>
      <c r="L7" s="15">
        <f>(J7/E7)*K7</f>
        <v>0.37149915845843101</v>
      </c>
      <c r="M7" s="15">
        <f>L7*1000</f>
        <v>371.499158458431</v>
      </c>
    </row>
    <row r="8" spans="2:16" ht="18" customHeight="1" x14ac:dyDescent="0.2">
      <c r="B8" s="13"/>
      <c r="C8" s="13"/>
      <c r="D8" s="13"/>
      <c r="E8" s="14"/>
      <c r="F8" s="13"/>
      <c r="G8" s="13"/>
      <c r="H8" s="13"/>
      <c r="I8" s="14"/>
      <c r="J8" s="14"/>
      <c r="K8" s="13"/>
      <c r="L8" s="13"/>
      <c r="M8" s="13"/>
    </row>
    <row r="9" spans="2:16" ht="18" customHeight="1" x14ac:dyDescent="0.2">
      <c r="B9" s="13"/>
      <c r="C9" s="13"/>
      <c r="D9" s="13"/>
      <c r="E9" s="14"/>
      <c r="F9" s="13"/>
      <c r="G9" s="13"/>
      <c r="H9" s="13"/>
      <c r="I9" s="14"/>
      <c r="J9" s="14"/>
      <c r="K9" s="13"/>
      <c r="L9" s="13"/>
      <c r="M9" s="13"/>
    </row>
    <row r="10" spans="2:16" ht="18" customHeight="1" x14ac:dyDescent="0.2">
      <c r="B10" s="13"/>
      <c r="C10" s="13"/>
      <c r="D10" s="13"/>
      <c r="E10" s="14"/>
      <c r="F10" s="13"/>
      <c r="G10" s="13"/>
      <c r="H10" s="13"/>
      <c r="I10" s="14"/>
      <c r="J10" s="14"/>
      <c r="K10" s="13"/>
      <c r="L10" s="13"/>
      <c r="M10" s="13"/>
    </row>
    <row r="11" spans="2:16" ht="18" customHeight="1" x14ac:dyDescent="0.2">
      <c r="B11" s="13"/>
      <c r="C11" s="13"/>
      <c r="D11" s="13"/>
      <c r="E11" s="14"/>
      <c r="F11" s="13"/>
      <c r="G11" s="13"/>
      <c r="H11" s="13"/>
      <c r="I11" s="14"/>
      <c r="J11" s="14"/>
      <c r="K11" s="13"/>
      <c r="L11" s="13"/>
      <c r="M11" s="13"/>
    </row>
    <row r="12" spans="2:16" ht="18" customHeight="1" x14ac:dyDescent="0.2">
      <c r="B12" s="13"/>
      <c r="C12" s="13"/>
      <c r="D12" s="13"/>
      <c r="E12" s="14"/>
      <c r="F12" s="13"/>
      <c r="G12" s="13"/>
      <c r="H12" s="13"/>
      <c r="I12" s="14"/>
      <c r="J12" s="14"/>
      <c r="K12" s="13"/>
      <c r="L12" s="13"/>
      <c r="M12" s="13"/>
    </row>
    <row r="13" spans="2:16" ht="18" customHeight="1" x14ac:dyDescent="0.2">
      <c r="B13" s="13"/>
      <c r="C13" s="13"/>
      <c r="D13" s="13"/>
      <c r="E13" s="14"/>
      <c r="F13" s="13"/>
      <c r="G13" s="13"/>
      <c r="H13" s="13"/>
      <c r="I13" s="14"/>
      <c r="J13" s="14"/>
      <c r="K13" s="13"/>
      <c r="L13" s="13"/>
      <c r="M13" s="13"/>
    </row>
    <row r="14" spans="2:16" ht="18" customHeight="1" x14ac:dyDescent="0.2">
      <c r="B14" s="13"/>
      <c r="C14" s="13"/>
      <c r="D14" s="13"/>
      <c r="E14" s="14"/>
      <c r="F14" s="13"/>
      <c r="G14" s="13"/>
      <c r="H14" s="13"/>
      <c r="I14" s="14"/>
      <c r="J14" s="14"/>
      <c r="K14" s="13"/>
      <c r="L14" s="13"/>
      <c r="M14" s="13"/>
    </row>
    <row r="15" spans="2:16" ht="18" customHeight="1" x14ac:dyDescent="0.2">
      <c r="B15" s="13"/>
      <c r="C15" s="13"/>
      <c r="D15" s="13"/>
      <c r="E15" s="14"/>
      <c r="F15" s="13"/>
      <c r="G15" s="13"/>
      <c r="H15" s="13"/>
      <c r="I15" s="14"/>
      <c r="J15" s="14"/>
      <c r="K15" s="13"/>
      <c r="L15" s="13"/>
      <c r="M15" s="13"/>
    </row>
  </sheetData>
  <mergeCells count="3">
    <mergeCell ref="B2:E2"/>
    <mergeCell ref="F2:H2"/>
    <mergeCell ref="I2:M2"/>
  </mergeCells>
  <phoneticPr fontId="4" type="noConversion"/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2019-03-17T20:36:25Z</cp:lastPrinted>
  <dcterms:created xsi:type="dcterms:W3CDTF">2019-03-17T18:42:23Z</dcterms:created>
  <dcterms:modified xsi:type="dcterms:W3CDTF">2019-03-22T15:02:00Z</dcterms:modified>
</cp:coreProperties>
</file>