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Ranking!$B$3:$B$28</definedName>
  </definedNames>
  <calcPr calcId="125725"/>
</workbook>
</file>

<file path=xl/calcChain.xml><?xml version="1.0" encoding="utf-8"?>
<calcChain xmlns="http://schemas.openxmlformats.org/spreadsheetml/2006/main">
  <c r="P47" i="15"/>
  <c r="P48"/>
  <c r="P49"/>
  <c r="P50"/>
  <c r="P51"/>
  <c r="P52"/>
  <c r="P53"/>
  <c r="P54"/>
  <c r="P55"/>
  <c r="P56"/>
  <c r="P57"/>
  <c r="P46"/>
  <c r="P33"/>
  <c r="P34"/>
  <c r="P35"/>
  <c r="P36"/>
  <c r="P37"/>
  <c r="P38"/>
  <c r="P39"/>
  <c r="P40"/>
  <c r="P41"/>
  <c r="P42"/>
  <c r="P43"/>
  <c r="P32"/>
  <c r="P28"/>
  <c r="P29"/>
  <c r="P15"/>
  <c r="T4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3" l="1"/>
  <c r="P20"/>
  <c r="P21"/>
  <c r="P22"/>
  <c r="P24"/>
  <c r="P19"/>
  <c r="P25"/>
  <c r="P26"/>
  <c r="P27"/>
  <c r="P18"/>
  <c r="P9"/>
  <c r="P6"/>
  <c r="P7"/>
  <c r="P8"/>
  <c r="P10"/>
  <c r="P11"/>
  <c r="P12"/>
  <c r="P5"/>
  <c r="P13"/>
  <c r="P14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<sst xmlns="http://schemas.openxmlformats.org/spreadsheetml/2006/main" count="1231" uniqueCount="209">
  <si>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</si>
  <si>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</si>
  <si>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</si>
  <si>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</si>
  <si>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</si>
  <si>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</si>
  <si>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</si>
  <si>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</si>
  <si>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</si>
  <si>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</si>
  <si>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</si>
  <si>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</si>
  <si>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</si>
  <si>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</si>
  <si>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</si>
  <si>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</si>
  <si>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</si>
  <si>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</si>
  <si>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</si>
  <si>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</si>
  <si>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</si>
  <si>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</si>
  <si>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</si>
  <si>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</si>
  <si>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</si>
  <si>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</si>
  <si>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</si>
  <si>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</si>
  <si>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</si>
  <si>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</si>
  <si>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</si>
  <si>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</si>
  <si>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</si>
  <si>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</si>
  <si>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</si>
  <si>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</si>
  <si>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</si>
  <si>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</si>
  <si>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</si>
  <si>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</si>
  <si>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5E</t>
  </si>
  <si>
    <t>Humbeek 1</t>
  </si>
  <si>
    <t>CRE Charleroi 3</t>
  </si>
  <si>
    <t>Namur 3</t>
  </si>
  <si>
    <t>Landegem 1</t>
  </si>
  <si>
    <t>Pantin 1</t>
  </si>
  <si>
    <t>KGSRL Gent 3</t>
  </si>
  <si>
    <t>Wavre 2</t>
  </si>
  <si>
    <t>Mons 2</t>
  </si>
  <si>
    <t>CRELEL Liège 3</t>
  </si>
  <si>
    <t>Europchess 1</t>
  </si>
  <si>
    <t>Geraardsbergen 2</t>
  </si>
  <si>
    <t>Wachtebeke 3</t>
  </si>
  <si>
    <t>KGSRL Gent 13</t>
  </si>
  <si>
    <t>KGSRL Gent 14</t>
  </si>
  <si>
    <t>Chess Club Caïssa 5</t>
  </si>
  <si>
    <t>Humbeek 5</t>
  </si>
  <si>
    <t>Ruisbroek 1</t>
  </si>
  <si>
    <t>Aalter 7</t>
  </si>
  <si>
    <t>data: website KBSB bij de individuele resultaten</t>
  </si>
  <si>
    <t xml:space="preserve">   bron: JV 2008-2009 (voettekst 2007-2008 is fout)</t>
  </si>
  <si>
    <t>228 Dworp 1</t>
  </si>
  <si>
    <t>Van Mechelen Jan</t>
  </si>
  <si>
    <t>Vanderwaeren Serge</t>
  </si>
  <si>
    <t>Heynen Koen</t>
  </si>
  <si>
    <t>Ertveldt Pieter</t>
  </si>
  <si>
    <t>van Duuren Louis</t>
  </si>
  <si>
    <t>Malfliet Bernard</t>
  </si>
  <si>
    <t>228 Dworp 2</t>
  </si>
  <si>
    <t>Mertens François</t>
  </si>
  <si>
    <t>De Bosscher Peter</t>
  </si>
  <si>
    <t>Cornelis Eric</t>
  </si>
  <si>
    <t>Carrette Bernard</t>
  </si>
  <si>
    <t>Denys Frank</t>
  </si>
  <si>
    <t>Lot Diederik</t>
  </si>
  <si>
    <t>Maeckelbergh Mieke</t>
  </si>
  <si>
    <t>Willen Benny</t>
  </si>
  <si>
    <t>Mahieu Rimsky</t>
  </si>
  <si>
    <t>Van De Vyver Dirk</t>
  </si>
  <si>
    <t>Six Stefaan</t>
  </si>
  <si>
    <t>Heemeryck Johan</t>
  </si>
  <si>
    <t>Heeffer Albrecht</t>
  </si>
  <si>
    <t>209 Chess Club Caïssa 5</t>
  </si>
  <si>
    <t xml:space="preserve">Grede Manfred </t>
  </si>
  <si>
    <t>Bachir John</t>
  </si>
  <si>
    <t>n.g.</t>
  </si>
  <si>
    <t>Vanham Christophe</t>
  </si>
  <si>
    <t>Vanham Nicolas</t>
  </si>
  <si>
    <t>bye</t>
  </si>
  <si>
    <t>278 Pantin 1</t>
  </si>
  <si>
    <t>Thiteca Thierry</t>
  </si>
  <si>
    <t>Jacobs Antoine</t>
  </si>
  <si>
    <t>Rousseau Benoit</t>
  </si>
  <si>
    <t>Scoriels Michael</t>
  </si>
  <si>
    <t>Onrubia-Aviles Carlos</t>
  </si>
  <si>
    <t>De Merode Rodolphe</t>
  </si>
  <si>
    <t>401 KGSRL Gent 13</t>
  </si>
  <si>
    <t>Verhasselt Jimmy</t>
  </si>
  <si>
    <t>Bleyaert Tom</t>
  </si>
  <si>
    <t>De Clercq Geert</t>
  </si>
  <si>
    <t>Hugaert Daan</t>
  </si>
  <si>
    <t>Debast Patrick</t>
  </si>
  <si>
    <t>601 CRELEL 3</t>
  </si>
  <si>
    <t>Degueldre Philippe</t>
  </si>
  <si>
    <t>Marville Gregoire</t>
  </si>
  <si>
    <t>Thiry Jean-Christophe</t>
  </si>
  <si>
    <t>Remont Leopold</t>
  </si>
  <si>
    <t>Wlogalski Olivier</t>
  </si>
  <si>
    <t>Stefaniak Nicolas</t>
  </si>
  <si>
    <t>Maeckelbergh Geert</t>
  </si>
  <si>
    <t xml:space="preserve">548 Caïssa Europe 1 </t>
  </si>
  <si>
    <t>Smailovic Omer</t>
  </si>
  <si>
    <t>Semlali Hassan</t>
  </si>
  <si>
    <t>Degrave Geoffrey</t>
  </si>
  <si>
    <t>Canneel Daniel</t>
  </si>
  <si>
    <t>Schurins Thomas</t>
  </si>
  <si>
    <t>Vicainne Jerome</t>
  </si>
  <si>
    <t>506 Mons 2</t>
  </si>
  <si>
    <t>Hias Ludovic</t>
  </si>
  <si>
    <t>Lhost Geoffrey</t>
  </si>
  <si>
    <t>Lui Eric</t>
  </si>
  <si>
    <t>Rousseau Jean-François</t>
  </si>
  <si>
    <t>Pitropakis Kyriakos</t>
  </si>
  <si>
    <t>Van de Water Marc</t>
  </si>
  <si>
    <t>260 Humbeek 1</t>
  </si>
  <si>
    <t>Van Den Berkmortel Theo</t>
  </si>
  <si>
    <t>Rogiers Jan</t>
  </si>
  <si>
    <t>Reyniers Pieter</t>
  </si>
  <si>
    <t>Van Cappellen Jonas</t>
  </si>
  <si>
    <t>Schrevens Birger</t>
  </si>
  <si>
    <t>De Ridder Dieter</t>
  </si>
  <si>
    <t>952 Wavre 2</t>
  </si>
  <si>
    <t>Vingerhoets Luc</t>
  </si>
  <si>
    <t>Guebel Yves</t>
  </si>
  <si>
    <t>Brouri Mohand</t>
  </si>
  <si>
    <t>Macai Ioan</t>
  </si>
  <si>
    <t>Vanden Berghe Gregory</t>
  </si>
  <si>
    <t>Lenoir Thierry</t>
  </si>
  <si>
    <t>ff</t>
  </si>
  <si>
    <t>Deman Stefaan</t>
  </si>
  <si>
    <t>Vercruysse Vincent</t>
  </si>
  <si>
    <t>Vanson Marc</t>
  </si>
  <si>
    <t>Roels Frederik</t>
  </si>
  <si>
    <t>Vergauwen Bart</t>
  </si>
  <si>
    <t>Bunkens Rudi</t>
  </si>
  <si>
    <t>501 CRE Charleroi 3</t>
  </si>
  <si>
    <t>Lafosse Jimmy</t>
  </si>
  <si>
    <t>Fosset François</t>
  </si>
  <si>
    <t>Godart François</t>
  </si>
  <si>
    <t>Bruno Ricardo</t>
  </si>
  <si>
    <t>Krasucki Youri</t>
  </si>
  <si>
    <t>Real Thibault</t>
  </si>
  <si>
    <t>901 Namur 3</t>
  </si>
  <si>
    <t>Uhoda Philippe</t>
  </si>
  <si>
    <t>Verspecht Thierry</t>
  </si>
  <si>
    <t>Lejeune Vincent</t>
  </si>
  <si>
    <t>Andre Damien</t>
  </si>
  <si>
    <t>Laurent Michel</t>
  </si>
  <si>
    <t>Aubert Bernard</t>
  </si>
  <si>
    <t>430 Landegem 1</t>
  </si>
  <si>
    <t>Bosschem Tim</t>
  </si>
  <si>
    <t>Philips Richard</t>
  </si>
  <si>
    <t>Danckaert Luk</t>
  </si>
  <si>
    <t>Bonne Ronny</t>
  </si>
  <si>
    <t>Vanhauwaert Kurt</t>
  </si>
  <si>
    <t>Grootaert Luc</t>
  </si>
  <si>
    <t>471 Wachtebeke 3</t>
  </si>
  <si>
    <t>Dhuyvetter Frederik</t>
  </si>
  <si>
    <t>Verschraegen Thomas</t>
  </si>
  <si>
    <t>Dhuyvetter Koen</t>
  </si>
  <si>
    <t>Langenhuysen Timothy</t>
  </si>
  <si>
    <t>475 Aalter 7</t>
  </si>
  <si>
    <t>Bockaert Jan</t>
  </si>
  <si>
    <t>Demey Robbe</t>
  </si>
  <si>
    <t>Nys Jonas</t>
  </si>
  <si>
    <t>De Geeter Arne</t>
  </si>
  <si>
    <t>249 Ruisbroek 1</t>
  </si>
  <si>
    <t>Huysman Robert</t>
  </si>
  <si>
    <t>Noynaert Marc</t>
  </si>
  <si>
    <t>De Ridder Patrick</t>
  </si>
  <si>
    <t>Braeckman Peter</t>
  </si>
  <si>
    <t>260 Humbeek 5</t>
  </si>
  <si>
    <t>Wauters Johan</t>
  </si>
  <si>
    <t>Serneels Jo</t>
  </si>
  <si>
    <t>Van Nooten Erik</t>
  </si>
  <si>
    <t>Van Hauwermeiren Kwinten</t>
  </si>
  <si>
    <t>bijzondere uitslag</t>
  </si>
  <si>
    <t>401 KGSRL Gent 14</t>
  </si>
  <si>
    <t>Dooms Vincent</t>
  </si>
  <si>
    <t>Vandecasteele Reimond</t>
  </si>
  <si>
    <t>Traest Philip</t>
  </si>
  <si>
    <t>Picqueur Eric</t>
  </si>
  <si>
    <t>226 Europchess 1</t>
  </si>
  <si>
    <t>Hoffmeister Frank</t>
  </si>
  <si>
    <t>Czuczai Jeno</t>
  </si>
  <si>
    <t>Barta Jozsef</t>
  </si>
  <si>
    <t>Palk Paavo</t>
  </si>
  <si>
    <t>418 Geraardsbergen 2</t>
  </si>
  <si>
    <t>De Moyer Karel</t>
  </si>
  <si>
    <t>Matthijs Luc</t>
  </si>
  <si>
    <t>Flamee Dirk</t>
  </si>
  <si>
    <t>Lallemand Paul</t>
  </si>
  <si>
    <t>JV ongeloofwaardig</t>
  </si>
  <si>
    <t>elo zie blz 12 tot 14; blz 17 plus of min zelf te berekenen zou niet kloppen voor Serge, voor Jan en voor Mieke)</t>
  </si>
  <si>
    <t>Mercatel Sint-Amandsberg 1</t>
  </si>
  <si>
    <t>472 Mercatel Sint-Amandsberg 1</t>
  </si>
  <si>
    <t>verkleinde corpus: 11 in plaats van 12</t>
  </si>
  <si>
    <t>401 KGSRL Gent 3</t>
  </si>
  <si>
    <t>Caïssa Europe 1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</si>
</sst>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8" fillId="8" borderId="31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9" borderId="0" xfId="0" applyFill="1"/>
    <xf numFmtId="0" fontId="1" fillId="4" borderId="2" xfId="0" applyFont="1" applyFill="1" applyBorder="1" applyAlignment="1">
      <alignment horizontal="center"/>
    </xf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G19" sqref="G19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3" ht="21">
      <c r="A1" s="22" t="s">
        <v>20</v>
      </c>
    </row>
    <row r="2" spans="1:13" ht="15.75" thickBot="1"/>
    <row r="3" spans="1:13">
      <c r="A3" s="23" t="s">
        <v>0</v>
      </c>
      <c r="B3" s="26">
        <v>2008</v>
      </c>
    </row>
    <row r="4" spans="1:13" ht="15.75" thickBot="1">
      <c r="A4" s="23" t="s">
        <v>38</v>
      </c>
      <c r="B4" s="27">
        <v>2009</v>
      </c>
    </row>
    <row r="5" spans="1:13">
      <c r="A5" s="24" t="s">
        <v>1</v>
      </c>
      <c r="B5" s="28" t="s">
        <v>39</v>
      </c>
    </row>
    <row r="6" spans="1:13">
      <c r="A6" s="24" t="s">
        <v>2</v>
      </c>
      <c r="B6" s="29" t="s">
        <v>40</v>
      </c>
    </row>
    <row r="7" spans="1:13">
      <c r="A7" s="24" t="s">
        <v>3</v>
      </c>
      <c r="B7" s="29"/>
    </row>
    <row r="8" spans="1:13" ht="15.75" thickBot="1">
      <c r="A8" s="24" t="s">
        <v>4</v>
      </c>
      <c r="B8" s="30"/>
    </row>
    <row r="10" spans="1:13">
      <c r="C10" s="71" t="s">
        <v>60</v>
      </c>
      <c r="D10" s="71"/>
      <c r="E10" s="68"/>
      <c r="F10" s="68"/>
      <c r="G10" s="68"/>
    </row>
    <row r="11" spans="1:13">
      <c r="C11" s="71" t="s">
        <v>59</v>
      </c>
      <c r="D11" s="71"/>
      <c r="E11" s="71"/>
      <c r="F11" s="71"/>
      <c r="G11" s="71"/>
    </row>
    <row r="12" spans="1:13">
      <c r="C12" s="71" t="s">
        <v>203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20" sqref="N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39859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145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73270</v>
      </c>
      <c r="C5" s="14" t="s">
        <v>146</v>
      </c>
      <c r="D5" s="18">
        <v>2112</v>
      </c>
      <c r="E5" s="10">
        <v>0</v>
      </c>
      <c r="F5" s="10" t="s">
        <v>10</v>
      </c>
      <c r="G5" s="10">
        <v>1</v>
      </c>
      <c r="H5" s="19">
        <v>20621</v>
      </c>
      <c r="I5" s="14" t="s">
        <v>63</v>
      </c>
      <c r="J5" s="18">
        <v>2257</v>
      </c>
    </row>
    <row r="6" spans="1:10">
      <c r="A6" s="5">
        <v>2</v>
      </c>
      <c r="B6" s="19">
        <v>79901</v>
      </c>
      <c r="C6" s="14" t="s">
        <v>147</v>
      </c>
      <c r="D6" s="18">
        <v>1992</v>
      </c>
      <c r="E6" s="10">
        <v>0</v>
      </c>
      <c r="F6" s="10" t="s">
        <v>10</v>
      </c>
      <c r="G6" s="10">
        <v>1</v>
      </c>
      <c r="H6" s="19">
        <v>14354</v>
      </c>
      <c r="I6" s="14" t="s">
        <v>62</v>
      </c>
      <c r="J6" s="18">
        <v>2253</v>
      </c>
    </row>
    <row r="7" spans="1:10">
      <c r="A7" s="5">
        <v>3</v>
      </c>
      <c r="B7" s="19">
        <v>71757</v>
      </c>
      <c r="C7" s="14" t="s">
        <v>148</v>
      </c>
      <c r="D7" s="18">
        <v>1985</v>
      </c>
      <c r="E7" s="10">
        <v>1</v>
      </c>
      <c r="F7" s="10" t="s">
        <v>10</v>
      </c>
      <c r="G7" s="10">
        <v>0</v>
      </c>
      <c r="H7" s="19">
        <v>27413</v>
      </c>
      <c r="I7" s="14" t="s">
        <v>64</v>
      </c>
      <c r="J7" s="18">
        <v>2031</v>
      </c>
    </row>
    <row r="8" spans="1:10">
      <c r="A8" s="5">
        <v>4</v>
      </c>
      <c r="B8" s="19">
        <v>82635</v>
      </c>
      <c r="C8" s="14" t="s">
        <v>149</v>
      </c>
      <c r="D8" s="18">
        <v>1951</v>
      </c>
      <c r="E8" s="10">
        <v>1</v>
      </c>
      <c r="F8" s="10" t="s">
        <v>10</v>
      </c>
      <c r="G8" s="10">
        <v>0</v>
      </c>
      <c r="H8" s="19">
        <v>21881</v>
      </c>
      <c r="I8" s="14" t="s">
        <v>73</v>
      </c>
      <c r="J8" s="18">
        <v>2021</v>
      </c>
    </row>
    <row r="9" spans="1:10">
      <c r="A9" s="5">
        <v>5</v>
      </c>
      <c r="B9" s="19">
        <v>88323</v>
      </c>
      <c r="C9" s="14" t="s">
        <v>150</v>
      </c>
      <c r="D9" s="18">
        <v>1940</v>
      </c>
      <c r="E9" s="10">
        <v>1</v>
      </c>
      <c r="F9" s="10" t="s">
        <v>10</v>
      </c>
      <c r="G9" s="10">
        <v>0</v>
      </c>
      <c r="H9" s="19">
        <v>353</v>
      </c>
      <c r="I9" s="14" t="s">
        <v>75</v>
      </c>
      <c r="J9" s="18">
        <v>1825</v>
      </c>
    </row>
    <row r="10" spans="1:10" ht="15.75" thickBot="1">
      <c r="A10" s="5">
        <v>6</v>
      </c>
      <c r="B10" s="19">
        <v>66249</v>
      </c>
      <c r="C10" s="14" t="s">
        <v>151</v>
      </c>
      <c r="D10" s="18">
        <v>1912</v>
      </c>
      <c r="E10" s="12">
        <v>1</v>
      </c>
      <c r="F10" s="10" t="s">
        <v>10</v>
      </c>
      <c r="G10" s="12">
        <v>0</v>
      </c>
      <c r="H10" s="19">
        <v>76317</v>
      </c>
      <c r="I10" s="14" t="s">
        <v>71</v>
      </c>
      <c r="J10" s="18">
        <v>1783</v>
      </c>
    </row>
    <row r="11" spans="1:10" ht="16.5" thickTop="1" thickBot="1">
      <c r="A11" s="6"/>
      <c r="B11" s="3"/>
      <c r="C11" s="16">
        <f>IFERROR(AVERAGE(D5:D10),"")</f>
        <v>1982</v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2028.3333333333333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192</v>
      </c>
      <c r="D13" s="1"/>
      <c r="E13" s="1"/>
      <c r="F13" s="1"/>
      <c r="G13" s="1"/>
      <c r="H13" s="2"/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81558</v>
      </c>
      <c r="C15" s="14" t="s">
        <v>193</v>
      </c>
      <c r="D15" s="18">
        <v>2198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69</v>
      </c>
      <c r="J15" s="18">
        <v>1826</v>
      </c>
    </row>
    <row r="16" spans="1:10">
      <c r="A16" s="5">
        <v>2</v>
      </c>
      <c r="B16" s="19">
        <v>60319</v>
      </c>
      <c r="C16" s="14" t="s">
        <v>194</v>
      </c>
      <c r="D16" s="18">
        <v>2169</v>
      </c>
      <c r="E16" s="10">
        <v>1</v>
      </c>
      <c r="F16" s="10" t="s">
        <v>10</v>
      </c>
      <c r="G16" s="10">
        <v>0</v>
      </c>
      <c r="H16" s="19">
        <v>26816</v>
      </c>
      <c r="I16" s="14" t="s">
        <v>66</v>
      </c>
      <c r="J16" s="18">
        <v>1810</v>
      </c>
    </row>
    <row r="17" spans="1:10">
      <c r="A17" s="5">
        <v>3</v>
      </c>
      <c r="B17" s="19">
        <v>50151</v>
      </c>
      <c r="C17" s="14" t="s">
        <v>195</v>
      </c>
      <c r="D17" s="18">
        <v>2155</v>
      </c>
      <c r="E17" s="10">
        <v>1</v>
      </c>
      <c r="F17" s="10" t="s">
        <v>10</v>
      </c>
      <c r="G17" s="10">
        <v>0</v>
      </c>
      <c r="H17" s="19">
        <v>48097</v>
      </c>
      <c r="I17" s="14" t="s">
        <v>65</v>
      </c>
      <c r="J17" s="18">
        <v>1800</v>
      </c>
    </row>
    <row r="18" spans="1:10" ht="15.75" thickBot="1">
      <c r="A18" s="5">
        <v>4</v>
      </c>
      <c r="B18" s="19">
        <v>50144</v>
      </c>
      <c r="C18" s="14" t="s">
        <v>196</v>
      </c>
      <c r="D18" s="18">
        <v>1850</v>
      </c>
      <c r="E18" s="12">
        <v>1</v>
      </c>
      <c r="F18" s="10" t="s">
        <v>10</v>
      </c>
      <c r="G18" s="12">
        <v>0</v>
      </c>
      <c r="H18" s="19">
        <v>11226</v>
      </c>
      <c r="I18" s="14" t="s">
        <v>72</v>
      </c>
      <c r="J18" s="18">
        <v>1619</v>
      </c>
    </row>
    <row r="19" spans="1:10" ht="16.5" thickTop="1" thickBot="1">
      <c r="A19" s="6"/>
      <c r="B19" s="3"/>
      <c r="C19" s="16">
        <f>IFERROR(AVERAGE(D15:D18),"")</f>
        <v>2093</v>
      </c>
      <c r="D19" s="3"/>
      <c r="E19" s="13">
        <v>12</v>
      </c>
      <c r="F19" s="10" t="s">
        <v>10</v>
      </c>
      <c r="G19" s="13">
        <v>4</v>
      </c>
      <c r="H19" s="3"/>
      <c r="I19" s="16">
        <f>IFERROR(AVERAGE(J15:J18),"")</f>
        <v>1763.75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6" sqref="L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39880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15" t="s">
        <v>152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63</v>
      </c>
      <c r="D5" s="18">
        <v>2257</v>
      </c>
      <c r="E5" s="10">
        <v>0.5</v>
      </c>
      <c r="F5" s="10" t="s">
        <v>10</v>
      </c>
      <c r="G5" s="10">
        <v>0.5</v>
      </c>
      <c r="H5" s="19">
        <v>63011</v>
      </c>
      <c r="I5" s="14" t="s">
        <v>153</v>
      </c>
      <c r="J5" s="18">
        <v>2153</v>
      </c>
    </row>
    <row r="6" spans="1:10">
      <c r="A6" s="5">
        <v>2</v>
      </c>
      <c r="B6" s="19">
        <v>14354</v>
      </c>
      <c r="C6" s="14" t="s">
        <v>62</v>
      </c>
      <c r="D6" s="18">
        <v>2253</v>
      </c>
      <c r="E6" s="10">
        <v>1</v>
      </c>
      <c r="F6" s="10" t="s">
        <v>10</v>
      </c>
      <c r="G6" s="10">
        <v>0</v>
      </c>
      <c r="H6" s="19">
        <v>84255</v>
      </c>
      <c r="I6" s="14" t="s">
        <v>154</v>
      </c>
      <c r="J6" s="18">
        <v>2086</v>
      </c>
    </row>
    <row r="7" spans="1:10">
      <c r="A7" s="5">
        <v>3</v>
      </c>
      <c r="B7" s="19">
        <v>27413</v>
      </c>
      <c r="C7" s="14" t="s">
        <v>64</v>
      </c>
      <c r="D7" s="18">
        <v>2031</v>
      </c>
      <c r="E7" s="10">
        <v>1</v>
      </c>
      <c r="F7" s="10" t="s">
        <v>10</v>
      </c>
      <c r="G7" s="10">
        <v>0</v>
      </c>
      <c r="H7" s="19">
        <v>62561</v>
      </c>
      <c r="I7" s="14" t="s">
        <v>155</v>
      </c>
      <c r="J7" s="18">
        <v>2042</v>
      </c>
    </row>
    <row r="8" spans="1:10">
      <c r="A8" s="5">
        <v>4</v>
      </c>
      <c r="B8" s="19">
        <v>21881</v>
      </c>
      <c r="C8" s="14" t="s">
        <v>73</v>
      </c>
      <c r="D8" s="18">
        <v>2021</v>
      </c>
      <c r="E8" s="10">
        <v>0</v>
      </c>
      <c r="F8" s="10" t="s">
        <v>10</v>
      </c>
      <c r="G8" s="10">
        <v>1</v>
      </c>
      <c r="H8" s="19">
        <v>69744</v>
      </c>
      <c r="I8" s="14" t="s">
        <v>156</v>
      </c>
      <c r="J8" s="18">
        <v>2041</v>
      </c>
    </row>
    <row r="9" spans="1:10">
      <c r="A9" s="5">
        <v>5</v>
      </c>
      <c r="B9" s="19">
        <v>26816</v>
      </c>
      <c r="C9" s="14" t="s">
        <v>66</v>
      </c>
      <c r="D9" s="18">
        <v>1810</v>
      </c>
      <c r="E9" s="10">
        <v>0</v>
      </c>
      <c r="F9" s="10" t="s">
        <v>10</v>
      </c>
      <c r="G9" s="10">
        <v>1</v>
      </c>
      <c r="H9" s="19">
        <v>45110</v>
      </c>
      <c r="I9" s="14" t="s">
        <v>157</v>
      </c>
      <c r="J9" s="18">
        <v>2040</v>
      </c>
    </row>
    <row r="10" spans="1:10" ht="15.75" thickBot="1">
      <c r="A10" s="5">
        <v>6</v>
      </c>
      <c r="B10" s="19">
        <v>76317</v>
      </c>
      <c r="C10" s="14" t="s">
        <v>71</v>
      </c>
      <c r="D10" s="18">
        <v>1783</v>
      </c>
      <c r="E10" s="12">
        <v>0.5</v>
      </c>
      <c r="F10" s="10" t="s">
        <v>10</v>
      </c>
      <c r="G10" s="12">
        <v>0.5</v>
      </c>
      <c r="H10" s="19">
        <v>66419</v>
      </c>
      <c r="I10" s="14" t="s">
        <v>158</v>
      </c>
      <c r="J10" s="18">
        <v>1832</v>
      </c>
    </row>
    <row r="11" spans="1:10" ht="16.5" thickTop="1" thickBot="1">
      <c r="A11" s="6"/>
      <c r="B11" s="3"/>
      <c r="C11" s="16">
        <f>IFERROR(AVERAGE(D5:D10),"")</f>
        <v>2025.8333333333333</v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2032.3333333333333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88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24" sqref="N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39894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159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10553</v>
      </c>
      <c r="C5" s="14" t="s">
        <v>160</v>
      </c>
      <c r="D5" s="18">
        <v>2097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63</v>
      </c>
      <c r="J5" s="18">
        <v>2257</v>
      </c>
    </row>
    <row r="6" spans="1:10">
      <c r="A6" s="5">
        <v>2</v>
      </c>
      <c r="B6" s="19">
        <v>25518</v>
      </c>
      <c r="C6" s="14" t="s">
        <v>161</v>
      </c>
      <c r="D6" s="18">
        <v>2080</v>
      </c>
      <c r="E6" s="10">
        <v>0</v>
      </c>
      <c r="F6" s="10" t="s">
        <v>10</v>
      </c>
      <c r="G6" s="10">
        <v>1</v>
      </c>
      <c r="H6" s="19">
        <v>14354</v>
      </c>
      <c r="I6" s="14" t="s">
        <v>62</v>
      </c>
      <c r="J6" s="18">
        <v>2253</v>
      </c>
    </row>
    <row r="7" spans="1:10">
      <c r="A7" s="5">
        <v>3</v>
      </c>
      <c r="B7" s="19">
        <v>8273</v>
      </c>
      <c r="C7" s="14" t="s">
        <v>162</v>
      </c>
      <c r="D7" s="18">
        <v>2075</v>
      </c>
      <c r="E7" s="10">
        <v>1</v>
      </c>
      <c r="F7" s="10" t="s">
        <v>10</v>
      </c>
      <c r="G7" s="10">
        <v>0</v>
      </c>
      <c r="H7" s="19">
        <v>21881</v>
      </c>
      <c r="I7" s="14" t="s">
        <v>73</v>
      </c>
      <c r="J7" s="18">
        <v>2021</v>
      </c>
    </row>
    <row r="8" spans="1:10">
      <c r="A8" s="5">
        <v>4</v>
      </c>
      <c r="B8" s="19">
        <v>34746</v>
      </c>
      <c r="C8" s="14" t="s">
        <v>163</v>
      </c>
      <c r="D8" s="18">
        <v>2074</v>
      </c>
      <c r="E8" s="10">
        <v>0.5</v>
      </c>
      <c r="F8" s="10" t="s">
        <v>10</v>
      </c>
      <c r="G8" s="10">
        <v>0.5</v>
      </c>
      <c r="H8" s="19">
        <v>9954</v>
      </c>
      <c r="I8" s="14" t="s">
        <v>74</v>
      </c>
      <c r="J8" s="18">
        <v>1900</v>
      </c>
    </row>
    <row r="9" spans="1:10">
      <c r="A9" s="5">
        <v>5</v>
      </c>
      <c r="B9" s="19">
        <v>46639</v>
      </c>
      <c r="C9" s="14" t="s">
        <v>164</v>
      </c>
      <c r="D9" s="18">
        <v>1815</v>
      </c>
      <c r="E9" s="10">
        <v>0.5</v>
      </c>
      <c r="F9" s="10" t="s">
        <v>10</v>
      </c>
      <c r="G9" s="10">
        <v>0.5</v>
      </c>
      <c r="H9" s="19">
        <v>76317</v>
      </c>
      <c r="I9" s="14" t="s">
        <v>71</v>
      </c>
      <c r="J9" s="18">
        <v>1783</v>
      </c>
    </row>
    <row r="10" spans="1:10" ht="15.75" thickBot="1">
      <c r="A10" s="5">
        <v>6</v>
      </c>
      <c r="B10" s="19">
        <v>29271</v>
      </c>
      <c r="C10" s="14" t="s">
        <v>165</v>
      </c>
      <c r="D10" s="18">
        <v>1772</v>
      </c>
      <c r="E10" s="12">
        <v>0.5</v>
      </c>
      <c r="F10" s="10" t="s">
        <v>10</v>
      </c>
      <c r="G10" s="12">
        <v>0.5</v>
      </c>
      <c r="H10" s="19">
        <v>31348</v>
      </c>
      <c r="I10" s="14" t="s">
        <v>67</v>
      </c>
      <c r="J10" s="18">
        <v>1734</v>
      </c>
    </row>
    <row r="11" spans="1:10" ht="16.5" thickTop="1" thickBot="1">
      <c r="A11" s="6"/>
      <c r="B11" s="3"/>
      <c r="C11" s="16">
        <f>IFERROR(AVERAGE(D5:D10),"")</f>
        <v>1985.5</v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1991.3333333333333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197</v>
      </c>
      <c r="D13" s="1"/>
      <c r="E13" s="1"/>
      <c r="F13" s="1"/>
      <c r="G13" s="1"/>
      <c r="H13" s="2"/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56782</v>
      </c>
      <c r="C15" s="14" t="s">
        <v>198</v>
      </c>
      <c r="D15" s="18">
        <v>1931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69</v>
      </c>
      <c r="J15" s="18">
        <v>1826</v>
      </c>
    </row>
    <row r="16" spans="1:10">
      <c r="A16" s="5">
        <v>2</v>
      </c>
      <c r="B16" s="19">
        <v>19208</v>
      </c>
      <c r="C16" s="14" t="s">
        <v>199</v>
      </c>
      <c r="D16" s="18">
        <v>1815</v>
      </c>
      <c r="E16" s="10">
        <v>0</v>
      </c>
      <c r="F16" s="10" t="s">
        <v>10</v>
      </c>
      <c r="G16" s="10">
        <v>1</v>
      </c>
      <c r="H16" s="19">
        <v>655</v>
      </c>
      <c r="I16" s="14" t="s">
        <v>70</v>
      </c>
      <c r="J16" s="18">
        <v>1812</v>
      </c>
    </row>
    <row r="17" spans="1:10">
      <c r="A17" s="5">
        <v>3</v>
      </c>
      <c r="B17" s="19">
        <v>19135</v>
      </c>
      <c r="C17" s="14" t="s">
        <v>200</v>
      </c>
      <c r="D17" s="18">
        <v>1764</v>
      </c>
      <c r="E17" s="10">
        <v>0.5</v>
      </c>
      <c r="F17" s="10" t="s">
        <v>10</v>
      </c>
      <c r="G17" s="10">
        <v>0.5</v>
      </c>
      <c r="H17" s="19">
        <v>76333</v>
      </c>
      <c r="I17" s="14" t="s">
        <v>101</v>
      </c>
      <c r="J17" s="18">
        <v>1784</v>
      </c>
    </row>
    <row r="18" spans="1:10" ht="15.75" thickBot="1">
      <c r="A18" s="5">
        <v>4</v>
      </c>
      <c r="B18" s="19">
        <v>61476</v>
      </c>
      <c r="C18" s="14" t="s">
        <v>201</v>
      </c>
      <c r="D18" s="18">
        <v>1741</v>
      </c>
      <c r="E18" s="12">
        <v>0.5</v>
      </c>
      <c r="F18" s="10" t="s">
        <v>10</v>
      </c>
      <c r="G18" s="12">
        <v>0.5</v>
      </c>
      <c r="H18" s="19">
        <v>11226</v>
      </c>
      <c r="I18" s="14" t="s">
        <v>72</v>
      </c>
      <c r="J18" s="18">
        <v>1619</v>
      </c>
    </row>
    <row r="19" spans="1:10" ht="16.5" thickTop="1" thickBot="1">
      <c r="A19" s="6"/>
      <c r="B19" s="3"/>
      <c r="C19" s="16">
        <f>IFERROR(AVERAGE(D15:D18),"")</f>
        <v>1812.75</v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1760.25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14" sqref="B1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41</v>
      </c>
      <c r="C4" s="40" t="s">
        <v>37</v>
      </c>
      <c r="D4" s="41">
        <v>14</v>
      </c>
      <c r="E4" s="41">
        <v>16</v>
      </c>
      <c r="F4" s="41">
        <v>11</v>
      </c>
      <c r="G4" s="41">
        <v>15</v>
      </c>
      <c r="H4" s="41">
        <v>14</v>
      </c>
      <c r="I4" s="41">
        <v>11</v>
      </c>
      <c r="J4" s="41">
        <v>15</v>
      </c>
      <c r="K4" s="41">
        <v>15</v>
      </c>
      <c r="L4" s="41">
        <v>16</v>
      </c>
      <c r="M4" s="41">
        <v>16</v>
      </c>
      <c r="N4" s="41"/>
      <c r="O4" s="42">
        <f t="shared" ref="O4:O15" si="1">SUM(C4:N4)</f>
        <v>143</v>
      </c>
      <c r="P4" s="43">
        <f>SUM(S4:AD4)</f>
        <v>8</v>
      </c>
      <c r="Q4" s="43">
        <f t="shared" ref="Q4:Q15" si="2">COUNT(C4:N4)</f>
        <v>10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0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 t="str">
        <f>IF(N4="","",IF(N4&gt;$C15,1,IF(N4=$C15,0.5,0)))</f>
        <v/>
      </c>
      <c r="AF4" s="56" t="s">
        <v>37</v>
      </c>
      <c r="AG4" s="57">
        <f>D4+C5</f>
        <v>24</v>
      </c>
      <c r="AH4" s="57">
        <f>E4+C6</f>
        <v>24</v>
      </c>
      <c r="AI4" s="57">
        <f>F4+C7</f>
        <v>24</v>
      </c>
      <c r="AJ4" s="57">
        <f>G4+C8</f>
        <v>24</v>
      </c>
      <c r="AK4" s="57">
        <f>H4+C9</f>
        <v>24</v>
      </c>
      <c r="AL4" s="57">
        <f>I4+C10</f>
        <v>24</v>
      </c>
      <c r="AM4" s="69">
        <f>J4+C11</f>
        <v>23</v>
      </c>
      <c r="AN4" s="69">
        <f>K4+C12</f>
        <v>23</v>
      </c>
      <c r="AO4" s="57">
        <f>L4+C13</f>
        <v>24</v>
      </c>
      <c r="AP4" s="57">
        <f>M4+C14</f>
        <v>24</v>
      </c>
      <c r="AQ4" s="58">
        <f>N4+C15</f>
        <v>0</v>
      </c>
    </row>
    <row r="5" spans="1:43" s="50" customFormat="1">
      <c r="A5" s="38">
        <v>2</v>
      </c>
      <c r="B5" s="39" t="s">
        <v>42</v>
      </c>
      <c r="C5" s="41">
        <v>10</v>
      </c>
      <c r="D5" s="40" t="s">
        <v>37</v>
      </c>
      <c r="E5" s="41">
        <v>13</v>
      </c>
      <c r="F5" s="41">
        <v>13</v>
      </c>
      <c r="G5" s="41">
        <v>14</v>
      </c>
      <c r="H5" s="41">
        <v>11</v>
      </c>
      <c r="I5" s="41">
        <v>13</v>
      </c>
      <c r="J5" s="41">
        <v>13</v>
      </c>
      <c r="K5" s="41">
        <v>13</v>
      </c>
      <c r="L5" s="41">
        <v>15</v>
      </c>
      <c r="M5" s="41">
        <v>16</v>
      </c>
      <c r="N5" s="41"/>
      <c r="O5" s="42">
        <f t="shared" si="1"/>
        <v>131</v>
      </c>
      <c r="P5" s="43">
        <f t="shared" ref="P5:P15" si="3">SUM(S5:AD5)</f>
        <v>8</v>
      </c>
      <c r="Q5" s="43">
        <f t="shared" si="2"/>
        <v>10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 t="str">
        <f>IF(N5="","",IF(N5&gt;$D15,1,IF(N5=$D15,0.5,0)))</f>
        <v/>
      </c>
      <c r="AF5" s="60">
        <f>C5+D4</f>
        <v>24</v>
      </c>
      <c r="AG5" s="53" t="s">
        <v>37</v>
      </c>
      <c r="AH5" s="53">
        <f>E5+D6</f>
        <v>24</v>
      </c>
      <c r="AI5" s="53">
        <f>F5+D7</f>
        <v>24</v>
      </c>
      <c r="AJ5" s="53">
        <f>G5+D8</f>
        <v>24</v>
      </c>
      <c r="AK5" s="53">
        <f>H5+D9</f>
        <v>24</v>
      </c>
      <c r="AL5" s="53">
        <f>I5+D10</f>
        <v>24</v>
      </c>
      <c r="AM5" s="53">
        <f>J5+D11</f>
        <v>24</v>
      </c>
      <c r="AN5" s="53">
        <f>K5+D12</f>
        <v>24</v>
      </c>
      <c r="AO5" s="53">
        <f>L5+D13</f>
        <v>24</v>
      </c>
      <c r="AP5" s="53">
        <f>M5+D14</f>
        <v>24</v>
      </c>
      <c r="AQ5" s="61">
        <f>N5+D15</f>
        <v>0</v>
      </c>
    </row>
    <row r="6" spans="1:43" s="50" customFormat="1">
      <c r="A6" s="38">
        <v>3</v>
      </c>
      <c r="B6" s="39" t="s">
        <v>43</v>
      </c>
      <c r="C6" s="41">
        <v>8</v>
      </c>
      <c r="D6" s="41">
        <v>11</v>
      </c>
      <c r="E6" s="40" t="s">
        <v>37</v>
      </c>
      <c r="F6" s="41">
        <v>13</v>
      </c>
      <c r="G6" s="41">
        <v>12</v>
      </c>
      <c r="H6" s="41">
        <v>15</v>
      </c>
      <c r="I6" s="41">
        <v>15</v>
      </c>
      <c r="J6" s="41">
        <v>11</v>
      </c>
      <c r="K6" s="41">
        <v>12</v>
      </c>
      <c r="L6" s="41">
        <v>14</v>
      </c>
      <c r="M6" s="41">
        <v>17</v>
      </c>
      <c r="N6" s="41"/>
      <c r="O6" s="42">
        <f t="shared" si="1"/>
        <v>128</v>
      </c>
      <c r="P6" s="43">
        <f t="shared" si="3"/>
        <v>6.5</v>
      </c>
      <c r="Q6" s="43">
        <f t="shared" si="2"/>
        <v>10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 t="str">
        <f>IF(N6="","",IF(N6&gt;$E15,1,IF(N6=$E15,0.5,0)))</f>
        <v/>
      </c>
      <c r="AF6" s="60">
        <f>C6+E4</f>
        <v>24</v>
      </c>
      <c r="AG6" s="53">
        <f>D6+E5</f>
        <v>24</v>
      </c>
      <c r="AH6" s="53" t="s">
        <v>37</v>
      </c>
      <c r="AI6" s="53">
        <f>F6+E7</f>
        <v>24</v>
      </c>
      <c r="AJ6" s="53">
        <f>G6+E8</f>
        <v>24</v>
      </c>
      <c r="AK6" s="70">
        <f>H6+E9</f>
        <v>23</v>
      </c>
      <c r="AL6" s="70">
        <f>I6+E10</f>
        <v>23</v>
      </c>
      <c r="AM6" s="53">
        <f>J6+E11</f>
        <v>24</v>
      </c>
      <c r="AN6" s="70">
        <f>K6+E12</f>
        <v>23</v>
      </c>
      <c r="AO6" s="53">
        <f>L6+E13</f>
        <v>24</v>
      </c>
      <c r="AP6" s="53">
        <f>M6+E14</f>
        <v>24</v>
      </c>
      <c r="AQ6" s="61">
        <f>N6+E15</f>
        <v>0</v>
      </c>
    </row>
    <row r="7" spans="1:43" s="50" customFormat="1">
      <c r="A7" s="38">
        <v>4</v>
      </c>
      <c r="B7" s="39" t="s">
        <v>44</v>
      </c>
      <c r="C7" s="41">
        <v>13</v>
      </c>
      <c r="D7" s="41">
        <v>11</v>
      </c>
      <c r="E7" s="41">
        <v>11</v>
      </c>
      <c r="F7" s="40" t="s">
        <v>37</v>
      </c>
      <c r="G7" s="41">
        <v>12</v>
      </c>
      <c r="H7" s="41">
        <v>12</v>
      </c>
      <c r="I7" s="41">
        <v>13</v>
      </c>
      <c r="J7" s="41">
        <v>12</v>
      </c>
      <c r="K7" s="41">
        <v>16</v>
      </c>
      <c r="L7" s="41">
        <v>10</v>
      </c>
      <c r="M7" s="41">
        <v>17</v>
      </c>
      <c r="N7" s="41"/>
      <c r="O7" s="42">
        <f t="shared" si="1"/>
        <v>127</v>
      </c>
      <c r="P7" s="43">
        <f t="shared" si="3"/>
        <v>5.5</v>
      </c>
      <c r="Q7" s="43">
        <f t="shared" si="2"/>
        <v>10</v>
      </c>
      <c r="R7" s="52"/>
      <c r="S7" s="54">
        <f>IF(C7="","",IF(C7&gt;$F4,1,IF(C7=$F4,0.5,0)))</f>
        <v>1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0</v>
      </c>
      <c r="AC7" s="54">
        <f>IF(M7="","",IF(M7&gt;$F14,1,IF(M7=$F14,0.5,0)))</f>
        <v>1</v>
      </c>
      <c r="AD7" s="59" t="str">
        <f>IF(N7="","",IF(N7&gt;$F15,1,IF(N7=$F15,0.5,0)))</f>
        <v/>
      </c>
      <c r="AF7" s="60">
        <f>C7+F4</f>
        <v>24</v>
      </c>
      <c r="AG7" s="53">
        <f>D7+F5</f>
        <v>24</v>
      </c>
      <c r="AH7" s="53">
        <f>E7+F6</f>
        <v>24</v>
      </c>
      <c r="AI7" s="53" t="s">
        <v>37</v>
      </c>
      <c r="AJ7" s="53">
        <f>G7+F8</f>
        <v>24</v>
      </c>
      <c r="AK7" s="53">
        <f>H7+F9</f>
        <v>24</v>
      </c>
      <c r="AL7" s="53">
        <f>I7+F10</f>
        <v>24</v>
      </c>
      <c r="AM7" s="53">
        <f>J7+F11</f>
        <v>24</v>
      </c>
      <c r="AN7" s="53">
        <f>K7+F12</f>
        <v>24</v>
      </c>
      <c r="AO7" s="53">
        <f>L7+F13</f>
        <v>24</v>
      </c>
      <c r="AP7" s="70">
        <f>M7+F14</f>
        <v>21</v>
      </c>
      <c r="AQ7" s="61">
        <f>N7+F15</f>
        <v>0</v>
      </c>
    </row>
    <row r="8" spans="1:43" s="50" customFormat="1">
      <c r="A8" s="38">
        <v>5</v>
      </c>
      <c r="B8" s="39" t="s">
        <v>14</v>
      </c>
      <c r="C8" s="41">
        <v>9</v>
      </c>
      <c r="D8" s="41">
        <v>10</v>
      </c>
      <c r="E8" s="41">
        <v>12</v>
      </c>
      <c r="F8" s="41">
        <v>12</v>
      </c>
      <c r="G8" s="40" t="s">
        <v>37</v>
      </c>
      <c r="H8" s="41">
        <v>12</v>
      </c>
      <c r="I8" s="41">
        <v>13</v>
      </c>
      <c r="J8" s="41">
        <v>14</v>
      </c>
      <c r="K8" s="41">
        <v>12</v>
      </c>
      <c r="L8" s="41">
        <v>16</v>
      </c>
      <c r="M8" s="41">
        <v>14</v>
      </c>
      <c r="N8" s="41"/>
      <c r="O8" s="42">
        <f t="shared" si="1"/>
        <v>124</v>
      </c>
      <c r="P8" s="43">
        <f t="shared" si="3"/>
        <v>6.5</v>
      </c>
      <c r="Q8" s="43">
        <f t="shared" si="2"/>
        <v>10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0.5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 t="str">
        <f>IF(N8="","",IF(N8&gt;$G15,1,IF(N8=$G15,0.5,0)))</f>
        <v/>
      </c>
      <c r="AF8" s="60">
        <f>C8+G4</f>
        <v>24</v>
      </c>
      <c r="AG8" s="53">
        <f>D8+G5</f>
        <v>24</v>
      </c>
      <c r="AH8" s="53">
        <f>E8+G6</f>
        <v>24</v>
      </c>
      <c r="AI8" s="53">
        <f>F8+G7</f>
        <v>24</v>
      </c>
      <c r="AJ8" s="53" t="s">
        <v>37</v>
      </c>
      <c r="AK8" s="53">
        <f>H8+G9</f>
        <v>24</v>
      </c>
      <c r="AL8" s="53">
        <f>I8+G10</f>
        <v>24</v>
      </c>
      <c r="AM8" s="53">
        <f>J8+G11</f>
        <v>24</v>
      </c>
      <c r="AN8" s="53">
        <f>K8+G12</f>
        <v>23</v>
      </c>
      <c r="AO8" s="53">
        <f>L8+G13</f>
        <v>24</v>
      </c>
      <c r="AP8" s="53">
        <f>M8+G14</f>
        <v>24</v>
      </c>
      <c r="AQ8" s="61">
        <f>N8+G15</f>
        <v>0</v>
      </c>
    </row>
    <row r="9" spans="1:43" s="50" customFormat="1">
      <c r="A9" s="38">
        <v>6</v>
      </c>
      <c r="B9" s="39" t="s">
        <v>45</v>
      </c>
      <c r="C9" s="41">
        <v>10</v>
      </c>
      <c r="D9" s="41">
        <v>13</v>
      </c>
      <c r="E9" s="41">
        <v>8</v>
      </c>
      <c r="F9" s="41">
        <v>12</v>
      </c>
      <c r="G9" s="41">
        <v>12</v>
      </c>
      <c r="H9" s="40" t="s">
        <v>37</v>
      </c>
      <c r="I9" s="41">
        <v>11</v>
      </c>
      <c r="J9" s="41">
        <v>12</v>
      </c>
      <c r="K9" s="41">
        <v>11</v>
      </c>
      <c r="L9" s="41">
        <v>14</v>
      </c>
      <c r="M9" s="41">
        <v>18</v>
      </c>
      <c r="N9" s="41"/>
      <c r="O9" s="42">
        <f t="shared" si="1"/>
        <v>121</v>
      </c>
      <c r="P9" s="43">
        <f t="shared" si="3"/>
        <v>4.5</v>
      </c>
      <c r="Q9" s="43">
        <f t="shared" si="2"/>
        <v>10</v>
      </c>
      <c r="R9" s="52"/>
      <c r="S9" s="54">
        <f>IF(C9="","",IF(C9&gt;$H4,1,IF(C9=$H4,0.5,0)))</f>
        <v>0</v>
      </c>
      <c r="T9" s="54">
        <f>IF(D9="","",IF(D9&gt;$H5,1,IF(D9=$H5,0.5,0)))</f>
        <v>1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0.5</v>
      </c>
      <c r="AA9" s="54">
        <f>IF(K9="","",IF(K9&gt;$H12,1,IF(K9=$H12,0.5,0)))</f>
        <v>0</v>
      </c>
      <c r="AB9" s="54">
        <f>IF(L9="","",IF(L9&gt;$H13,1,IF(L9=$H13,0.5,0)))</f>
        <v>1</v>
      </c>
      <c r="AC9" s="54">
        <f>IF(M9="","",IF(M9&gt;$H14,1,IF(M9=$H14,0.5,0)))</f>
        <v>1</v>
      </c>
      <c r="AD9" s="59" t="str">
        <f>IF(N9="","",IF(N9&gt;$H15,1,IF(N9=$H15,0.5,0)))</f>
        <v/>
      </c>
      <c r="AF9" s="60">
        <f>C9+H4</f>
        <v>24</v>
      </c>
      <c r="AG9" s="53">
        <f>D9+H5</f>
        <v>24</v>
      </c>
      <c r="AH9" s="53">
        <f>E9+H6</f>
        <v>23</v>
      </c>
      <c r="AI9" s="53">
        <f>F9+H7</f>
        <v>24</v>
      </c>
      <c r="AJ9" s="53">
        <f>G9+H8</f>
        <v>24</v>
      </c>
      <c r="AK9" s="53" t="s">
        <v>37</v>
      </c>
      <c r="AL9" s="53">
        <f>I9+H10</f>
        <v>24</v>
      </c>
      <c r="AM9" s="53">
        <f>J9+H11</f>
        <v>24</v>
      </c>
      <c r="AN9" s="53">
        <f>K9+H12</f>
        <v>24</v>
      </c>
      <c r="AO9" s="53">
        <f>L9+H13</f>
        <v>24</v>
      </c>
      <c r="AP9" s="53">
        <f>M9+H14</f>
        <v>24</v>
      </c>
      <c r="AQ9" s="61">
        <f>N9+H15</f>
        <v>0</v>
      </c>
    </row>
    <row r="10" spans="1:43" s="50" customFormat="1">
      <c r="A10" s="38">
        <v>7</v>
      </c>
      <c r="B10" s="39" t="s">
        <v>46</v>
      </c>
      <c r="C10" s="41">
        <v>13</v>
      </c>
      <c r="D10" s="41">
        <v>11</v>
      </c>
      <c r="E10" s="41">
        <v>8</v>
      </c>
      <c r="F10" s="41">
        <v>11</v>
      </c>
      <c r="G10" s="41">
        <v>11</v>
      </c>
      <c r="H10" s="41">
        <v>13</v>
      </c>
      <c r="I10" s="40" t="s">
        <v>37</v>
      </c>
      <c r="J10" s="41">
        <v>10</v>
      </c>
      <c r="K10" s="41">
        <v>12</v>
      </c>
      <c r="L10" s="41">
        <v>14</v>
      </c>
      <c r="M10" s="41">
        <v>14</v>
      </c>
      <c r="N10" s="41"/>
      <c r="O10" s="42">
        <f t="shared" si="1"/>
        <v>117</v>
      </c>
      <c r="P10" s="43">
        <f t="shared" si="3"/>
        <v>4.5</v>
      </c>
      <c r="Q10" s="43">
        <f t="shared" si="2"/>
        <v>10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0.5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 t="str">
        <f>IF(N10="","",IF(N10&gt;$I15,1,IF(N10=$I15,0.5,0)))</f>
        <v/>
      </c>
      <c r="AF10" s="60">
        <f>C10+I4</f>
        <v>24</v>
      </c>
      <c r="AG10" s="53">
        <f>D10+I5</f>
        <v>24</v>
      </c>
      <c r="AH10" s="53">
        <f>E10+I6</f>
        <v>23</v>
      </c>
      <c r="AI10" s="53">
        <f>F10+I7</f>
        <v>24</v>
      </c>
      <c r="AJ10" s="53">
        <f>G10+I8</f>
        <v>24</v>
      </c>
      <c r="AK10" s="53">
        <f>H10+I9</f>
        <v>24</v>
      </c>
      <c r="AL10" s="53" t="s">
        <v>37</v>
      </c>
      <c r="AM10" s="53">
        <f>J10+I11</f>
        <v>24</v>
      </c>
      <c r="AN10" s="53">
        <f>K10+I12</f>
        <v>24</v>
      </c>
      <c r="AO10" s="53">
        <f>L10+I13</f>
        <v>24</v>
      </c>
      <c r="AP10" s="53">
        <f>M10+I14</f>
        <v>24</v>
      </c>
      <c r="AQ10" s="61">
        <f>N10+I15</f>
        <v>0</v>
      </c>
    </row>
    <row r="11" spans="1:43" s="50" customFormat="1">
      <c r="A11" s="38">
        <v>8</v>
      </c>
      <c r="B11" s="39" t="s">
        <v>204</v>
      </c>
      <c r="C11" s="41">
        <v>8</v>
      </c>
      <c r="D11" s="41">
        <v>11</v>
      </c>
      <c r="E11" s="41">
        <v>13</v>
      </c>
      <c r="F11" s="41">
        <v>12</v>
      </c>
      <c r="G11" s="41">
        <v>10</v>
      </c>
      <c r="H11" s="41">
        <v>12</v>
      </c>
      <c r="I11" s="41">
        <v>14</v>
      </c>
      <c r="J11" s="40" t="s">
        <v>37</v>
      </c>
      <c r="K11" s="41">
        <v>11</v>
      </c>
      <c r="L11" s="41">
        <v>10</v>
      </c>
      <c r="M11" s="41">
        <v>16</v>
      </c>
      <c r="N11" s="41"/>
      <c r="O11" s="42">
        <f t="shared" si="1"/>
        <v>117</v>
      </c>
      <c r="P11" s="43">
        <f t="shared" si="3"/>
        <v>4</v>
      </c>
      <c r="Q11" s="43">
        <f t="shared" si="2"/>
        <v>10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0.5</v>
      </c>
      <c r="W11" s="54">
        <f>IF(G11="","",IF(G11&gt;$J8,1,IF(G11=$J8,0.5,0)))</f>
        <v>0</v>
      </c>
      <c r="X11" s="54">
        <f>IF(H11="","",IF(H11&gt;$J9,1,IF(H11=$J9,0.5,0)))</f>
        <v>0.5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 t="str">
        <f>IF(N11="","",IF(N11&gt;$J15,1,IF(N11=$J15,0.5,0)))</f>
        <v/>
      </c>
      <c r="AF11" s="60">
        <f>C11+J4</f>
        <v>23</v>
      </c>
      <c r="AG11" s="53">
        <f>D11+J5</f>
        <v>24</v>
      </c>
      <c r="AH11" s="53">
        <f>E11+J6</f>
        <v>24</v>
      </c>
      <c r="AI11" s="53">
        <f>F11+J7</f>
        <v>24</v>
      </c>
      <c r="AJ11" s="53">
        <f>G11+J8</f>
        <v>24</v>
      </c>
      <c r="AK11" s="53">
        <f>H11+J9</f>
        <v>24</v>
      </c>
      <c r="AL11" s="53">
        <f>I11+J10</f>
        <v>24</v>
      </c>
      <c r="AM11" s="53" t="s">
        <v>37</v>
      </c>
      <c r="AN11" s="53">
        <f>K11+J12</f>
        <v>24</v>
      </c>
      <c r="AO11" s="53">
        <f>L11+J13</f>
        <v>24</v>
      </c>
      <c r="AP11" s="53">
        <f>M11+J14</f>
        <v>24</v>
      </c>
      <c r="AQ11" s="61">
        <f>N11+J15</f>
        <v>0</v>
      </c>
    </row>
    <row r="12" spans="1:43" s="50" customFormat="1">
      <c r="A12" s="38">
        <v>9</v>
      </c>
      <c r="B12" s="39" t="s">
        <v>47</v>
      </c>
      <c r="C12" s="41">
        <v>8</v>
      </c>
      <c r="D12" s="41">
        <v>11</v>
      </c>
      <c r="E12" s="41">
        <v>11</v>
      </c>
      <c r="F12" s="41">
        <v>8</v>
      </c>
      <c r="G12" s="41">
        <v>11</v>
      </c>
      <c r="H12" s="41">
        <v>13</v>
      </c>
      <c r="I12" s="41">
        <v>12</v>
      </c>
      <c r="J12" s="41">
        <v>13</v>
      </c>
      <c r="K12" s="40" t="s">
        <v>37</v>
      </c>
      <c r="L12" s="41">
        <v>15</v>
      </c>
      <c r="M12" s="41">
        <v>14</v>
      </c>
      <c r="N12" s="41"/>
      <c r="O12" s="42">
        <f t="shared" si="1"/>
        <v>116</v>
      </c>
      <c r="P12" s="43">
        <f t="shared" si="3"/>
        <v>4.5</v>
      </c>
      <c r="Q12" s="43">
        <f t="shared" si="2"/>
        <v>10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1</v>
      </c>
      <c r="Y12" s="54">
        <f>IF(I12="","",IF(I12&gt;$K10,1,IF(I12=$K10,0.5,0)))</f>
        <v>0.5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1</v>
      </c>
      <c r="AC12" s="54">
        <f>IF(M12="","",IF(M12&gt;$K14,1,IF(M12=$K14,0.5,0)))</f>
        <v>1</v>
      </c>
      <c r="AD12" s="59" t="str">
        <f>IF(N12="","",IF(N12&gt;$K15,1,IF(N12=$K15,0.5,0)))</f>
        <v/>
      </c>
      <c r="AF12" s="60">
        <f>C12+K4</f>
        <v>23</v>
      </c>
      <c r="AG12" s="53">
        <f>D12+K5</f>
        <v>24</v>
      </c>
      <c r="AH12" s="53">
        <f>E12+K6</f>
        <v>23</v>
      </c>
      <c r="AI12" s="53">
        <f>F12+K7</f>
        <v>24</v>
      </c>
      <c r="AJ12" s="53">
        <f>G12+K8</f>
        <v>23</v>
      </c>
      <c r="AK12" s="53">
        <f>H12+K9</f>
        <v>24</v>
      </c>
      <c r="AL12" s="53">
        <f>I12+K10</f>
        <v>24</v>
      </c>
      <c r="AM12" s="53">
        <f>J12+K11</f>
        <v>24</v>
      </c>
      <c r="AN12" s="53" t="s">
        <v>37</v>
      </c>
      <c r="AO12" s="70">
        <f>L12+K13</f>
        <v>23</v>
      </c>
      <c r="AP12" s="70">
        <f>M12+K14</f>
        <v>23</v>
      </c>
      <c r="AQ12" s="61">
        <f>N12+K15</f>
        <v>0</v>
      </c>
    </row>
    <row r="13" spans="1:43" s="50" customFormat="1">
      <c r="A13" s="38">
        <v>10</v>
      </c>
      <c r="B13" s="39" t="s">
        <v>208</v>
      </c>
      <c r="C13" s="41">
        <v>8</v>
      </c>
      <c r="D13" s="41">
        <v>9</v>
      </c>
      <c r="E13" s="41">
        <v>10</v>
      </c>
      <c r="F13" s="41">
        <v>14</v>
      </c>
      <c r="G13" s="41">
        <v>8</v>
      </c>
      <c r="H13" s="41">
        <v>10</v>
      </c>
      <c r="I13" s="41">
        <v>10</v>
      </c>
      <c r="J13" s="41">
        <v>14</v>
      </c>
      <c r="K13" s="41">
        <v>8</v>
      </c>
      <c r="L13" s="40" t="s">
        <v>37</v>
      </c>
      <c r="M13" s="41">
        <v>18</v>
      </c>
      <c r="N13" s="41"/>
      <c r="O13" s="42">
        <f t="shared" si="1"/>
        <v>109</v>
      </c>
      <c r="P13" s="43">
        <f t="shared" si="3"/>
        <v>3</v>
      </c>
      <c r="Q13" s="43">
        <f t="shared" si="2"/>
        <v>10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</v>
      </c>
      <c r="AB13" s="54" t="s">
        <v>37</v>
      </c>
      <c r="AC13" s="54">
        <f>IF(M13="","",IF(M13&gt;$L14,1,IF(M13=$L14,0.5,0)))</f>
        <v>1</v>
      </c>
      <c r="AD13" s="59" t="str">
        <f>IF(N13="","",IF(N13&gt;$L15,1,IF(N13=$L15,0.5,0)))</f>
        <v/>
      </c>
      <c r="AF13" s="60">
        <f>C13+L4</f>
        <v>24</v>
      </c>
      <c r="AG13" s="53">
        <f>D13+L5</f>
        <v>24</v>
      </c>
      <c r="AH13" s="53">
        <f>E13+L6</f>
        <v>24</v>
      </c>
      <c r="AI13" s="53">
        <f>F13+L7</f>
        <v>24</v>
      </c>
      <c r="AJ13" s="53">
        <f>G13+L8</f>
        <v>24</v>
      </c>
      <c r="AK13" s="53">
        <f>H13+L9</f>
        <v>24</v>
      </c>
      <c r="AL13" s="53">
        <f>I13+L10</f>
        <v>24</v>
      </c>
      <c r="AM13" s="53">
        <f>J13+L11</f>
        <v>24</v>
      </c>
      <c r="AN13" s="53">
        <f>K13+L12</f>
        <v>23</v>
      </c>
      <c r="AO13" s="53" t="s">
        <v>37</v>
      </c>
      <c r="AP13" s="70">
        <f>M13+L14</f>
        <v>23</v>
      </c>
      <c r="AQ13" s="61">
        <f>N13+L15</f>
        <v>0</v>
      </c>
    </row>
    <row r="14" spans="1:43" s="50" customFormat="1">
      <c r="A14" s="38">
        <v>11</v>
      </c>
      <c r="B14" s="39" t="s">
        <v>48</v>
      </c>
      <c r="C14" s="41">
        <v>8</v>
      </c>
      <c r="D14" s="41">
        <v>8</v>
      </c>
      <c r="E14" s="41">
        <v>7</v>
      </c>
      <c r="F14" s="41">
        <v>4</v>
      </c>
      <c r="G14" s="41">
        <v>10</v>
      </c>
      <c r="H14" s="41">
        <v>6</v>
      </c>
      <c r="I14" s="41">
        <v>10</v>
      </c>
      <c r="J14" s="41">
        <v>8</v>
      </c>
      <c r="K14" s="41">
        <v>9</v>
      </c>
      <c r="L14" s="41">
        <v>5</v>
      </c>
      <c r="M14" s="40" t="s">
        <v>37</v>
      </c>
      <c r="N14" s="41"/>
      <c r="O14" s="42">
        <f t="shared" si="1"/>
        <v>75</v>
      </c>
      <c r="P14" s="43">
        <f t="shared" si="3"/>
        <v>0</v>
      </c>
      <c r="Q14" s="43">
        <f t="shared" si="2"/>
        <v>10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 t="str">
        <f>IF(N14="","",IF(N14&gt;$M15,1,IF(N14=$M15,0.5,0)))</f>
        <v/>
      </c>
      <c r="AF14" s="60">
        <f>C14+M4</f>
        <v>24</v>
      </c>
      <c r="AG14" s="53">
        <f>D14+M5</f>
        <v>24</v>
      </c>
      <c r="AH14" s="53">
        <f>E14+M6</f>
        <v>24</v>
      </c>
      <c r="AI14" s="53">
        <f>F14+M7</f>
        <v>21</v>
      </c>
      <c r="AJ14" s="53">
        <f>G14+M8</f>
        <v>24</v>
      </c>
      <c r="AK14" s="53">
        <f>H14+M9</f>
        <v>24</v>
      </c>
      <c r="AL14" s="53">
        <f>I14+M10</f>
        <v>24</v>
      </c>
      <c r="AM14" s="53">
        <f>J14+M11</f>
        <v>24</v>
      </c>
      <c r="AN14" s="53">
        <f>K14+M12</f>
        <v>23</v>
      </c>
      <c r="AO14" s="53">
        <f>L14+M13</f>
        <v>23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 t="s">
        <v>49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50</v>
      </c>
      <c r="C18" s="40" t="s">
        <v>37</v>
      </c>
      <c r="D18" s="41">
        <v>8</v>
      </c>
      <c r="E18" s="41">
        <v>12</v>
      </c>
      <c r="F18" s="41">
        <v>11</v>
      </c>
      <c r="G18" s="41">
        <v>11</v>
      </c>
      <c r="H18" s="41">
        <v>11</v>
      </c>
      <c r="I18" s="41">
        <v>7</v>
      </c>
      <c r="J18" s="41">
        <v>12</v>
      </c>
      <c r="K18" s="41">
        <v>11</v>
      </c>
      <c r="L18" s="41">
        <v>10</v>
      </c>
      <c r="M18" s="41"/>
      <c r="N18" s="41"/>
      <c r="O18" s="42">
        <f t="shared" ref="O18:O29" si="16">SUM(C18:N18)</f>
        <v>93</v>
      </c>
      <c r="P18" s="43">
        <f>SUM(S18:AD18)</f>
        <v>7.5</v>
      </c>
      <c r="Q18" s="43">
        <f t="shared" ref="Q18:Q29" si="17">COUNT(C18:N18)</f>
        <v>9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0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16</v>
      </c>
      <c r="AH18" s="57">
        <f>E18+C20</f>
        <v>16</v>
      </c>
      <c r="AI18" s="57">
        <f>F18+C21</f>
        <v>16</v>
      </c>
      <c r="AJ18" s="57">
        <f>G18+C22</f>
        <v>16</v>
      </c>
      <c r="AK18" s="57">
        <f>H18+C23</f>
        <v>16</v>
      </c>
      <c r="AL18" s="57">
        <f>I18+C24</f>
        <v>16</v>
      </c>
      <c r="AM18" s="57">
        <f>J18+C25</f>
        <v>16</v>
      </c>
      <c r="AN18" s="57">
        <f>K18+C26</f>
        <v>16</v>
      </c>
      <c r="AO18" s="57">
        <f>L18+C27</f>
        <v>16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51</v>
      </c>
      <c r="C19" s="41">
        <v>8</v>
      </c>
      <c r="D19" s="40" t="s">
        <v>37</v>
      </c>
      <c r="E19" s="41">
        <v>8</v>
      </c>
      <c r="F19" s="41">
        <v>6</v>
      </c>
      <c r="G19" s="41">
        <v>11</v>
      </c>
      <c r="H19" s="41">
        <v>11</v>
      </c>
      <c r="I19" s="41">
        <v>11</v>
      </c>
      <c r="J19" s="41">
        <v>11</v>
      </c>
      <c r="K19" s="41">
        <v>12</v>
      </c>
      <c r="L19" s="41">
        <v>11</v>
      </c>
      <c r="M19" s="41"/>
      <c r="N19" s="41"/>
      <c r="O19" s="42">
        <f t="shared" si="16"/>
        <v>89</v>
      </c>
      <c r="P19" s="43">
        <f t="shared" ref="P19:P29" si="18">SUM(S19:AD19)</f>
        <v>7</v>
      </c>
      <c r="Q19" s="43">
        <f t="shared" si="17"/>
        <v>9</v>
      </c>
      <c r="R19" s="52"/>
      <c r="S19" s="54">
        <f>IF(C19="","",IF(C19&gt;D18,1,IF(C19=D18,0.5,0)))</f>
        <v>0.5</v>
      </c>
      <c r="T19" s="53" t="s">
        <v>37</v>
      </c>
      <c r="U19" s="54">
        <f>IF(E19="","",IF(E19&gt;$D20,1,IF(E19=$D20,0.5,0)))</f>
        <v>0.5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16</v>
      </c>
      <c r="AG19" s="53" t="s">
        <v>37</v>
      </c>
      <c r="AH19" s="53">
        <f>E19+D20</f>
        <v>16</v>
      </c>
      <c r="AI19" s="53">
        <f>F19+D21</f>
        <v>16</v>
      </c>
      <c r="AJ19" s="53">
        <f>G19+D22</f>
        <v>16</v>
      </c>
      <c r="AK19" s="53">
        <f>H19+D23</f>
        <v>16</v>
      </c>
      <c r="AL19" s="53">
        <f>I19+D24</f>
        <v>16</v>
      </c>
      <c r="AM19" s="53">
        <f>J19+D25</f>
        <v>16</v>
      </c>
      <c r="AN19" s="53">
        <f>K19+D26</f>
        <v>16</v>
      </c>
      <c r="AO19" s="53">
        <f>L19+D27</f>
        <v>16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15</v>
      </c>
      <c r="C20" s="41">
        <v>4</v>
      </c>
      <c r="D20" s="41">
        <v>8</v>
      </c>
      <c r="E20" s="40" t="s">
        <v>37</v>
      </c>
      <c r="F20" s="41">
        <v>9</v>
      </c>
      <c r="G20" s="41">
        <v>8</v>
      </c>
      <c r="H20" s="41">
        <v>12</v>
      </c>
      <c r="I20" s="41">
        <v>9</v>
      </c>
      <c r="J20" s="41">
        <v>10</v>
      </c>
      <c r="K20" s="41">
        <v>8</v>
      </c>
      <c r="L20" s="41">
        <v>11</v>
      </c>
      <c r="M20" s="41"/>
      <c r="N20" s="41"/>
      <c r="O20" s="42">
        <f t="shared" si="16"/>
        <v>79</v>
      </c>
      <c r="P20" s="43">
        <f t="shared" si="18"/>
        <v>7</v>
      </c>
      <c r="Q20" s="43">
        <f t="shared" si="17"/>
        <v>9</v>
      </c>
      <c r="R20" s="52"/>
      <c r="S20" s="54">
        <f>IF(C20="","",IF(C20&gt;E18,1,IF(C20=E18,0.5,0)))</f>
        <v>0</v>
      </c>
      <c r="T20" s="54">
        <f>IF(D20="","",IF(D20&gt;E19,1,IF(D20=E19,0.5,0)))</f>
        <v>0.5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0.5</v>
      </c>
      <c r="X20" s="54">
        <f>IF(H20="","",IF(H20&gt;$E23,1,IF(H20=$E23,0.5,0)))</f>
        <v>1</v>
      </c>
      <c r="Y20" s="54">
        <f>IF(I20="","",IF(I20&gt;$E24,1,IF(I20=$E24,0.5,0)))</f>
        <v>1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16</v>
      </c>
      <c r="AG20" s="53">
        <f>D20+E19</f>
        <v>16</v>
      </c>
      <c r="AH20" s="53" t="s">
        <v>37</v>
      </c>
      <c r="AI20" s="70">
        <f>F20+E21</f>
        <v>15</v>
      </c>
      <c r="AJ20" s="53">
        <f>G20+E22</f>
        <v>16</v>
      </c>
      <c r="AK20" s="53">
        <f>H20+E23</f>
        <v>16</v>
      </c>
      <c r="AL20" s="53">
        <f>I20+E24</f>
        <v>16</v>
      </c>
      <c r="AM20" s="53">
        <f>J20+E25</f>
        <v>16</v>
      </c>
      <c r="AN20" s="70">
        <f>K20+E26</f>
        <v>15</v>
      </c>
      <c r="AO20" s="53">
        <f>L20+E27</f>
        <v>16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52</v>
      </c>
      <c r="C21" s="41">
        <v>5</v>
      </c>
      <c r="D21" s="41">
        <v>10</v>
      </c>
      <c r="E21" s="41">
        <v>6</v>
      </c>
      <c r="F21" s="40" t="s">
        <v>37</v>
      </c>
      <c r="G21" s="41">
        <v>7</v>
      </c>
      <c r="H21" s="41">
        <v>8</v>
      </c>
      <c r="I21" s="41">
        <v>8</v>
      </c>
      <c r="J21" s="41">
        <v>8</v>
      </c>
      <c r="K21" s="41">
        <v>8</v>
      </c>
      <c r="L21" s="41">
        <v>11</v>
      </c>
      <c r="M21" s="41"/>
      <c r="N21" s="41"/>
      <c r="O21" s="42">
        <f t="shared" si="16"/>
        <v>71</v>
      </c>
      <c r="P21" s="43">
        <f t="shared" si="18"/>
        <v>4.5</v>
      </c>
      <c r="Q21" s="43">
        <f t="shared" si="17"/>
        <v>9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0.5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0.5</v>
      </c>
      <c r="AB21" s="54">
        <f>IF(L21="","",IF(L21&gt;$F27,1,IF(L21=$F27,0.5,0)))</f>
        <v>1</v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16</v>
      </c>
      <c r="AG21" s="53">
        <f>D21+F19</f>
        <v>16</v>
      </c>
      <c r="AH21" s="53">
        <f>E21+F20</f>
        <v>15</v>
      </c>
      <c r="AI21" s="53" t="s">
        <v>37</v>
      </c>
      <c r="AJ21" s="53">
        <f>G21+F22</f>
        <v>16</v>
      </c>
      <c r="AK21" s="53">
        <f>H21+F23</f>
        <v>16</v>
      </c>
      <c r="AL21" s="53">
        <f>I21+F24</f>
        <v>14</v>
      </c>
      <c r="AM21" s="53">
        <f>J21+F25</f>
        <v>16</v>
      </c>
      <c r="AN21" s="53">
        <f>K21+F26</f>
        <v>16</v>
      </c>
      <c r="AO21" s="53">
        <f>L21+F27</f>
        <v>16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53</v>
      </c>
      <c r="C22" s="41">
        <v>5</v>
      </c>
      <c r="D22" s="41">
        <v>5</v>
      </c>
      <c r="E22" s="41">
        <v>8</v>
      </c>
      <c r="F22" s="41">
        <v>9</v>
      </c>
      <c r="G22" s="40" t="s">
        <v>37</v>
      </c>
      <c r="H22" s="41">
        <v>8</v>
      </c>
      <c r="I22" s="41">
        <v>6</v>
      </c>
      <c r="J22" s="41">
        <v>8</v>
      </c>
      <c r="K22" s="41">
        <v>11</v>
      </c>
      <c r="L22" s="41">
        <v>9</v>
      </c>
      <c r="M22" s="41"/>
      <c r="N22" s="41"/>
      <c r="O22" s="42">
        <f t="shared" si="16"/>
        <v>69</v>
      </c>
      <c r="P22" s="43">
        <f t="shared" si="18"/>
        <v>5</v>
      </c>
      <c r="Q22" s="43">
        <f t="shared" si="17"/>
        <v>9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0.5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16</v>
      </c>
      <c r="AG22" s="53">
        <f>D22+G19</f>
        <v>16</v>
      </c>
      <c r="AH22" s="53">
        <f>E22+G20</f>
        <v>16</v>
      </c>
      <c r="AI22" s="53">
        <f>F22+G21</f>
        <v>16</v>
      </c>
      <c r="AJ22" s="53" t="s">
        <v>37</v>
      </c>
      <c r="AK22" s="53">
        <f>H22+G23</f>
        <v>16</v>
      </c>
      <c r="AL22" s="53">
        <f>I22+G24</f>
        <v>16</v>
      </c>
      <c r="AM22" s="70">
        <f>J22+G25</f>
        <v>15</v>
      </c>
      <c r="AN22" s="70">
        <f>K22+G26</f>
        <v>15</v>
      </c>
      <c r="AO22" s="53">
        <f>L22+G27</f>
        <v>16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54</v>
      </c>
      <c r="C23" s="41">
        <v>5</v>
      </c>
      <c r="D23" s="41">
        <v>5</v>
      </c>
      <c r="E23" s="41">
        <v>4</v>
      </c>
      <c r="F23" s="41">
        <v>8</v>
      </c>
      <c r="G23" s="41">
        <v>8</v>
      </c>
      <c r="H23" s="40" t="s">
        <v>37</v>
      </c>
      <c r="I23" s="41">
        <v>9</v>
      </c>
      <c r="J23" s="41">
        <v>9</v>
      </c>
      <c r="K23" s="41">
        <v>10</v>
      </c>
      <c r="L23" s="41">
        <v>10</v>
      </c>
      <c r="M23" s="41"/>
      <c r="N23" s="41"/>
      <c r="O23" s="42">
        <f t="shared" si="16"/>
        <v>68</v>
      </c>
      <c r="P23" s="43">
        <f t="shared" si="18"/>
        <v>5</v>
      </c>
      <c r="Q23" s="43">
        <f t="shared" si="17"/>
        <v>9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1</v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16</v>
      </c>
      <c r="AG23" s="53">
        <f>D23+H19</f>
        <v>16</v>
      </c>
      <c r="AH23" s="53">
        <f>E23+H20</f>
        <v>16</v>
      </c>
      <c r="AI23" s="53">
        <f>F23+H21</f>
        <v>16</v>
      </c>
      <c r="AJ23" s="53">
        <f>G23+H22</f>
        <v>16</v>
      </c>
      <c r="AK23" s="53" t="s">
        <v>37</v>
      </c>
      <c r="AL23" s="53">
        <f>I23+H24</f>
        <v>16</v>
      </c>
      <c r="AM23" s="53">
        <f>J23+H25</f>
        <v>16</v>
      </c>
      <c r="AN23" s="53">
        <f>K23+H26</f>
        <v>16</v>
      </c>
      <c r="AO23" s="53">
        <f>L23+H27</f>
        <v>16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55</v>
      </c>
      <c r="C24" s="41">
        <v>9</v>
      </c>
      <c r="D24" s="41">
        <v>5</v>
      </c>
      <c r="E24" s="41">
        <v>7</v>
      </c>
      <c r="F24" s="41">
        <v>6</v>
      </c>
      <c r="G24" s="41">
        <v>10</v>
      </c>
      <c r="H24" s="41">
        <v>7</v>
      </c>
      <c r="I24" s="40" t="s">
        <v>37</v>
      </c>
      <c r="J24" s="41">
        <v>9</v>
      </c>
      <c r="K24" s="41">
        <v>8</v>
      </c>
      <c r="L24" s="41">
        <v>6</v>
      </c>
      <c r="M24" s="41"/>
      <c r="N24" s="41"/>
      <c r="O24" s="42">
        <f t="shared" si="16"/>
        <v>67</v>
      </c>
      <c r="P24" s="43">
        <f t="shared" si="18"/>
        <v>3.5</v>
      </c>
      <c r="Q24" s="43">
        <f t="shared" si="17"/>
        <v>9</v>
      </c>
      <c r="R24" s="52"/>
      <c r="S24" s="54">
        <f>IF(C24="","",IF(C24&gt;$I18,1,IF(C24=$I18,0.5,0)))</f>
        <v>1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0.5</v>
      </c>
      <c r="AB24" s="54">
        <f>IF(L24="","",IF(L24&gt;$I27,1,IF(L24=$I27,0.5,0)))</f>
        <v>0</v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16</v>
      </c>
      <c r="AG24" s="53">
        <f>D24+I19</f>
        <v>16</v>
      </c>
      <c r="AH24" s="53">
        <f>E24+I20</f>
        <v>16</v>
      </c>
      <c r="AI24" s="53">
        <f>F24+I21</f>
        <v>14</v>
      </c>
      <c r="AJ24" s="53">
        <f>G24+I22</f>
        <v>16</v>
      </c>
      <c r="AK24" s="53">
        <f>H24+I23</f>
        <v>16</v>
      </c>
      <c r="AL24" s="53" t="s">
        <v>37</v>
      </c>
      <c r="AM24" s="53">
        <f>J24+I25</f>
        <v>16</v>
      </c>
      <c r="AN24" s="53">
        <f>K24+I26</f>
        <v>16</v>
      </c>
      <c r="AO24" s="70">
        <f>L24+I27</f>
        <v>15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57</v>
      </c>
      <c r="C25" s="41">
        <v>4</v>
      </c>
      <c r="D25" s="41">
        <v>5</v>
      </c>
      <c r="E25" s="41">
        <v>6</v>
      </c>
      <c r="F25" s="41">
        <v>8</v>
      </c>
      <c r="G25" s="41">
        <v>7</v>
      </c>
      <c r="H25" s="41">
        <v>7</v>
      </c>
      <c r="I25" s="41">
        <v>7</v>
      </c>
      <c r="J25" s="40" t="s">
        <v>37</v>
      </c>
      <c r="K25" s="41">
        <v>8</v>
      </c>
      <c r="L25" s="41">
        <v>10</v>
      </c>
      <c r="M25" s="41"/>
      <c r="N25" s="41"/>
      <c r="O25" s="42">
        <f t="shared" si="16"/>
        <v>62</v>
      </c>
      <c r="P25" s="43">
        <f t="shared" si="18"/>
        <v>2</v>
      </c>
      <c r="Q25" s="43">
        <f t="shared" si="17"/>
        <v>9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16</v>
      </c>
      <c r="AG25" s="53">
        <f>D25+J19</f>
        <v>16</v>
      </c>
      <c r="AH25" s="53">
        <f>E25+J20</f>
        <v>16</v>
      </c>
      <c r="AI25" s="53">
        <f>F25+J21</f>
        <v>16</v>
      </c>
      <c r="AJ25" s="53">
        <f>G25+J22</f>
        <v>15</v>
      </c>
      <c r="AK25" s="53">
        <f>H25+J23</f>
        <v>16</v>
      </c>
      <c r="AL25" s="53">
        <f>I25+J24</f>
        <v>16</v>
      </c>
      <c r="AM25" s="53" t="s">
        <v>37</v>
      </c>
      <c r="AN25" s="53">
        <f>K25+J26</f>
        <v>16</v>
      </c>
      <c r="AO25" s="53">
        <f>L25+J27</f>
        <v>16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56</v>
      </c>
      <c r="C26" s="41">
        <v>5</v>
      </c>
      <c r="D26" s="41">
        <v>4</v>
      </c>
      <c r="E26" s="41">
        <v>7</v>
      </c>
      <c r="F26" s="41">
        <v>8</v>
      </c>
      <c r="G26" s="41">
        <v>4</v>
      </c>
      <c r="H26" s="41">
        <v>6</v>
      </c>
      <c r="I26" s="41">
        <v>8</v>
      </c>
      <c r="J26" s="41">
        <v>8</v>
      </c>
      <c r="K26" s="40" t="s">
        <v>37</v>
      </c>
      <c r="L26" s="41">
        <v>8</v>
      </c>
      <c r="M26" s="41"/>
      <c r="N26" s="41"/>
      <c r="O26" s="42">
        <f t="shared" si="16"/>
        <v>58</v>
      </c>
      <c r="P26" s="43">
        <f t="shared" si="18"/>
        <v>2</v>
      </c>
      <c r="Q26" s="43">
        <f t="shared" si="17"/>
        <v>9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0.5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16</v>
      </c>
      <c r="AG26" s="53">
        <f>D26+K19</f>
        <v>16</v>
      </c>
      <c r="AH26" s="53">
        <f>E26+K20</f>
        <v>15</v>
      </c>
      <c r="AI26" s="53">
        <f>F26+K21</f>
        <v>16</v>
      </c>
      <c r="AJ26" s="53">
        <f>G26+K22</f>
        <v>15</v>
      </c>
      <c r="AK26" s="53">
        <f>H26+K23</f>
        <v>16</v>
      </c>
      <c r="AL26" s="53">
        <f>I26+K24</f>
        <v>16</v>
      </c>
      <c r="AM26" s="53">
        <f>J26+K25</f>
        <v>16</v>
      </c>
      <c r="AN26" s="53" t="s">
        <v>37</v>
      </c>
      <c r="AO26" s="53">
        <f>L26+K27</f>
        <v>16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58</v>
      </c>
      <c r="C27" s="41">
        <v>6</v>
      </c>
      <c r="D27" s="41">
        <v>5</v>
      </c>
      <c r="E27" s="41">
        <v>5</v>
      </c>
      <c r="F27" s="41">
        <v>5</v>
      </c>
      <c r="G27" s="41">
        <v>7</v>
      </c>
      <c r="H27" s="41">
        <v>6</v>
      </c>
      <c r="I27" s="41">
        <v>9</v>
      </c>
      <c r="J27" s="41">
        <v>6</v>
      </c>
      <c r="K27" s="41">
        <v>8</v>
      </c>
      <c r="L27" s="40" t="s">
        <v>37</v>
      </c>
      <c r="M27" s="41"/>
      <c r="N27" s="41"/>
      <c r="O27" s="42">
        <f t="shared" si="16"/>
        <v>57</v>
      </c>
      <c r="P27" s="43">
        <f t="shared" si="18"/>
        <v>1.5</v>
      </c>
      <c r="Q27" s="43">
        <f t="shared" si="17"/>
        <v>9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0.5</v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16</v>
      </c>
      <c r="AG27" s="53">
        <f>D27+L19</f>
        <v>16</v>
      </c>
      <c r="AH27" s="53">
        <f>E27+L20</f>
        <v>16</v>
      </c>
      <c r="AI27" s="53">
        <f>F27+L21</f>
        <v>16</v>
      </c>
      <c r="AJ27" s="53">
        <f>G27+L22</f>
        <v>16</v>
      </c>
      <c r="AK27" s="53">
        <f>H27+L23</f>
        <v>16</v>
      </c>
      <c r="AL27" s="53">
        <f>I27+L24</f>
        <v>15</v>
      </c>
      <c r="AM27" s="53">
        <f>J27+L25</f>
        <v>16</v>
      </c>
      <c r="AN27" s="53">
        <f>K27+L26</f>
        <v>16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5" ht="21">
      <c r="A1" s="25" t="s">
        <v>18</v>
      </c>
      <c r="B1" s="21" t="s">
        <v>19</v>
      </c>
      <c r="C1" s="20">
        <v>39726</v>
      </c>
    </row>
    <row r="2" spans="1:15" ht="19.5" thickBot="1">
      <c r="A2" s="17" t="s">
        <v>14</v>
      </c>
    </row>
    <row r="3" spans="1:15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72" t="s">
        <v>205</v>
      </c>
      <c r="J3" s="1"/>
      <c r="L3" s="71" t="s">
        <v>206</v>
      </c>
      <c r="M3" s="71"/>
      <c r="N3" s="71"/>
      <c r="O3" s="71"/>
    </row>
    <row r="4" spans="1:1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5">
      <c r="A5" s="5">
        <v>1</v>
      </c>
      <c r="B5" s="19">
        <v>20621</v>
      </c>
      <c r="C5" s="14" t="s">
        <v>63</v>
      </c>
      <c r="D5" s="18">
        <v>2257</v>
      </c>
      <c r="E5" s="10">
        <v>0</v>
      </c>
      <c r="F5" s="10" t="s">
        <v>10</v>
      </c>
      <c r="G5" s="10">
        <v>1</v>
      </c>
      <c r="H5" s="19">
        <v>40568</v>
      </c>
      <c r="I5" s="14" t="s">
        <v>76</v>
      </c>
      <c r="J5" s="18">
        <v>2129</v>
      </c>
    </row>
    <row r="6" spans="1:15">
      <c r="A6" s="5">
        <v>2</v>
      </c>
      <c r="B6" s="19">
        <v>14354</v>
      </c>
      <c r="C6" s="14" t="s">
        <v>62</v>
      </c>
      <c r="D6" s="18">
        <v>2253</v>
      </c>
      <c r="E6" s="10">
        <v>0.5</v>
      </c>
      <c r="F6" s="10" t="s">
        <v>10</v>
      </c>
      <c r="G6" s="10">
        <v>0.5</v>
      </c>
      <c r="H6" s="19">
        <v>29327</v>
      </c>
      <c r="I6" s="14" t="s">
        <v>77</v>
      </c>
      <c r="J6" s="18">
        <v>2124</v>
      </c>
    </row>
    <row r="7" spans="1:15">
      <c r="A7" s="5">
        <v>3</v>
      </c>
      <c r="B7" s="19">
        <v>27413</v>
      </c>
      <c r="C7" s="14" t="s">
        <v>64</v>
      </c>
      <c r="D7" s="18">
        <v>2031</v>
      </c>
      <c r="E7" s="10">
        <v>1</v>
      </c>
      <c r="F7" s="10" t="s">
        <v>10</v>
      </c>
      <c r="G7" s="10">
        <v>0</v>
      </c>
      <c r="H7" s="19">
        <v>48950</v>
      </c>
      <c r="I7" s="14" t="s">
        <v>78</v>
      </c>
      <c r="J7" s="18">
        <v>2075</v>
      </c>
    </row>
    <row r="8" spans="1:15">
      <c r="A8" s="5">
        <v>4</v>
      </c>
      <c r="B8" s="19">
        <v>21881</v>
      </c>
      <c r="C8" s="14" t="s">
        <v>73</v>
      </c>
      <c r="D8" s="18">
        <v>2021</v>
      </c>
      <c r="E8" s="10">
        <v>0.5</v>
      </c>
      <c r="F8" s="10" t="s">
        <v>10</v>
      </c>
      <c r="G8" s="10">
        <v>0.5</v>
      </c>
      <c r="H8" s="19">
        <v>34843</v>
      </c>
      <c r="I8" s="14" t="s">
        <v>79</v>
      </c>
      <c r="J8" s="18">
        <v>1948</v>
      </c>
    </row>
    <row r="9" spans="1:15">
      <c r="A9" s="5">
        <v>5</v>
      </c>
      <c r="B9" s="19">
        <v>9954</v>
      </c>
      <c r="C9" s="14" t="s">
        <v>74</v>
      </c>
      <c r="D9" s="18">
        <v>1900</v>
      </c>
      <c r="E9" s="10">
        <v>1</v>
      </c>
      <c r="F9" s="10" t="s">
        <v>10</v>
      </c>
      <c r="G9" s="10">
        <v>0</v>
      </c>
      <c r="H9" s="19">
        <v>20842</v>
      </c>
      <c r="I9" s="14" t="s">
        <v>80</v>
      </c>
      <c r="J9" s="18">
        <v>1910</v>
      </c>
    </row>
    <row r="10" spans="1:15" ht="15.75" thickBot="1">
      <c r="A10" s="5">
        <v>6</v>
      </c>
      <c r="B10" s="19">
        <v>353</v>
      </c>
      <c r="C10" s="14" t="s">
        <v>75</v>
      </c>
      <c r="D10" s="18">
        <v>1825</v>
      </c>
      <c r="E10" s="12">
        <v>1</v>
      </c>
      <c r="F10" s="10" t="s">
        <v>10</v>
      </c>
      <c r="G10" s="12">
        <v>0</v>
      </c>
      <c r="H10" s="19">
        <v>97390</v>
      </c>
      <c r="I10" s="14" t="s">
        <v>81</v>
      </c>
      <c r="J10" s="18">
        <v>1845</v>
      </c>
    </row>
    <row r="11" spans="1:15" ht="16.5" thickTop="1" thickBot="1">
      <c r="A11" s="6"/>
      <c r="B11" s="3"/>
      <c r="C11" s="16">
        <f>IFERROR(AVERAGE(D5:D10),"")</f>
        <v>2047.8333333333333</v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2005.1666666666667</v>
      </c>
      <c r="J11" s="3"/>
    </row>
    <row r="12" spans="1:15" ht="19.5" thickBot="1">
      <c r="A12" s="17" t="s">
        <v>15</v>
      </c>
    </row>
    <row r="13" spans="1:15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82</v>
      </c>
      <c r="J13" s="1"/>
    </row>
    <row r="14" spans="1:15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5">
      <c r="A15" s="5">
        <v>1</v>
      </c>
      <c r="B15" s="19">
        <v>31526</v>
      </c>
      <c r="C15" s="14" t="s">
        <v>69</v>
      </c>
      <c r="D15" s="18">
        <v>1826</v>
      </c>
      <c r="E15" s="10">
        <v>0</v>
      </c>
      <c r="F15" s="10" t="s">
        <v>10</v>
      </c>
      <c r="G15" s="10">
        <v>1</v>
      </c>
      <c r="H15" s="19">
        <v>92622</v>
      </c>
      <c r="I15" s="14" t="s">
        <v>83</v>
      </c>
      <c r="J15" s="18">
        <v>1563</v>
      </c>
    </row>
    <row r="16" spans="1:15">
      <c r="A16" s="5">
        <v>2</v>
      </c>
      <c r="B16" s="19">
        <v>26816</v>
      </c>
      <c r="C16" s="14" t="s">
        <v>66</v>
      </c>
      <c r="D16" s="18">
        <v>1810</v>
      </c>
      <c r="E16" s="10">
        <v>1</v>
      </c>
      <c r="F16" s="10" t="s">
        <v>10</v>
      </c>
      <c r="G16" s="10">
        <v>0</v>
      </c>
      <c r="H16" s="19">
        <v>50277</v>
      </c>
      <c r="I16" s="14" t="s">
        <v>84</v>
      </c>
      <c r="J16" s="18" t="s">
        <v>85</v>
      </c>
      <c r="K16" s="71" t="s">
        <v>202</v>
      </c>
      <c r="L16" s="71"/>
    </row>
    <row r="17" spans="1:12">
      <c r="A17" s="5">
        <v>3</v>
      </c>
      <c r="B17" s="19">
        <v>48097</v>
      </c>
      <c r="C17" s="14" t="s">
        <v>65</v>
      </c>
      <c r="D17" s="18">
        <v>1800</v>
      </c>
      <c r="E17" s="10">
        <v>1</v>
      </c>
      <c r="F17" s="10" t="s">
        <v>10</v>
      </c>
      <c r="G17" s="10">
        <v>0</v>
      </c>
      <c r="H17" s="19">
        <v>50140</v>
      </c>
      <c r="I17" s="14" t="s">
        <v>87</v>
      </c>
      <c r="J17" s="18" t="s">
        <v>85</v>
      </c>
      <c r="K17" s="71" t="s">
        <v>202</v>
      </c>
      <c r="L17" s="71"/>
    </row>
    <row r="18" spans="1:12" ht="15.75" thickBot="1">
      <c r="A18" s="5">
        <v>4</v>
      </c>
      <c r="B18" s="19">
        <v>11226</v>
      </c>
      <c r="C18" s="14" t="s">
        <v>72</v>
      </c>
      <c r="D18" s="18">
        <v>1619</v>
      </c>
      <c r="E18" s="12">
        <v>0.5</v>
      </c>
      <c r="F18" s="10" t="s">
        <v>10</v>
      </c>
      <c r="G18" s="12">
        <v>0.5</v>
      </c>
      <c r="H18" s="19">
        <v>50135</v>
      </c>
      <c r="I18" s="14" t="s">
        <v>86</v>
      </c>
      <c r="J18" s="18" t="s">
        <v>85</v>
      </c>
      <c r="K18" s="71" t="s">
        <v>202</v>
      </c>
      <c r="L18" s="71"/>
    </row>
    <row r="19" spans="1:12" ht="16.5" thickTop="1" thickBot="1">
      <c r="A19" s="6"/>
      <c r="B19" s="3"/>
      <c r="C19" s="16">
        <f>IFERROR(AVERAGE(D15:D18),"")</f>
        <v>1763.75</v>
      </c>
      <c r="D19" s="3"/>
      <c r="E19" s="13">
        <v>9</v>
      </c>
      <c r="F19" s="10" t="s">
        <v>10</v>
      </c>
      <c r="G19" s="13">
        <v>7</v>
      </c>
      <c r="H19" s="3"/>
      <c r="I19" s="16">
        <f>IFERROR(AVERAGE(J15:J18),"")</f>
        <v>1563</v>
      </c>
      <c r="J19" s="3"/>
    </row>
    <row r="20" spans="1:12" ht="19.5" thickBot="1">
      <c r="A20" s="17" t="s">
        <v>16</v>
      </c>
    </row>
    <row r="21" spans="1:12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2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2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2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2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2" ht="19.5" thickBot="1">
      <c r="A28" s="17" t="s">
        <v>17</v>
      </c>
    </row>
    <row r="29" spans="1:12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3" sqref="B13: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39740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15" t="s">
        <v>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63</v>
      </c>
      <c r="D5" s="18">
        <v>2257</v>
      </c>
      <c r="E5" s="10">
        <v>0.5</v>
      </c>
      <c r="F5" s="10" t="s">
        <v>10</v>
      </c>
      <c r="G5" s="10">
        <v>0.5</v>
      </c>
      <c r="H5" s="19">
        <v>25186</v>
      </c>
      <c r="I5" s="14" t="s">
        <v>90</v>
      </c>
      <c r="J5" s="18">
        <v>2112</v>
      </c>
    </row>
    <row r="6" spans="1:10">
      <c r="A6" s="5">
        <v>2</v>
      </c>
      <c r="B6" s="19">
        <v>14354</v>
      </c>
      <c r="C6" s="14" t="s">
        <v>62</v>
      </c>
      <c r="D6" s="18">
        <v>2253</v>
      </c>
      <c r="E6" s="10">
        <v>1</v>
      </c>
      <c r="F6" s="10" t="s">
        <v>10</v>
      </c>
      <c r="G6" s="10">
        <v>0</v>
      </c>
      <c r="H6" s="19">
        <v>50571</v>
      </c>
      <c r="I6" s="14" t="s">
        <v>91</v>
      </c>
      <c r="J6" s="18">
        <v>2047</v>
      </c>
    </row>
    <row r="7" spans="1:10">
      <c r="A7" s="5">
        <v>3</v>
      </c>
      <c r="B7" s="19">
        <v>27413</v>
      </c>
      <c r="C7" s="14" t="s">
        <v>64</v>
      </c>
      <c r="D7" s="18">
        <v>2031</v>
      </c>
      <c r="E7" s="10">
        <v>0</v>
      </c>
      <c r="F7" s="10" t="s">
        <v>10</v>
      </c>
      <c r="G7" s="10">
        <v>1</v>
      </c>
      <c r="H7" s="19">
        <v>93548</v>
      </c>
      <c r="I7" s="14" t="s">
        <v>92</v>
      </c>
      <c r="J7" s="18">
        <v>2014</v>
      </c>
    </row>
    <row r="8" spans="1:10">
      <c r="A8" s="5">
        <v>4</v>
      </c>
      <c r="B8" s="19">
        <v>21881</v>
      </c>
      <c r="C8" s="14" t="s">
        <v>73</v>
      </c>
      <c r="D8" s="18">
        <v>2021</v>
      </c>
      <c r="E8" s="10">
        <v>0</v>
      </c>
      <c r="F8" s="10" t="s">
        <v>10</v>
      </c>
      <c r="G8" s="10">
        <v>1</v>
      </c>
      <c r="H8" s="19">
        <v>77950</v>
      </c>
      <c r="I8" s="14" t="s">
        <v>93</v>
      </c>
      <c r="J8" s="18">
        <v>1971</v>
      </c>
    </row>
    <row r="9" spans="1:10">
      <c r="A9" s="5">
        <v>5</v>
      </c>
      <c r="B9" s="19">
        <v>9954</v>
      </c>
      <c r="C9" s="14" t="s">
        <v>74</v>
      </c>
      <c r="D9" s="18">
        <v>1900</v>
      </c>
      <c r="E9" s="10">
        <v>1</v>
      </c>
      <c r="F9" s="10" t="s">
        <v>10</v>
      </c>
      <c r="G9" s="10">
        <v>0</v>
      </c>
      <c r="H9" s="19">
        <v>85103</v>
      </c>
      <c r="I9" s="14" t="s">
        <v>94</v>
      </c>
      <c r="J9" s="18">
        <v>1925</v>
      </c>
    </row>
    <row r="10" spans="1:10" ht="15.75" thickBot="1">
      <c r="A10" s="5">
        <v>6</v>
      </c>
      <c r="B10" s="19">
        <v>48097</v>
      </c>
      <c r="C10" s="14" t="s">
        <v>65</v>
      </c>
      <c r="D10" s="18">
        <v>1800</v>
      </c>
      <c r="E10" s="12">
        <v>0.5</v>
      </c>
      <c r="F10" s="10" t="s">
        <v>10</v>
      </c>
      <c r="G10" s="12">
        <v>0.5</v>
      </c>
      <c r="H10" s="19">
        <v>89460</v>
      </c>
      <c r="I10" s="14" t="s">
        <v>95</v>
      </c>
      <c r="J10" s="18">
        <v>1846</v>
      </c>
    </row>
    <row r="11" spans="1:10" ht="16.5" thickTop="1" thickBot="1">
      <c r="A11" s="6"/>
      <c r="B11" s="3"/>
      <c r="C11" s="16">
        <f>IFERROR(AVERAGE(D5:D10),"")</f>
        <v>2043.6666666666667</v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1985.8333333333333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96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69</v>
      </c>
      <c r="D15" s="18">
        <v>1826</v>
      </c>
      <c r="E15" s="10">
        <v>0</v>
      </c>
      <c r="F15" s="10" t="s">
        <v>10</v>
      </c>
      <c r="G15" s="10">
        <v>1</v>
      </c>
      <c r="H15" s="19">
        <v>23507</v>
      </c>
      <c r="I15" s="14" t="s">
        <v>97</v>
      </c>
      <c r="J15" s="18">
        <v>1560</v>
      </c>
    </row>
    <row r="16" spans="1:10">
      <c r="A16" s="5">
        <v>2</v>
      </c>
      <c r="B16" s="19">
        <v>76333</v>
      </c>
      <c r="C16" s="14" t="s">
        <v>101</v>
      </c>
      <c r="D16" s="18">
        <v>1784</v>
      </c>
      <c r="E16" s="10">
        <v>0.5</v>
      </c>
      <c r="F16" s="10" t="s">
        <v>10</v>
      </c>
      <c r="G16" s="10">
        <v>0.5</v>
      </c>
      <c r="H16" s="19">
        <v>35262</v>
      </c>
      <c r="I16" s="14" t="s">
        <v>98</v>
      </c>
      <c r="J16" s="18">
        <v>1557</v>
      </c>
    </row>
    <row r="17" spans="1:10">
      <c r="A17" s="5">
        <v>3</v>
      </c>
      <c r="B17" s="19">
        <v>76317</v>
      </c>
      <c r="C17" s="14" t="s">
        <v>71</v>
      </c>
      <c r="D17" s="18">
        <v>1783</v>
      </c>
      <c r="E17" s="10">
        <v>0.5</v>
      </c>
      <c r="F17" s="10" t="s">
        <v>10</v>
      </c>
      <c r="G17" s="10">
        <v>0.5</v>
      </c>
      <c r="H17" s="19">
        <v>39888</v>
      </c>
      <c r="I17" s="14" t="s">
        <v>99</v>
      </c>
      <c r="J17" s="18">
        <v>1523</v>
      </c>
    </row>
    <row r="18" spans="1:10" ht="15.75" thickBot="1">
      <c r="A18" s="5">
        <v>4</v>
      </c>
      <c r="B18" s="19">
        <v>11226</v>
      </c>
      <c r="C18" s="14" t="s">
        <v>72</v>
      </c>
      <c r="D18" s="18">
        <v>1619</v>
      </c>
      <c r="E18" s="12">
        <v>1</v>
      </c>
      <c r="F18" s="10" t="s">
        <v>10</v>
      </c>
      <c r="G18" s="12">
        <v>0</v>
      </c>
      <c r="H18" s="19">
        <v>9547</v>
      </c>
      <c r="I18" s="14" t="s">
        <v>100</v>
      </c>
      <c r="J18" s="18">
        <v>1202</v>
      </c>
    </row>
    <row r="19" spans="1:10" ht="16.5" thickTop="1" thickBot="1">
      <c r="A19" s="6"/>
      <c r="B19" s="3"/>
      <c r="C19" s="16">
        <f>IFERROR(AVERAGE(D15:D18),"")</f>
        <v>1753</v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1460.5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9" sqref="H9:J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39754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102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67288</v>
      </c>
      <c r="C5" s="14" t="s">
        <v>103</v>
      </c>
      <c r="D5" s="18">
        <v>2171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63</v>
      </c>
      <c r="J5" s="18">
        <v>2257</v>
      </c>
    </row>
    <row r="6" spans="1:10">
      <c r="A6" s="5">
        <v>2</v>
      </c>
      <c r="B6" s="19">
        <v>85511</v>
      </c>
      <c r="C6" s="14" t="s">
        <v>104</v>
      </c>
      <c r="D6" s="18">
        <v>2070</v>
      </c>
      <c r="E6" s="10">
        <v>0.5</v>
      </c>
      <c r="F6" s="10" t="s">
        <v>10</v>
      </c>
      <c r="G6" s="10">
        <v>0.5</v>
      </c>
      <c r="H6" s="19">
        <v>14354</v>
      </c>
      <c r="I6" s="14" t="s">
        <v>62</v>
      </c>
      <c r="J6" s="18">
        <v>2253</v>
      </c>
    </row>
    <row r="7" spans="1:10">
      <c r="A7" s="5">
        <v>3</v>
      </c>
      <c r="B7" s="19">
        <v>64386</v>
      </c>
      <c r="C7" s="14" t="s">
        <v>105</v>
      </c>
      <c r="D7" s="18">
        <v>2040</v>
      </c>
      <c r="E7" s="10">
        <v>1</v>
      </c>
      <c r="F7" s="10" t="s">
        <v>10</v>
      </c>
      <c r="G7" s="10">
        <v>0</v>
      </c>
      <c r="H7" s="19">
        <v>27413</v>
      </c>
      <c r="I7" s="14" t="s">
        <v>64</v>
      </c>
      <c r="J7" s="18">
        <v>2031</v>
      </c>
    </row>
    <row r="8" spans="1:10">
      <c r="A8" s="5">
        <v>4</v>
      </c>
      <c r="B8" s="19">
        <v>2411</v>
      </c>
      <c r="C8" s="14" t="s">
        <v>106</v>
      </c>
      <c r="D8" s="18">
        <v>1995</v>
      </c>
      <c r="E8" s="10">
        <v>0.5</v>
      </c>
      <c r="F8" s="10" t="s">
        <v>10</v>
      </c>
      <c r="G8" s="10">
        <v>0.5</v>
      </c>
      <c r="H8" s="19">
        <v>21881</v>
      </c>
      <c r="I8" s="14" t="s">
        <v>73</v>
      </c>
      <c r="J8" s="18">
        <v>2021</v>
      </c>
    </row>
    <row r="9" spans="1:10">
      <c r="A9" s="5">
        <v>5</v>
      </c>
      <c r="B9" s="19">
        <v>78069</v>
      </c>
      <c r="C9" s="14" t="s">
        <v>107</v>
      </c>
      <c r="D9" s="18">
        <v>1984</v>
      </c>
      <c r="E9" s="10">
        <v>1</v>
      </c>
      <c r="F9" s="10" t="s">
        <v>10</v>
      </c>
      <c r="G9" s="10">
        <v>0</v>
      </c>
      <c r="H9" s="19">
        <v>43419</v>
      </c>
      <c r="I9" s="14" t="s">
        <v>109</v>
      </c>
      <c r="J9" s="18">
        <v>1818</v>
      </c>
    </row>
    <row r="10" spans="1:10" ht="15.75" thickBot="1">
      <c r="A10" s="5">
        <v>6</v>
      </c>
      <c r="B10" s="19">
        <v>60371</v>
      </c>
      <c r="C10" s="14" t="s">
        <v>108</v>
      </c>
      <c r="D10" s="18">
        <v>1705</v>
      </c>
      <c r="E10" s="12">
        <v>0</v>
      </c>
      <c r="F10" s="10" t="s">
        <v>10</v>
      </c>
      <c r="G10" s="12">
        <v>1</v>
      </c>
      <c r="H10" s="19">
        <v>76333</v>
      </c>
      <c r="I10" s="14" t="s">
        <v>101</v>
      </c>
      <c r="J10" s="18">
        <v>1784</v>
      </c>
    </row>
    <row r="11" spans="1:10" ht="16.5" thickTop="1" thickBot="1">
      <c r="A11" s="6"/>
      <c r="B11" s="3"/>
      <c r="C11" s="16">
        <f>IFERROR(AVERAGE(D5:D10),"")</f>
        <v>1994.1666666666667</v>
      </c>
      <c r="D11" s="3"/>
      <c r="E11" s="13">
        <v>13</v>
      </c>
      <c r="F11" s="10" t="s">
        <v>10</v>
      </c>
      <c r="G11" s="13">
        <v>11</v>
      </c>
      <c r="H11" s="3"/>
      <c r="I11" s="16">
        <f>IFERROR(AVERAGE(J5:J10),"")</f>
        <v>2027.3333333333333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166</v>
      </c>
      <c r="D13" s="1"/>
      <c r="E13" s="1"/>
      <c r="F13" s="1"/>
      <c r="G13" s="1"/>
      <c r="H13" s="2"/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22039</v>
      </c>
      <c r="C15" s="14" t="s">
        <v>167</v>
      </c>
      <c r="D15" s="18">
        <v>1796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69</v>
      </c>
      <c r="J15" s="18">
        <v>1826</v>
      </c>
    </row>
    <row r="16" spans="1:10">
      <c r="A16" s="5">
        <v>2</v>
      </c>
      <c r="B16" s="19">
        <v>34517</v>
      </c>
      <c r="C16" s="14" t="s">
        <v>168</v>
      </c>
      <c r="D16" s="18">
        <v>1673</v>
      </c>
      <c r="E16" s="10">
        <v>0.5</v>
      </c>
      <c r="F16" s="10" t="s">
        <v>10</v>
      </c>
      <c r="G16" s="10">
        <v>0.5</v>
      </c>
      <c r="H16" s="19">
        <v>26816</v>
      </c>
      <c r="I16" s="14" t="s">
        <v>66</v>
      </c>
      <c r="J16" s="18">
        <v>1810</v>
      </c>
    </row>
    <row r="17" spans="1:10">
      <c r="A17" s="5">
        <v>3</v>
      </c>
      <c r="B17" s="19">
        <v>21857</v>
      </c>
      <c r="C17" s="14" t="s">
        <v>169</v>
      </c>
      <c r="D17" s="18">
        <v>1672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71</v>
      </c>
      <c r="J17" s="18">
        <v>1783</v>
      </c>
    </row>
    <row r="18" spans="1:10" ht="15.75" thickBot="1">
      <c r="A18" s="5">
        <v>4</v>
      </c>
      <c r="B18" s="19">
        <v>11402</v>
      </c>
      <c r="C18" s="14" t="s">
        <v>170</v>
      </c>
      <c r="D18" s="18">
        <v>1170</v>
      </c>
      <c r="E18" s="12" t="s">
        <v>138</v>
      </c>
      <c r="F18" s="10" t="s">
        <v>10</v>
      </c>
      <c r="G18" s="12">
        <v>1</v>
      </c>
      <c r="H18" s="19">
        <v>11226</v>
      </c>
      <c r="I18" s="14" t="s">
        <v>72</v>
      </c>
      <c r="J18" s="18">
        <v>1619</v>
      </c>
    </row>
    <row r="19" spans="1:10" ht="16.5" thickTop="1" thickBot="1">
      <c r="A19" s="6"/>
      <c r="B19" s="3"/>
      <c r="C19" s="16">
        <f>IFERROR(AVERAGE(D15:D18),"")</f>
        <v>1577.75</v>
      </c>
      <c r="D19" s="3"/>
      <c r="E19" s="13">
        <v>6</v>
      </c>
      <c r="F19" s="10" t="s">
        <v>10</v>
      </c>
      <c r="G19" s="13">
        <v>9</v>
      </c>
      <c r="H19" s="3"/>
      <c r="I19" s="16">
        <f>IFERROR(AVERAGE(J15:J18),"")</f>
        <v>1759.5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6" sqref="G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39775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15" t="s">
        <v>110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63</v>
      </c>
      <c r="D5" s="18">
        <v>2257</v>
      </c>
      <c r="E5" s="10">
        <v>1</v>
      </c>
      <c r="F5" s="10" t="s">
        <v>10</v>
      </c>
      <c r="G5" s="10">
        <v>0</v>
      </c>
      <c r="H5" s="19">
        <v>79804</v>
      </c>
      <c r="I5" s="14" t="s">
        <v>111</v>
      </c>
      <c r="J5" s="18">
        <v>2159</v>
      </c>
    </row>
    <row r="6" spans="1:10">
      <c r="A6" s="5">
        <v>2</v>
      </c>
      <c r="B6" s="19">
        <v>14354</v>
      </c>
      <c r="C6" s="14" t="s">
        <v>62</v>
      </c>
      <c r="D6" s="18">
        <v>2253</v>
      </c>
      <c r="E6" s="10">
        <v>0.5</v>
      </c>
      <c r="F6" s="10" t="s">
        <v>10</v>
      </c>
      <c r="G6" s="10">
        <v>0.5</v>
      </c>
      <c r="H6" s="19">
        <v>63291</v>
      </c>
      <c r="I6" s="14" t="s">
        <v>112</v>
      </c>
      <c r="J6" s="18">
        <v>2129</v>
      </c>
    </row>
    <row r="7" spans="1:10">
      <c r="A7" s="5">
        <v>3</v>
      </c>
      <c r="B7" s="19">
        <v>27413</v>
      </c>
      <c r="C7" s="14" t="s">
        <v>64</v>
      </c>
      <c r="D7" s="18">
        <v>2031</v>
      </c>
      <c r="E7" s="10">
        <v>1</v>
      </c>
      <c r="F7" s="10" t="s">
        <v>10</v>
      </c>
      <c r="G7" s="10">
        <v>0</v>
      </c>
      <c r="H7" s="19">
        <v>81388</v>
      </c>
      <c r="I7" s="14" t="s">
        <v>113</v>
      </c>
      <c r="J7" s="18">
        <v>2020</v>
      </c>
    </row>
    <row r="8" spans="1:10">
      <c r="A8" s="5">
        <v>4</v>
      </c>
      <c r="B8" s="19">
        <v>21881</v>
      </c>
      <c r="C8" s="14" t="s">
        <v>73</v>
      </c>
      <c r="D8" s="18">
        <v>2021</v>
      </c>
      <c r="E8" s="10">
        <v>1</v>
      </c>
      <c r="F8" s="10" t="s">
        <v>10</v>
      </c>
      <c r="G8" s="10">
        <v>0</v>
      </c>
      <c r="H8" s="19">
        <v>50113</v>
      </c>
      <c r="I8" s="14" t="s">
        <v>114</v>
      </c>
      <c r="J8" s="18">
        <v>1989</v>
      </c>
    </row>
    <row r="9" spans="1:10">
      <c r="A9" s="5">
        <v>5</v>
      </c>
      <c r="B9" s="19">
        <v>9954</v>
      </c>
      <c r="C9" s="14" t="s">
        <v>74</v>
      </c>
      <c r="D9" s="18">
        <v>1900</v>
      </c>
      <c r="E9" s="10">
        <v>1</v>
      </c>
      <c r="F9" s="10" t="s">
        <v>10</v>
      </c>
      <c r="G9" s="10">
        <v>0</v>
      </c>
      <c r="H9" s="19">
        <v>93637</v>
      </c>
      <c r="I9" s="14" t="s">
        <v>115</v>
      </c>
      <c r="J9" s="18">
        <v>1889</v>
      </c>
    </row>
    <row r="10" spans="1:10" ht="15.75" thickBot="1">
      <c r="A10" s="5">
        <v>6</v>
      </c>
      <c r="B10" s="19">
        <v>43419</v>
      </c>
      <c r="C10" s="14" t="s">
        <v>109</v>
      </c>
      <c r="D10" s="18">
        <v>1818</v>
      </c>
      <c r="E10" s="12">
        <v>0.5</v>
      </c>
      <c r="F10" s="10" t="s">
        <v>10</v>
      </c>
      <c r="G10" s="12">
        <v>0.5</v>
      </c>
      <c r="H10" s="19">
        <v>91472</v>
      </c>
      <c r="I10" s="14" t="s">
        <v>116</v>
      </c>
      <c r="J10" s="18">
        <v>1714</v>
      </c>
    </row>
    <row r="11" spans="1:10" ht="16.5" thickTop="1" thickBot="1">
      <c r="A11" s="6"/>
      <c r="B11" s="3"/>
      <c r="C11" s="16">
        <f>IFERROR(AVERAGE(D5:D10),"")</f>
        <v>2046.6666666666667</v>
      </c>
      <c r="D11" s="3"/>
      <c r="E11" s="13">
        <v>16</v>
      </c>
      <c r="F11" s="10" t="s">
        <v>10</v>
      </c>
      <c r="G11" s="13">
        <v>8</v>
      </c>
      <c r="H11" s="3"/>
      <c r="I11" s="16">
        <f>IFERROR(AVERAGE(J5:J10),"")</f>
        <v>1983.3333333333333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171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69</v>
      </c>
      <c r="D15" s="18">
        <v>1826</v>
      </c>
      <c r="E15" s="10">
        <v>0.5</v>
      </c>
      <c r="F15" s="10" t="s">
        <v>10</v>
      </c>
      <c r="G15" s="10">
        <v>0.5</v>
      </c>
      <c r="H15" s="19">
        <v>47317</v>
      </c>
      <c r="I15" s="14" t="s">
        <v>172</v>
      </c>
      <c r="J15" s="18">
        <v>1592</v>
      </c>
    </row>
    <row r="16" spans="1:10">
      <c r="A16" s="5">
        <v>2</v>
      </c>
      <c r="B16" s="19">
        <v>48097</v>
      </c>
      <c r="C16" s="14" t="s">
        <v>65</v>
      </c>
      <c r="D16" s="18">
        <v>1800</v>
      </c>
      <c r="E16" s="10">
        <v>1</v>
      </c>
      <c r="F16" s="10" t="s">
        <v>10</v>
      </c>
      <c r="G16" s="10">
        <v>0</v>
      </c>
      <c r="H16" s="19">
        <v>10186</v>
      </c>
      <c r="I16" s="14" t="s">
        <v>173</v>
      </c>
      <c r="J16" s="18">
        <v>1204</v>
      </c>
    </row>
    <row r="17" spans="1:10">
      <c r="A17" s="5">
        <v>3</v>
      </c>
      <c r="B17" s="19">
        <v>76333</v>
      </c>
      <c r="C17" s="14" t="s">
        <v>101</v>
      </c>
      <c r="D17" s="18">
        <v>1784</v>
      </c>
      <c r="E17" s="10">
        <v>1</v>
      </c>
      <c r="F17" s="10" t="s">
        <v>10</v>
      </c>
      <c r="G17" s="10">
        <v>0</v>
      </c>
      <c r="H17" s="19">
        <v>10140</v>
      </c>
      <c r="I17" s="14" t="s">
        <v>174</v>
      </c>
      <c r="J17" s="18">
        <v>1090</v>
      </c>
    </row>
    <row r="18" spans="1:10" ht="15.75" thickBot="1">
      <c r="A18" s="5">
        <v>4</v>
      </c>
      <c r="B18" s="19">
        <v>76317</v>
      </c>
      <c r="C18" s="14" t="s">
        <v>71</v>
      </c>
      <c r="D18" s="18">
        <v>1783</v>
      </c>
      <c r="E18" s="12">
        <v>1</v>
      </c>
      <c r="F18" s="10" t="s">
        <v>10</v>
      </c>
      <c r="G18" s="12">
        <v>0</v>
      </c>
      <c r="H18" s="19">
        <v>11712</v>
      </c>
      <c r="I18" s="14" t="s">
        <v>175</v>
      </c>
      <c r="J18" s="18">
        <v>1060</v>
      </c>
    </row>
    <row r="19" spans="1:10" ht="16.5" thickTop="1" thickBot="1">
      <c r="A19" s="6"/>
      <c r="B19" s="3"/>
      <c r="C19" s="16">
        <f>IFERROR(AVERAGE(D15:D18),"")</f>
        <v>1798.25</v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1236.5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5" sqref="H15:J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39789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117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79316</v>
      </c>
      <c r="C5" s="14" t="s">
        <v>118</v>
      </c>
      <c r="D5" s="18">
        <v>1998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63</v>
      </c>
      <c r="J5" s="18">
        <v>2257</v>
      </c>
    </row>
    <row r="6" spans="1:10">
      <c r="A6" s="5">
        <v>2</v>
      </c>
      <c r="B6" s="19">
        <v>60747</v>
      </c>
      <c r="C6" s="14" t="s">
        <v>119</v>
      </c>
      <c r="D6" s="18">
        <v>1955</v>
      </c>
      <c r="E6" s="10">
        <v>0</v>
      </c>
      <c r="F6" s="10" t="s">
        <v>10</v>
      </c>
      <c r="G6" s="10">
        <v>1</v>
      </c>
      <c r="H6" s="19">
        <v>14354</v>
      </c>
      <c r="I6" s="14" t="s">
        <v>62</v>
      </c>
      <c r="J6" s="18">
        <v>2253</v>
      </c>
    </row>
    <row r="7" spans="1:10">
      <c r="A7" s="5">
        <v>3</v>
      </c>
      <c r="B7" s="19">
        <v>81981</v>
      </c>
      <c r="C7" s="14" t="s">
        <v>120</v>
      </c>
      <c r="D7" s="18">
        <v>1878</v>
      </c>
      <c r="E7" s="10">
        <v>1</v>
      </c>
      <c r="F7" s="10" t="s">
        <v>10</v>
      </c>
      <c r="G7" s="10">
        <v>0</v>
      </c>
      <c r="H7" s="19">
        <v>27413</v>
      </c>
      <c r="I7" s="14" t="s">
        <v>64</v>
      </c>
      <c r="J7" s="18">
        <v>2031</v>
      </c>
    </row>
    <row r="8" spans="1:10">
      <c r="A8" s="5">
        <v>4</v>
      </c>
      <c r="B8" s="19">
        <v>75418</v>
      </c>
      <c r="C8" s="14" t="s">
        <v>121</v>
      </c>
      <c r="D8" s="18">
        <v>1786</v>
      </c>
      <c r="E8" s="10">
        <v>0</v>
      </c>
      <c r="F8" s="10" t="s">
        <v>10</v>
      </c>
      <c r="G8" s="10">
        <v>1</v>
      </c>
      <c r="H8" s="19">
        <v>21881</v>
      </c>
      <c r="I8" s="14" t="s">
        <v>73</v>
      </c>
      <c r="J8" s="18">
        <v>2021</v>
      </c>
    </row>
    <row r="9" spans="1:10">
      <c r="A9" s="5">
        <v>5</v>
      </c>
      <c r="B9" s="19">
        <v>43605</v>
      </c>
      <c r="C9" s="14" t="s">
        <v>122</v>
      </c>
      <c r="D9" s="18">
        <v>1605</v>
      </c>
      <c r="E9" s="10">
        <v>0.5</v>
      </c>
      <c r="F9" s="10" t="s">
        <v>10</v>
      </c>
      <c r="G9" s="10">
        <v>0.5</v>
      </c>
      <c r="H9" s="19">
        <v>353</v>
      </c>
      <c r="I9" s="14" t="s">
        <v>75</v>
      </c>
      <c r="J9" s="18">
        <v>1825</v>
      </c>
    </row>
    <row r="10" spans="1:10" ht="15.75" thickBot="1">
      <c r="A10" s="5">
        <v>6</v>
      </c>
      <c r="B10" s="19">
        <v>78093</v>
      </c>
      <c r="C10" s="14" t="s">
        <v>123</v>
      </c>
      <c r="D10" s="18">
        <v>1485</v>
      </c>
      <c r="E10" s="12">
        <v>0</v>
      </c>
      <c r="F10" s="10" t="s">
        <v>10</v>
      </c>
      <c r="G10" s="12">
        <v>1</v>
      </c>
      <c r="H10" s="19">
        <v>76333</v>
      </c>
      <c r="I10" s="14" t="s">
        <v>101</v>
      </c>
      <c r="J10" s="18">
        <v>1784</v>
      </c>
    </row>
    <row r="11" spans="1:10" ht="16.5" thickTop="1" thickBot="1">
      <c r="A11" s="6"/>
      <c r="B11" s="3"/>
      <c r="C11" s="16">
        <f>IFERROR(AVERAGE(D5:D10),"")</f>
        <v>1784.5</v>
      </c>
      <c r="D11" s="3"/>
      <c r="E11" s="13">
        <v>10</v>
      </c>
      <c r="F11" s="10" t="s">
        <v>10</v>
      </c>
      <c r="G11" s="13">
        <v>14</v>
      </c>
      <c r="H11" s="3"/>
      <c r="I11" s="16">
        <f>IFERROR(AVERAGE(J5:J10),"")</f>
        <v>2028.5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176</v>
      </c>
      <c r="D13" s="1"/>
      <c r="E13" s="1"/>
      <c r="F13" s="1"/>
      <c r="G13" s="1"/>
      <c r="H13" s="2"/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15482</v>
      </c>
      <c r="C15" s="14" t="s">
        <v>177</v>
      </c>
      <c r="D15" s="18">
        <v>1559</v>
      </c>
      <c r="E15" s="10">
        <v>0</v>
      </c>
      <c r="F15" s="10" t="s">
        <v>10</v>
      </c>
      <c r="G15" s="10">
        <v>1</v>
      </c>
      <c r="H15" s="19">
        <v>43419</v>
      </c>
      <c r="I15" s="14" t="s">
        <v>109</v>
      </c>
      <c r="J15" s="18">
        <v>1818</v>
      </c>
    </row>
    <row r="16" spans="1:10">
      <c r="A16" s="5">
        <v>2</v>
      </c>
      <c r="B16" s="19">
        <v>49328</v>
      </c>
      <c r="C16" s="14" t="s">
        <v>178</v>
      </c>
      <c r="D16" s="18">
        <v>1358</v>
      </c>
      <c r="E16" s="10">
        <v>0</v>
      </c>
      <c r="F16" s="10" t="s">
        <v>10</v>
      </c>
      <c r="G16" s="10">
        <v>1</v>
      </c>
      <c r="H16" s="19">
        <v>26816</v>
      </c>
      <c r="I16" s="14" t="s">
        <v>66</v>
      </c>
      <c r="J16" s="18">
        <v>1810</v>
      </c>
    </row>
    <row r="17" spans="1:10">
      <c r="A17" s="5">
        <v>3</v>
      </c>
      <c r="B17" s="19">
        <v>4782</v>
      </c>
      <c r="C17" s="14" t="s">
        <v>179</v>
      </c>
      <c r="D17" s="18">
        <v>1333</v>
      </c>
      <c r="E17" s="10">
        <v>1</v>
      </c>
      <c r="F17" s="10" t="s">
        <v>10</v>
      </c>
      <c r="G17" s="10">
        <v>0</v>
      </c>
      <c r="H17" s="19">
        <v>48097</v>
      </c>
      <c r="I17" s="14" t="s">
        <v>65</v>
      </c>
      <c r="J17" s="18">
        <v>1800</v>
      </c>
    </row>
    <row r="18" spans="1:10" ht="15.75" thickBot="1">
      <c r="A18" s="5">
        <v>4</v>
      </c>
      <c r="B18" s="19">
        <v>21211</v>
      </c>
      <c r="C18" s="14" t="s">
        <v>180</v>
      </c>
      <c r="D18" s="18">
        <v>1249</v>
      </c>
      <c r="E18" s="12">
        <v>0</v>
      </c>
      <c r="F18" s="10" t="s">
        <v>10</v>
      </c>
      <c r="G18" s="12">
        <v>1</v>
      </c>
      <c r="H18" s="19">
        <v>76317</v>
      </c>
      <c r="I18" s="14" t="s">
        <v>71</v>
      </c>
      <c r="J18" s="18">
        <v>1783</v>
      </c>
    </row>
    <row r="19" spans="1:10" ht="16.5" thickTop="1" thickBot="1">
      <c r="A19" s="6"/>
      <c r="B19" s="3"/>
      <c r="C19" s="16">
        <f>IFERROR(AVERAGE(D15:D18),"")</f>
        <v>1374.75</v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1802.75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39817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15" t="s">
        <v>124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63</v>
      </c>
      <c r="D5" s="18">
        <v>2257</v>
      </c>
      <c r="E5" s="10">
        <v>0</v>
      </c>
      <c r="F5" s="10" t="s">
        <v>10</v>
      </c>
      <c r="G5" s="10">
        <v>0</v>
      </c>
      <c r="H5" s="19">
        <v>53562</v>
      </c>
      <c r="I5" s="14" t="s">
        <v>125</v>
      </c>
      <c r="J5" s="18">
        <v>2276</v>
      </c>
    </row>
    <row r="6" spans="1:10">
      <c r="A6" s="5">
        <v>2</v>
      </c>
      <c r="B6" s="19">
        <v>14354</v>
      </c>
      <c r="C6" s="14" t="s">
        <v>62</v>
      </c>
      <c r="D6" s="18">
        <v>2253</v>
      </c>
      <c r="E6" s="10">
        <v>0.5</v>
      </c>
      <c r="F6" s="10" t="s">
        <v>10</v>
      </c>
      <c r="G6" s="10">
        <v>0.5</v>
      </c>
      <c r="H6" s="19">
        <v>48569</v>
      </c>
      <c r="I6" s="14" t="s">
        <v>126</v>
      </c>
      <c r="J6" s="18">
        <v>2133</v>
      </c>
    </row>
    <row r="7" spans="1:10">
      <c r="A7" s="5">
        <v>3</v>
      </c>
      <c r="B7" s="19">
        <v>27413</v>
      </c>
      <c r="C7" s="14" t="s">
        <v>64</v>
      </c>
      <c r="D7" s="18">
        <v>2031</v>
      </c>
      <c r="E7" s="10">
        <v>1</v>
      </c>
      <c r="F7" s="10" t="s">
        <v>10</v>
      </c>
      <c r="G7" s="10">
        <v>0</v>
      </c>
      <c r="H7" s="19">
        <v>50628</v>
      </c>
      <c r="I7" s="14" t="s">
        <v>127</v>
      </c>
      <c r="J7" s="18">
        <v>2035</v>
      </c>
    </row>
    <row r="8" spans="1:10">
      <c r="A8" s="5">
        <v>4</v>
      </c>
      <c r="B8" s="19">
        <v>21881</v>
      </c>
      <c r="C8" s="14" t="s">
        <v>73</v>
      </c>
      <c r="D8" s="18">
        <v>2021</v>
      </c>
      <c r="E8" s="10">
        <v>0</v>
      </c>
      <c r="F8" s="10" t="s">
        <v>10</v>
      </c>
      <c r="G8" s="10">
        <v>1</v>
      </c>
      <c r="H8" s="19">
        <v>1988</v>
      </c>
      <c r="I8" s="14" t="s">
        <v>128</v>
      </c>
      <c r="J8" s="18">
        <v>2026</v>
      </c>
    </row>
    <row r="9" spans="1:10">
      <c r="A9" s="5">
        <v>5</v>
      </c>
      <c r="B9" s="19">
        <v>9954</v>
      </c>
      <c r="C9" s="14" t="s">
        <v>74</v>
      </c>
      <c r="D9" s="18">
        <v>1900</v>
      </c>
      <c r="E9" s="10">
        <v>0</v>
      </c>
      <c r="F9" s="10" t="s">
        <v>10</v>
      </c>
      <c r="G9" s="10">
        <v>1</v>
      </c>
      <c r="H9" s="19">
        <v>10421</v>
      </c>
      <c r="I9" s="14" t="s">
        <v>129</v>
      </c>
      <c r="J9" s="18">
        <v>2003</v>
      </c>
    </row>
    <row r="10" spans="1:10" ht="15.75" thickBot="1">
      <c r="A10" s="5">
        <v>6</v>
      </c>
      <c r="B10" s="19">
        <v>353</v>
      </c>
      <c r="C10" s="14" t="s">
        <v>75</v>
      </c>
      <c r="D10" s="18">
        <v>1825</v>
      </c>
      <c r="E10" s="12">
        <v>0</v>
      </c>
      <c r="F10" s="10" t="s">
        <v>10</v>
      </c>
      <c r="G10" s="12">
        <v>1</v>
      </c>
      <c r="H10" s="19">
        <v>50491</v>
      </c>
      <c r="I10" s="14" t="s">
        <v>130</v>
      </c>
      <c r="J10" s="18">
        <v>1799</v>
      </c>
    </row>
    <row r="11" spans="1:10" ht="16.5" thickTop="1" thickBot="1">
      <c r="A11" s="6"/>
      <c r="B11" s="3"/>
      <c r="C11" s="16">
        <f>IFERROR(AVERAGE(D5:D10),"")</f>
        <v>2047.8333333333333</v>
      </c>
      <c r="D11" s="3"/>
      <c r="E11" s="13">
        <v>9</v>
      </c>
      <c r="F11" s="10" t="s">
        <v>10</v>
      </c>
      <c r="G11" s="13">
        <v>15</v>
      </c>
      <c r="H11" s="3"/>
      <c r="I11" s="16">
        <f>IFERROR(AVERAGE(J5:J10),"")</f>
        <v>2045.3333333333333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181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69</v>
      </c>
      <c r="D15" s="18">
        <v>1826</v>
      </c>
      <c r="E15" s="10">
        <v>0</v>
      </c>
      <c r="F15" s="10" t="s">
        <v>10</v>
      </c>
      <c r="G15" s="10">
        <v>1</v>
      </c>
      <c r="H15" s="19">
        <v>27359</v>
      </c>
      <c r="I15" s="14" t="s">
        <v>182</v>
      </c>
      <c r="J15" s="18">
        <v>1537</v>
      </c>
    </row>
    <row r="16" spans="1:10">
      <c r="A16" s="5">
        <v>2</v>
      </c>
      <c r="B16" s="19">
        <v>43419</v>
      </c>
      <c r="C16" s="14" t="s">
        <v>109</v>
      </c>
      <c r="D16" s="18">
        <v>1818</v>
      </c>
      <c r="E16" s="10">
        <v>1</v>
      </c>
      <c r="F16" s="10" t="s">
        <v>10</v>
      </c>
      <c r="G16" s="10">
        <v>0</v>
      </c>
      <c r="H16" s="19">
        <v>31658</v>
      </c>
      <c r="I16" s="14" t="s">
        <v>183</v>
      </c>
      <c r="J16" s="18">
        <v>1276</v>
      </c>
    </row>
    <row r="17" spans="1:13">
      <c r="A17" s="5">
        <v>3</v>
      </c>
      <c r="B17" s="19">
        <v>26816</v>
      </c>
      <c r="C17" s="14" t="s">
        <v>66</v>
      </c>
      <c r="D17" s="18">
        <v>1810</v>
      </c>
      <c r="E17" s="10">
        <v>1</v>
      </c>
      <c r="F17" s="10" t="s">
        <v>10</v>
      </c>
      <c r="G17" s="10">
        <v>0</v>
      </c>
      <c r="H17" s="19">
        <v>54585</v>
      </c>
      <c r="I17" s="14" t="s">
        <v>184</v>
      </c>
      <c r="J17" s="18">
        <v>1373</v>
      </c>
    </row>
    <row r="18" spans="1:13" ht="15.75" thickBot="1">
      <c r="A18" s="5">
        <v>4</v>
      </c>
      <c r="B18" s="19">
        <v>76317</v>
      </c>
      <c r="C18" s="14" t="s">
        <v>71</v>
      </c>
      <c r="D18" s="18">
        <v>1783</v>
      </c>
      <c r="E18" s="12">
        <v>0</v>
      </c>
      <c r="F18" s="10" t="s">
        <v>10</v>
      </c>
      <c r="G18" s="12">
        <v>1</v>
      </c>
      <c r="H18" s="19">
        <v>11024</v>
      </c>
      <c r="I18" s="14" t="s">
        <v>185</v>
      </c>
      <c r="J18" s="18">
        <v>1152</v>
      </c>
    </row>
    <row r="19" spans="1:13" ht="16.5" thickTop="1" thickBot="1">
      <c r="A19" s="6"/>
      <c r="B19" s="3"/>
      <c r="C19" s="16">
        <f>IFERROR(AVERAGE(D15:D18),"")</f>
        <v>1809.25</v>
      </c>
      <c r="D19" s="3"/>
      <c r="E19" s="13">
        <v>8</v>
      </c>
      <c r="F19" s="10" t="s">
        <v>10</v>
      </c>
      <c r="G19" s="13">
        <v>7</v>
      </c>
      <c r="H19" s="3"/>
      <c r="I19" s="16">
        <f>IFERROR(AVERAGE(J15:J18),"")</f>
        <v>1334.5</v>
      </c>
      <c r="J19" s="3"/>
      <c r="L19" s="71" t="s">
        <v>186</v>
      </c>
      <c r="M19" s="71"/>
    </row>
    <row r="20" spans="1:13" ht="19.5" thickBot="1">
      <c r="A20" s="17" t="s">
        <v>16</v>
      </c>
    </row>
    <row r="21" spans="1:13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3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3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3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3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3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3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3" ht="19.5" thickBot="1">
      <c r="A28" s="17" t="s">
        <v>17</v>
      </c>
    </row>
    <row r="29" spans="1:13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3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3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3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39831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131</v>
      </c>
      <c r="D3" s="1"/>
      <c r="E3" s="1"/>
      <c r="F3" s="1"/>
      <c r="G3" s="1"/>
      <c r="H3" s="2" t="s">
        <v>12</v>
      </c>
      <c r="I3" s="15" t="s">
        <v>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86479</v>
      </c>
      <c r="C5" s="14" t="s">
        <v>132</v>
      </c>
      <c r="D5" s="18">
        <v>2113</v>
      </c>
      <c r="E5" s="10">
        <v>1</v>
      </c>
      <c r="F5" s="10" t="s">
        <v>10</v>
      </c>
      <c r="G5" s="10" t="s">
        <v>138</v>
      </c>
      <c r="H5" s="19">
        <v>20621</v>
      </c>
      <c r="I5" s="14" t="s">
        <v>63</v>
      </c>
      <c r="J5" s="18">
        <v>2257</v>
      </c>
    </row>
    <row r="6" spans="1:10">
      <c r="A6" s="5">
        <v>2</v>
      </c>
      <c r="B6" s="19">
        <v>89591</v>
      </c>
      <c r="C6" s="14" t="s">
        <v>133</v>
      </c>
      <c r="D6" s="18">
        <v>2036</v>
      </c>
      <c r="E6" s="10">
        <v>0</v>
      </c>
      <c r="F6" s="10" t="s">
        <v>10</v>
      </c>
      <c r="G6" s="10">
        <v>1</v>
      </c>
      <c r="H6" s="19">
        <v>14354</v>
      </c>
      <c r="I6" s="14" t="s">
        <v>62</v>
      </c>
      <c r="J6" s="18">
        <v>2253</v>
      </c>
    </row>
    <row r="7" spans="1:10">
      <c r="A7" s="5">
        <v>3</v>
      </c>
      <c r="B7" s="19">
        <v>61875</v>
      </c>
      <c r="C7" s="14" t="s">
        <v>134</v>
      </c>
      <c r="D7" s="18">
        <v>2017</v>
      </c>
      <c r="E7" s="10">
        <v>1</v>
      </c>
      <c r="F7" s="10" t="s">
        <v>10</v>
      </c>
      <c r="G7" s="10">
        <v>0</v>
      </c>
      <c r="H7" s="19">
        <v>27413</v>
      </c>
      <c r="I7" s="14" t="s">
        <v>64</v>
      </c>
      <c r="J7" s="18">
        <v>2031</v>
      </c>
    </row>
    <row r="8" spans="1:10">
      <c r="A8" s="5">
        <v>4</v>
      </c>
      <c r="B8" s="19">
        <v>92312</v>
      </c>
      <c r="C8" s="14" t="s">
        <v>135</v>
      </c>
      <c r="D8" s="18">
        <v>1952</v>
      </c>
      <c r="E8" s="10">
        <v>0</v>
      </c>
      <c r="F8" s="10" t="s">
        <v>10</v>
      </c>
      <c r="G8" s="10">
        <v>1</v>
      </c>
      <c r="H8" s="19">
        <v>21881</v>
      </c>
      <c r="I8" s="14" t="s">
        <v>73</v>
      </c>
      <c r="J8" s="18">
        <v>2021</v>
      </c>
    </row>
    <row r="9" spans="1:10">
      <c r="A9" s="5">
        <v>5</v>
      </c>
      <c r="B9" s="19">
        <v>85979</v>
      </c>
      <c r="C9" s="14" t="s">
        <v>136</v>
      </c>
      <c r="D9" s="18">
        <v>1888</v>
      </c>
      <c r="E9" s="10">
        <v>0</v>
      </c>
      <c r="F9" s="10" t="s">
        <v>10</v>
      </c>
      <c r="G9" s="10">
        <v>1</v>
      </c>
      <c r="H9" s="19">
        <v>9954</v>
      </c>
      <c r="I9" s="14" t="s">
        <v>74</v>
      </c>
      <c r="J9" s="18">
        <v>1900</v>
      </c>
    </row>
    <row r="10" spans="1:10" ht="15.75" thickBot="1">
      <c r="A10" s="5">
        <v>6</v>
      </c>
      <c r="B10" s="19">
        <v>60275</v>
      </c>
      <c r="C10" s="14" t="s">
        <v>137</v>
      </c>
      <c r="D10" s="18">
        <v>1719</v>
      </c>
      <c r="E10" s="12">
        <v>0.5</v>
      </c>
      <c r="F10" s="10" t="s">
        <v>10</v>
      </c>
      <c r="G10" s="12">
        <v>0.5</v>
      </c>
      <c r="H10" s="19">
        <v>76317</v>
      </c>
      <c r="I10" s="14" t="s">
        <v>71</v>
      </c>
      <c r="J10" s="18">
        <v>1783</v>
      </c>
    </row>
    <row r="11" spans="1:10" ht="16.5" thickTop="1" thickBot="1">
      <c r="A11" s="6"/>
      <c r="B11" s="3"/>
      <c r="C11" s="16">
        <f>IFERROR(AVERAGE(D5:D10),"")</f>
        <v>1954.1666666666667</v>
      </c>
      <c r="D11" s="3"/>
      <c r="E11" s="13">
        <v>11</v>
      </c>
      <c r="F11" s="10" t="s">
        <v>10</v>
      </c>
      <c r="G11" s="13">
        <v>12</v>
      </c>
      <c r="H11" s="3"/>
      <c r="I11" s="16">
        <f>IFERROR(AVERAGE(J5:J10),"")</f>
        <v>2040.8333333333333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88</v>
      </c>
      <c r="D13" s="1"/>
      <c r="E13" s="1"/>
      <c r="F13" s="1"/>
      <c r="G13" s="1"/>
      <c r="H13" s="2"/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39845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61</v>
      </c>
      <c r="D3" s="1"/>
      <c r="E3" s="1"/>
      <c r="F3" s="1"/>
      <c r="G3" s="1"/>
      <c r="H3" s="2" t="s">
        <v>12</v>
      </c>
      <c r="I3" s="15" t="s">
        <v>207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63</v>
      </c>
      <c r="D5" s="18">
        <v>2257</v>
      </c>
      <c r="E5" s="10">
        <v>0.5</v>
      </c>
      <c r="F5" s="10" t="s">
        <v>10</v>
      </c>
      <c r="G5" s="10">
        <v>0.5</v>
      </c>
      <c r="H5" s="19">
        <v>50229</v>
      </c>
      <c r="I5" s="14" t="s">
        <v>139</v>
      </c>
      <c r="J5" s="18">
        <v>2143</v>
      </c>
    </row>
    <row r="6" spans="1:10">
      <c r="A6" s="5">
        <v>2</v>
      </c>
      <c r="B6" s="19">
        <v>14354</v>
      </c>
      <c r="C6" s="14" t="s">
        <v>62</v>
      </c>
      <c r="D6" s="18">
        <v>2253</v>
      </c>
      <c r="E6" s="10">
        <v>1</v>
      </c>
      <c r="F6" s="10" t="s">
        <v>10</v>
      </c>
      <c r="G6" s="10">
        <v>0</v>
      </c>
      <c r="H6" s="19">
        <v>11886</v>
      </c>
      <c r="I6" s="14" t="s">
        <v>140</v>
      </c>
      <c r="J6" s="18">
        <v>1931</v>
      </c>
    </row>
    <row r="7" spans="1:10">
      <c r="A7" s="5">
        <v>3</v>
      </c>
      <c r="B7" s="19">
        <v>27413</v>
      </c>
      <c r="C7" s="14" t="s">
        <v>64</v>
      </c>
      <c r="D7" s="18">
        <v>2031</v>
      </c>
      <c r="E7" s="10">
        <v>1</v>
      </c>
      <c r="F7" s="10" t="s">
        <v>10</v>
      </c>
      <c r="G7" s="10">
        <v>0</v>
      </c>
      <c r="H7" s="19">
        <v>22837</v>
      </c>
      <c r="I7" s="14" t="s">
        <v>141</v>
      </c>
      <c r="J7" s="18">
        <v>1920</v>
      </c>
    </row>
    <row r="8" spans="1:10">
      <c r="A8" s="5">
        <v>4</v>
      </c>
      <c r="B8" s="19">
        <v>21881</v>
      </c>
      <c r="C8" s="14" t="s">
        <v>73</v>
      </c>
      <c r="D8" s="18">
        <v>2021</v>
      </c>
      <c r="E8" s="10">
        <v>1</v>
      </c>
      <c r="F8" s="10" t="s">
        <v>10</v>
      </c>
      <c r="G8" s="10">
        <v>0</v>
      </c>
      <c r="H8" s="19">
        <v>22659</v>
      </c>
      <c r="I8" s="14" t="s">
        <v>142</v>
      </c>
      <c r="J8" s="18">
        <v>1886</v>
      </c>
    </row>
    <row r="9" spans="1:10">
      <c r="A9" s="5">
        <v>5</v>
      </c>
      <c r="B9" s="19">
        <v>9954</v>
      </c>
      <c r="C9" s="14" t="s">
        <v>74</v>
      </c>
      <c r="D9" s="18">
        <v>1900</v>
      </c>
      <c r="E9" s="10">
        <v>0</v>
      </c>
      <c r="F9" s="10" t="s">
        <v>10</v>
      </c>
      <c r="G9" s="10">
        <v>1</v>
      </c>
      <c r="H9" s="19">
        <v>45080</v>
      </c>
      <c r="I9" s="14" t="s">
        <v>143</v>
      </c>
      <c r="J9" s="18">
        <v>1807</v>
      </c>
    </row>
    <row r="10" spans="1:10" ht="15.75" thickBot="1">
      <c r="A10" s="5">
        <v>6</v>
      </c>
      <c r="B10" s="19">
        <v>26816</v>
      </c>
      <c r="C10" s="14" t="s">
        <v>66</v>
      </c>
      <c r="D10" s="18">
        <v>1810</v>
      </c>
      <c r="E10" s="12">
        <v>0</v>
      </c>
      <c r="F10" s="10" t="s">
        <v>10</v>
      </c>
      <c r="G10" s="12">
        <v>1</v>
      </c>
      <c r="H10" s="19">
        <v>29467</v>
      </c>
      <c r="I10" s="14" t="s">
        <v>144</v>
      </c>
      <c r="J10" s="18">
        <v>1794</v>
      </c>
    </row>
    <row r="11" spans="1:10" ht="16.5" thickTop="1" thickBot="1">
      <c r="A11" s="6"/>
      <c r="B11" s="3"/>
      <c r="C11" s="16">
        <f>IFERROR(AVERAGE(D5:D10),"")</f>
        <v>2045.3333333333333</v>
      </c>
      <c r="D11" s="3"/>
      <c r="E11" s="13">
        <v>13</v>
      </c>
      <c r="F11" s="10" t="s">
        <v>10</v>
      </c>
      <c r="G11" s="13">
        <v>11</v>
      </c>
      <c r="H11" s="3"/>
      <c r="I11" s="16">
        <f>IFERROR(AVERAGE(J5:J10),"")</f>
        <v>1913.5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68</v>
      </c>
      <c r="D13" s="1"/>
      <c r="E13" s="1"/>
      <c r="F13" s="1"/>
      <c r="G13" s="1"/>
      <c r="H13" s="2" t="s">
        <v>12</v>
      </c>
      <c r="I13" s="15" t="s">
        <v>187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69</v>
      </c>
      <c r="D15" s="18">
        <v>1826</v>
      </c>
      <c r="E15" s="10">
        <v>1</v>
      </c>
      <c r="F15" s="10" t="s">
        <v>10</v>
      </c>
      <c r="G15" s="10">
        <v>0</v>
      </c>
      <c r="H15" s="19">
        <v>27189</v>
      </c>
      <c r="I15" s="14" t="s">
        <v>188</v>
      </c>
      <c r="J15" s="18">
        <v>1487</v>
      </c>
    </row>
    <row r="16" spans="1:10">
      <c r="A16" s="5">
        <v>2</v>
      </c>
      <c r="B16" s="19">
        <v>43419</v>
      </c>
      <c r="C16" s="14" t="s">
        <v>109</v>
      </c>
      <c r="D16" s="18">
        <v>1818</v>
      </c>
      <c r="E16" s="10">
        <v>1</v>
      </c>
      <c r="F16" s="10" t="s">
        <v>10</v>
      </c>
      <c r="G16" s="10">
        <v>0</v>
      </c>
      <c r="H16" s="19">
        <v>21989</v>
      </c>
      <c r="I16" s="14" t="s">
        <v>189</v>
      </c>
      <c r="J16" s="18">
        <v>1449</v>
      </c>
    </row>
    <row r="17" spans="1:10">
      <c r="A17" s="5">
        <v>3</v>
      </c>
      <c r="B17" s="19">
        <v>76333</v>
      </c>
      <c r="C17" s="14" t="s">
        <v>101</v>
      </c>
      <c r="D17" s="18">
        <v>1784</v>
      </c>
      <c r="E17" s="10">
        <v>1</v>
      </c>
      <c r="F17" s="10" t="s">
        <v>10</v>
      </c>
      <c r="G17" s="10">
        <v>0</v>
      </c>
      <c r="H17" s="19">
        <v>6190</v>
      </c>
      <c r="I17" s="14" t="s">
        <v>190</v>
      </c>
      <c r="J17" s="18">
        <v>1432</v>
      </c>
    </row>
    <row r="18" spans="1:10" ht="15.75" thickBot="1">
      <c r="A18" s="5">
        <v>4</v>
      </c>
      <c r="B18" s="19">
        <v>76317</v>
      </c>
      <c r="C18" s="14" t="s">
        <v>71</v>
      </c>
      <c r="D18" s="18">
        <v>1783</v>
      </c>
      <c r="E18" s="12">
        <v>1</v>
      </c>
      <c r="F18" s="10" t="s">
        <v>10</v>
      </c>
      <c r="G18" s="12">
        <v>0</v>
      </c>
      <c r="H18" s="19">
        <v>24015</v>
      </c>
      <c r="I18" s="14" t="s">
        <v>191</v>
      </c>
      <c r="J18" s="18">
        <v>1233</v>
      </c>
    </row>
    <row r="19" spans="1:10" ht="16.5" thickTop="1" thickBot="1">
      <c r="A19" s="6"/>
      <c r="B19" s="3"/>
      <c r="C19" s="16">
        <f>IFERROR(AVERAGE(D15:D18),"")</f>
        <v>1802.75</v>
      </c>
      <c r="D19" s="3"/>
      <c r="E19" s="13">
        <v>12</v>
      </c>
      <c r="F19" s="10" t="s">
        <v>10</v>
      </c>
      <c r="G19" s="13">
        <v>4</v>
      </c>
      <c r="H19" s="3"/>
      <c r="I19" s="16">
        <f>IFERROR(AVERAGE(J15:J18),"")</f>
        <v>1400.25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Ranking!Afdrukbereik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Eddy Pletinckx</cp:lastModifiedBy>
  <cp:lastPrinted>2017-07-14T18:26:41Z</cp:lastPrinted>
  <dcterms:created xsi:type="dcterms:W3CDTF">2016-12-25T22:17:42Z</dcterms:created>
  <dcterms:modified xsi:type="dcterms:W3CDTF">2017-07-14T18:37:20Z</dcterms:modified>
</cp:coreProperties>
</file>