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 activeTab="12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I35" i="12"/>
  <c r="I27"/>
  <c r="C19"/>
  <c r="C11"/>
  <c r="I19" i="11"/>
  <c r="I11"/>
  <c r="C35"/>
  <c r="C27"/>
  <c r="C35" i="10" l="1"/>
  <c r="C27"/>
  <c r="I35"/>
  <c r="I27"/>
  <c r="I19"/>
  <c r="I11"/>
  <c r="I19" i="8"/>
  <c r="I11"/>
  <c r="I35" i="7"/>
  <c r="I27"/>
  <c r="C35"/>
  <c r="C27"/>
  <c r="C19"/>
  <c r="C11"/>
  <c r="I35" i="6"/>
  <c r="I27"/>
  <c r="I19"/>
  <c r="I11"/>
  <c r="C35" i="5"/>
  <c r="C27"/>
  <c r="C19"/>
  <c r="C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Q52"/>
  <c r="O52"/>
  <c r="AD51"/>
  <c r="AC51"/>
  <c r="AB51"/>
  <c r="AA51"/>
  <c r="Z51"/>
  <c r="Y51"/>
  <c r="W51"/>
  <c r="V51"/>
  <c r="U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P40" s="1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P29" s="1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A23"/>
  <c r="Z23"/>
  <c r="Y23"/>
  <c r="W23"/>
  <c r="V23"/>
  <c r="U23"/>
  <c r="S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P14" s="1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51" l="1"/>
  <c r="P52"/>
  <c r="P38"/>
  <c r="P21"/>
  <c r="P20"/>
  <c r="P26"/>
  <c r="P18"/>
  <c r="P13"/>
  <c r="P19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C35" i="12"/>
  <c r="C27"/>
  <c r="I19"/>
  <c r="I11"/>
  <c r="I35" i="11"/>
  <c r="I27"/>
  <c r="C19"/>
  <c r="C11"/>
  <c r="C19" i="10"/>
  <c r="C11"/>
  <c r="I35" i="9"/>
  <c r="C35"/>
  <c r="I27"/>
  <c r="C27"/>
  <c r="I19"/>
  <c r="C19"/>
  <c r="I11"/>
  <c r="C11"/>
  <c r="I35" i="8"/>
  <c r="C35"/>
  <c r="I27"/>
  <c r="C27"/>
  <c r="C19"/>
  <c r="C11"/>
  <c r="I19" i="7"/>
  <c r="I11"/>
  <c r="C35" i="6"/>
  <c r="C27"/>
  <c r="C19"/>
  <c r="C11"/>
  <c r="I35" i="5"/>
  <c r="I27"/>
  <c r="I19"/>
  <c r="I11"/>
  <c r="I35" i="2"/>
  <c r="C35"/>
  <c r="I27"/>
  <c r="C27"/>
  <c r="I19"/>
  <c r="C19"/>
  <c r="C11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  <c r="Q23"/>
  <c r="AO23"/>
  <c r="O23"/>
  <c r="AK27"/>
  <c r="L17"/>
  <c r="AB23"/>
  <c r="P23" s="1"/>
</calcChain>
</file>

<file path=xl/sharedStrings.xml><?xml version="1.0" encoding="utf-8"?>
<sst xmlns="http://schemas.openxmlformats.org/spreadsheetml/2006/main" count="1358" uniqueCount="245">
  <si>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</si>
  <si>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</si>
  <si>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</si>
  <si>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</si>
  <si>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</si>
  <si>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</si>
  <si>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</si>
  <si>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</si>
  <si>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</si>
  <si>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</si>
  <si>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</si>
  <si>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</si>
  <si>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</si>
  <si>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</si>
  <si>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</si>
  <si>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</si>
  <si>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</si>
  <si>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</si>
  <si>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</si>
  <si>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</si>
  <si>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</si>
  <si>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</si>
  <si>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</si>
  <si>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</si>
  <si>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</si>
  <si>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</si>
  <si>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</si>
  <si>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</si>
  <si>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</si>
  <si>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</si>
  <si>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</si>
  <si>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</si>
  <si>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</si>
  <si>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</si>
  <si>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</si>
  <si>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</si>
  <si>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</si>
  <si>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</si>
  <si>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</si>
  <si>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3B</t>
  </si>
  <si>
    <t>4E</t>
  </si>
  <si>
    <t>Uhoda P</t>
  </si>
  <si>
    <t>Fery L</t>
  </si>
  <si>
    <t>Penneman F</t>
  </si>
  <si>
    <t>Kounakis L</t>
  </si>
  <si>
    <t>Van Melsen R</t>
  </si>
  <si>
    <t>Higuet A</t>
  </si>
  <si>
    <t>Roque 5</t>
  </si>
  <si>
    <t>Janssens Guy</t>
  </si>
  <si>
    <t>Saeys Thierry</t>
  </si>
  <si>
    <t>Abeloos B</t>
  </si>
  <si>
    <t>Beuzard L</t>
  </si>
  <si>
    <t>Vanderwaeren Serge</t>
  </si>
  <si>
    <t>Boers Jos</t>
  </si>
  <si>
    <t>Taelemans Werner</t>
  </si>
  <si>
    <t>Mertens François</t>
  </si>
  <si>
    <t>Debast Patrick</t>
  </si>
  <si>
    <t>Lemmens Pierre</t>
  </si>
  <si>
    <t>Van Nerom Luc</t>
  </si>
  <si>
    <t>Pletinckx Eddy</t>
  </si>
  <si>
    <t>Cornelis Eric</t>
  </si>
  <si>
    <t>Maeckelbergh Mieke</t>
  </si>
  <si>
    <t>Deklerck Willy</t>
  </si>
  <si>
    <t>De Ceukelaire Gert</t>
  </si>
  <si>
    <t>Malfliet Bernard</t>
  </si>
  <si>
    <t>Roque 9</t>
  </si>
  <si>
    <t>Hock D</t>
  </si>
  <si>
    <t>Ben Hahmoud M</t>
  </si>
  <si>
    <t>De Meester david</t>
  </si>
  <si>
    <t>De Man P</t>
  </si>
  <si>
    <t>Halle Zoersel</t>
  </si>
  <si>
    <t>Van Beurden</t>
  </si>
  <si>
    <t>De Weerdt</t>
  </si>
  <si>
    <t>Jacobs</t>
  </si>
  <si>
    <t>Jonckergouw</t>
  </si>
  <si>
    <t>Djuh</t>
  </si>
  <si>
    <t>Neven Pascal</t>
  </si>
  <si>
    <t>5H</t>
  </si>
  <si>
    <t>5I</t>
  </si>
  <si>
    <t>Verstreken erik</t>
  </si>
  <si>
    <t>Grandjean Luc</t>
  </si>
  <si>
    <t>Maeckelbergh Geert</t>
  </si>
  <si>
    <t>Dewilde Eric</t>
  </si>
  <si>
    <t>in afdeling 5 spelen 8 ploegen per reeks; dat zijn twee speeldagen minder per seizoen</t>
  </si>
  <si>
    <t>Vanderose M</t>
  </si>
  <si>
    <t>Leloutre Bernard</t>
  </si>
  <si>
    <t>Masure Luc</t>
  </si>
  <si>
    <t>Dufrasne P</t>
  </si>
  <si>
    <t>Rousseau JF</t>
  </si>
  <si>
    <t>Vandemergel Y</t>
  </si>
  <si>
    <t>Laudes M</t>
  </si>
  <si>
    <t>Carcan S</t>
  </si>
  <si>
    <t>Sleutel C</t>
  </si>
  <si>
    <t>Van Bouchout H</t>
  </si>
  <si>
    <t>Ruisbroek 1</t>
  </si>
  <si>
    <t>Mattheys Eddy</t>
  </si>
  <si>
    <t>Meugens Eric</t>
  </si>
  <si>
    <t>Uylenroeck Roland</t>
  </si>
  <si>
    <t>Toujour A</t>
  </si>
  <si>
    <t>Machelen 2</t>
  </si>
  <si>
    <t>Vandevelde J</t>
  </si>
  <si>
    <t>Cools Jos</t>
  </si>
  <si>
    <t>Geerts S</t>
  </si>
  <si>
    <t>Malfliet G</t>
  </si>
  <si>
    <t>Debouvere Pascal</t>
  </si>
  <si>
    <t>De Smedt Jean Pierre</t>
  </si>
  <si>
    <t>ng</t>
  </si>
  <si>
    <t>Verhaegen</t>
  </si>
  <si>
    <t>Anciaux</t>
  </si>
  <si>
    <t>Godefroit</t>
  </si>
  <si>
    <t>Perpete</t>
  </si>
  <si>
    <t>Lecocq</t>
  </si>
  <si>
    <t>De Donder P</t>
  </si>
  <si>
    <t>Effinger</t>
  </si>
  <si>
    <t>Denis</t>
  </si>
  <si>
    <t>De Smet Karl</t>
  </si>
  <si>
    <t>Silouy</t>
  </si>
  <si>
    <t>SK Anderlecht 5</t>
  </si>
  <si>
    <t>Tillie W</t>
  </si>
  <si>
    <t>Jacobs W</t>
  </si>
  <si>
    <t>Kara A</t>
  </si>
  <si>
    <t>Kara C</t>
  </si>
  <si>
    <t>Caïssa Woluwe 3</t>
  </si>
  <si>
    <t>Mariane Ph</t>
  </si>
  <si>
    <t>Dethier M</t>
  </si>
  <si>
    <t>Dlogoszewski J</t>
  </si>
  <si>
    <t>Vandenhove A</t>
  </si>
  <si>
    <t>Szczesny D</t>
  </si>
  <si>
    <t>Lacroix D</t>
  </si>
  <si>
    <t>Deschrijver F</t>
  </si>
  <si>
    <t>Wettach M</t>
  </si>
  <si>
    <t>Vausort A</t>
  </si>
  <si>
    <t>Decharneux B</t>
  </si>
  <si>
    <t>Verzin H</t>
  </si>
  <si>
    <t>Verlaenen R</t>
  </si>
  <si>
    <t>Tournoy G</t>
  </si>
  <si>
    <t>Cornil R</t>
  </si>
  <si>
    <t>Pat Berchem 1</t>
  </si>
  <si>
    <t>Joseph F</t>
  </si>
  <si>
    <t>Vandenbosch F</t>
  </si>
  <si>
    <t>Verschoren Francis</t>
  </si>
  <si>
    <t>Steenwerckx Remi</t>
  </si>
  <si>
    <t>CRE Bruxelles 4</t>
  </si>
  <si>
    <t>Ruisbroek 2</t>
  </si>
  <si>
    <t>Stiens Kris</t>
  </si>
  <si>
    <t>Deynaert D</t>
  </si>
  <si>
    <t>Steenhoudt Jan</t>
  </si>
  <si>
    <t>Stiens Randy</t>
  </si>
  <si>
    <t>Vierendeels Robert</t>
  </si>
  <si>
    <t>Malfliet Koen</t>
  </si>
  <si>
    <t>Saligo Luc</t>
  </si>
  <si>
    <t>Courteyn Patrick</t>
  </si>
  <si>
    <t>Matthys Luc</t>
  </si>
  <si>
    <t>Van de Ponseeele E</t>
  </si>
  <si>
    <t>Flamee Dirk</t>
  </si>
  <si>
    <t>Van Nuffelen</t>
  </si>
  <si>
    <t>Verzin</t>
  </si>
  <si>
    <t>Werner G</t>
  </si>
  <si>
    <t>Verheyen</t>
  </si>
  <si>
    <t>Roger Marc</t>
  </si>
  <si>
    <t>Stilmant</t>
  </si>
  <si>
    <t>Roger Michel</t>
  </si>
  <si>
    <t>Roger J-M</t>
  </si>
  <si>
    <t>Halasz</t>
  </si>
  <si>
    <t>Westland 3</t>
  </si>
  <si>
    <t>(forfait)</t>
  </si>
  <si>
    <t>zij slagen de 5de en de 6de speeldag over</t>
  </si>
  <si>
    <t>NN</t>
  </si>
  <si>
    <t>Carnières</t>
  </si>
  <si>
    <t>Wauthier P</t>
  </si>
  <si>
    <t>Delposen A</t>
  </si>
  <si>
    <t>Odeur H</t>
  </si>
  <si>
    <t>De Muynck D</t>
  </si>
  <si>
    <t>De Pauw D</t>
  </si>
  <si>
    <t>Josse G</t>
  </si>
  <si>
    <t>Leuven 3</t>
  </si>
  <si>
    <t>Fabri B</t>
  </si>
  <si>
    <t>Vandermeulen Boni</t>
  </si>
  <si>
    <t>Burger Stefaan</t>
  </si>
  <si>
    <t>Truyens Aimé</t>
  </si>
  <si>
    <t>Etterbeek 2</t>
  </si>
  <si>
    <t>Gerrosch P</t>
  </si>
  <si>
    <t>Antoine J</t>
  </si>
  <si>
    <t>Nourrier L</t>
  </si>
  <si>
    <t>Lefever D</t>
  </si>
  <si>
    <t>Tervuren 2</t>
  </si>
  <si>
    <t>Vandendael A</t>
  </si>
  <si>
    <t>Smets G</t>
  </si>
  <si>
    <t>Van Hecke Martine</t>
  </si>
  <si>
    <t>Vandervurst Adriaan</t>
  </si>
  <si>
    <t>SK Anderlecht 3</t>
  </si>
  <si>
    <t>CRE Bruxelles 3</t>
  </si>
  <si>
    <t>Tienen</t>
  </si>
  <si>
    <t>JJ Gent 5</t>
  </si>
  <si>
    <t>Pantin 2</t>
  </si>
  <si>
    <t>Ettereek 2</t>
  </si>
  <si>
    <t>Chess Club 2</t>
  </si>
  <si>
    <t>Pantin 3</t>
  </si>
  <si>
    <t>4E                 Westland werd uit competitie genomen, nul punten of algemeen forfait; niet 5,5 punten</t>
  </si>
  <si>
    <t>CRE Charleroi 1</t>
  </si>
  <si>
    <t>Piacentini C</t>
  </si>
  <si>
    <t>Dusart P</t>
  </si>
  <si>
    <t>Romanelli R</t>
  </si>
  <si>
    <t>Meuter R</t>
  </si>
  <si>
    <t>Gregorio S</t>
  </si>
  <si>
    <t>Waroquier E</t>
  </si>
  <si>
    <t>Cayssens J</t>
  </si>
  <si>
    <t>Paepens F</t>
  </si>
  <si>
    <t>Stuyts S</t>
  </si>
  <si>
    <t>Rodrigues M</t>
  </si>
  <si>
    <t>Noubaun</t>
  </si>
  <si>
    <t>De Merode</t>
  </si>
  <si>
    <t>De Moerlooze</t>
  </si>
  <si>
    <t>Meganck</t>
  </si>
  <si>
    <t>Ruiz</t>
  </si>
  <si>
    <t>Cagneau G</t>
  </si>
  <si>
    <t>Poutte</t>
  </si>
  <si>
    <t>Dubois</t>
  </si>
  <si>
    <t>Campeert J</t>
  </si>
  <si>
    <t>Furstenberg Tom</t>
  </si>
  <si>
    <t>Presti G</t>
  </si>
  <si>
    <t>Van Gompel Hugo</t>
  </si>
  <si>
    <t>De Ceuster Jean-Luc</t>
  </si>
  <si>
    <t>Adams L</t>
  </si>
  <si>
    <t>Thibaut 3</t>
  </si>
  <si>
    <t>Van Roy</t>
  </si>
  <si>
    <t>Tajchman</t>
  </si>
  <si>
    <t>Palazzo</t>
  </si>
  <si>
    <t>Lucke A</t>
  </si>
  <si>
    <t>Chess Club 1</t>
  </si>
  <si>
    <t>Verstreken Erik</t>
  </si>
  <si>
    <t>vanaf de zevende ronde kan soms een letter B ontbreken bij de tegenstanders</t>
  </si>
  <si>
    <t>dat is een fout in de aansluitingen of het klavier, vervelend …</t>
  </si>
  <si>
    <t>Caïssa Woluwe 1</t>
  </si>
  <si>
    <t>Caïsssa Wolwe 1</t>
  </si>
  <si>
    <t>Waterloo 1</t>
  </si>
  <si>
    <t>Geraardsbergen 1</t>
  </si>
  <si>
    <t>Geraardsergen 1</t>
  </si>
  <si>
    <t>Wavre 1</t>
  </si>
  <si>
    <t>Soignies 1</t>
  </si>
  <si>
    <t>Nivelles 1</t>
  </si>
  <si>
    <t>Fous du Roy 1</t>
  </si>
  <si>
    <t xml:space="preserve">Tienen </t>
  </si>
  <si>
    <t>in reeks 3B en 5H aangevuld met eentjes in de naam van de ploeg</t>
  </si>
  <si>
    <t>bron: SVB-blad april 1988;  uitslagen van de NTL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</si>
</sst>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4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  <xf numFmtId="0" fontId="10" fillId="10" borderId="19" xfId="2" applyNumberFormat="1" applyFont="1" applyFill="1" applyBorder="1" applyAlignment="1">
      <alignment horizontal="center" vertical="center"/>
    </xf>
    <xf numFmtId="165" fontId="10" fillId="11" borderId="20" xfId="2" applyNumberFormat="1" applyFont="1" applyFill="1" applyBorder="1" applyAlignment="1">
      <alignment horizontal="center" vertical="center"/>
    </xf>
    <xf numFmtId="0" fontId="0" fillId="11" borderId="0" xfId="0" applyFill="1"/>
    <xf numFmtId="0" fontId="0" fillId="9" borderId="0" xfId="0" applyFill="1"/>
    <xf numFmtId="0" fontId="0" fillId="12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F25" sqref="F25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12" ht="21">
      <c r="A1" s="22" t="s">
        <v>20</v>
      </c>
    </row>
    <row r="2" spans="1:12" ht="15.75" thickBot="1"/>
    <row r="3" spans="1:12">
      <c r="A3" s="23" t="s">
        <v>0</v>
      </c>
      <c r="B3" s="26">
        <v>1987</v>
      </c>
    </row>
    <row r="4" spans="1:12" ht="15.75" thickBot="1">
      <c r="A4" s="23" t="s">
        <v>38</v>
      </c>
      <c r="B4" s="27">
        <v>1988</v>
      </c>
    </row>
    <row r="5" spans="1:12">
      <c r="A5" s="24" t="s">
        <v>1</v>
      </c>
      <c r="B5" s="28" t="s">
        <v>39</v>
      </c>
    </row>
    <row r="6" spans="1:12">
      <c r="A6" s="24" t="s">
        <v>2</v>
      </c>
      <c r="B6" s="29" t="s">
        <v>40</v>
      </c>
    </row>
    <row r="7" spans="1:12">
      <c r="A7" s="24" t="s">
        <v>3</v>
      </c>
      <c r="B7" s="29" t="s">
        <v>77</v>
      </c>
    </row>
    <row r="8" spans="1:12" ht="15.75" thickBot="1">
      <c r="A8" s="24" t="s">
        <v>4</v>
      </c>
      <c r="B8" s="30" t="s">
        <v>78</v>
      </c>
    </row>
    <row r="10" spans="1:12">
      <c r="C10" s="68" t="s">
        <v>83</v>
      </c>
      <c r="D10" s="68"/>
      <c r="E10" s="68"/>
      <c r="F10" s="68"/>
      <c r="G10" s="68"/>
      <c r="H10" s="68"/>
      <c r="I10" s="68"/>
      <c r="J10" s="68"/>
      <c r="K10" s="68"/>
    </row>
    <row r="11" spans="1:12">
      <c r="C11" s="68" t="s">
        <v>166</v>
      </c>
      <c r="D11" s="68"/>
      <c r="E11" s="68"/>
      <c r="F11" s="68"/>
    </row>
    <row r="13" spans="1:12">
      <c r="C13" s="72" t="s">
        <v>198</v>
      </c>
      <c r="D13" s="72"/>
      <c r="E13" s="72"/>
      <c r="F13" s="72"/>
      <c r="G13" s="72"/>
      <c r="H13" s="71"/>
      <c r="I13" s="71"/>
      <c r="J13" s="71"/>
      <c r="K13" s="71"/>
      <c r="L13" s="71"/>
    </row>
    <row r="15" spans="1:12">
      <c r="C15" s="68" t="s">
        <v>231</v>
      </c>
      <c r="D15" s="68"/>
      <c r="E15" s="68"/>
      <c r="F15" s="68"/>
      <c r="G15" s="68"/>
      <c r="H15" s="68"/>
      <c r="I15" s="68"/>
      <c r="J15" s="68"/>
      <c r="K15" s="68"/>
    </row>
    <row r="16" spans="1:12">
      <c r="C16" s="68" t="s">
        <v>232</v>
      </c>
      <c r="D16" s="68"/>
      <c r="E16" s="68"/>
      <c r="F16" s="68"/>
      <c r="G16" s="68"/>
      <c r="H16" s="68"/>
      <c r="I16" s="68"/>
      <c r="J16" s="68"/>
      <c r="K16" s="68"/>
    </row>
    <row r="19" spans="3:9">
      <c r="C19" s="73" t="s">
        <v>244</v>
      </c>
      <c r="D19" s="73"/>
      <c r="E19" s="73"/>
      <c r="F19" s="73"/>
      <c r="G19" s="73"/>
      <c r="H19" s="73"/>
      <c r="I19" s="73"/>
    </row>
    <row r="20" spans="3:9">
      <c r="C20" s="73" t="s">
        <v>243</v>
      </c>
      <c r="D20" s="73"/>
      <c r="E20" s="73"/>
      <c r="F20" s="73"/>
      <c r="G20" s="73"/>
      <c r="H20" s="73"/>
      <c r="I20" s="7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41" sqref="I4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32222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190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52</v>
      </c>
      <c r="D5" s="18">
        <v>2121</v>
      </c>
      <c r="E5" s="10"/>
      <c r="F5" s="10" t="s">
        <v>10</v>
      </c>
      <c r="G5" s="10"/>
      <c r="H5" s="19"/>
      <c r="I5" s="14" t="s">
        <v>218</v>
      </c>
      <c r="J5" s="18"/>
    </row>
    <row r="6" spans="1:10">
      <c r="A6" s="5">
        <v>2</v>
      </c>
      <c r="B6" s="19">
        <v>68128</v>
      </c>
      <c r="C6" s="14" t="s">
        <v>53</v>
      </c>
      <c r="D6" s="18">
        <v>2101</v>
      </c>
      <c r="E6" s="10"/>
      <c r="F6" s="10" t="s">
        <v>10</v>
      </c>
      <c r="G6" s="10"/>
      <c r="H6" s="19"/>
      <c r="I6" s="14" t="s">
        <v>219</v>
      </c>
      <c r="J6" s="18"/>
    </row>
    <row r="7" spans="1:10">
      <c r="A7" s="5">
        <v>3</v>
      </c>
      <c r="B7" s="19">
        <v>2283</v>
      </c>
      <c r="C7" s="14" t="s">
        <v>54</v>
      </c>
      <c r="D7" s="18">
        <v>2021</v>
      </c>
      <c r="E7" s="10"/>
      <c r="F7" s="10" t="s">
        <v>10</v>
      </c>
      <c r="G7" s="10"/>
      <c r="H7" s="19"/>
      <c r="I7" s="14" t="s">
        <v>220</v>
      </c>
      <c r="J7" s="18"/>
    </row>
    <row r="8" spans="1:10">
      <c r="A8" s="5">
        <v>4</v>
      </c>
      <c r="B8" s="19">
        <v>76333</v>
      </c>
      <c r="C8" s="14" t="s">
        <v>56</v>
      </c>
      <c r="D8" s="18">
        <v>2010</v>
      </c>
      <c r="E8" s="10"/>
      <c r="F8" s="10" t="s">
        <v>10</v>
      </c>
      <c r="G8" s="10"/>
      <c r="H8" s="19"/>
      <c r="I8" s="14" t="s">
        <v>221</v>
      </c>
      <c r="J8" s="18"/>
    </row>
    <row r="9" spans="1:10">
      <c r="A9" s="5">
        <v>5</v>
      </c>
      <c r="B9" s="19">
        <v>99152</v>
      </c>
      <c r="C9" s="14" t="s">
        <v>63</v>
      </c>
      <c r="D9" s="18">
        <v>1992</v>
      </c>
      <c r="E9" s="10"/>
      <c r="F9" s="10" t="s">
        <v>10</v>
      </c>
      <c r="G9" s="10"/>
      <c r="H9" s="19"/>
      <c r="I9" s="14" t="s">
        <v>222</v>
      </c>
      <c r="J9" s="18"/>
    </row>
    <row r="10" spans="1:10" ht="15.75" thickBot="1">
      <c r="A10" s="5">
        <v>6</v>
      </c>
      <c r="B10" s="19">
        <v>33910</v>
      </c>
      <c r="C10" s="14" t="s">
        <v>105</v>
      </c>
      <c r="D10" s="18">
        <v>1686</v>
      </c>
      <c r="E10" s="12"/>
      <c r="F10" s="10" t="s">
        <v>10</v>
      </c>
      <c r="G10" s="12"/>
      <c r="H10" s="19"/>
      <c r="I10" s="14" t="s">
        <v>223</v>
      </c>
      <c r="J10" s="18"/>
    </row>
    <row r="11" spans="1:10" ht="16.5" thickTop="1" thickBot="1">
      <c r="A11" s="6"/>
      <c r="B11" s="3"/>
      <c r="C11" s="16">
        <f>IFERROR(AVERAGE(D5:D10),"")</f>
        <v>1988.5</v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224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19313</v>
      </c>
      <c r="C15" s="14" t="s">
        <v>57</v>
      </c>
      <c r="D15" s="18">
        <v>1948</v>
      </c>
      <c r="E15" s="10"/>
      <c r="F15" s="10" t="s">
        <v>10</v>
      </c>
      <c r="G15" s="10"/>
      <c r="H15" s="19"/>
      <c r="I15" s="14" t="s">
        <v>225</v>
      </c>
      <c r="J15" s="18"/>
    </row>
    <row r="16" spans="1:10">
      <c r="A16" s="5">
        <v>2</v>
      </c>
      <c r="B16" s="19">
        <v>76325</v>
      </c>
      <c r="C16" s="14" t="s">
        <v>59</v>
      </c>
      <c r="D16" s="18">
        <v>1920</v>
      </c>
      <c r="E16" s="10"/>
      <c r="F16" s="10" t="s">
        <v>10</v>
      </c>
      <c r="G16" s="10"/>
      <c r="H16" s="19"/>
      <c r="I16" s="14" t="s">
        <v>226</v>
      </c>
      <c r="J16" s="18"/>
    </row>
    <row r="17" spans="1:10">
      <c r="A17" s="5">
        <v>3</v>
      </c>
      <c r="B17" s="19">
        <v>96246</v>
      </c>
      <c r="C17" s="14" t="s">
        <v>58</v>
      </c>
      <c r="D17" s="18">
        <v>1892</v>
      </c>
      <c r="E17" s="10"/>
      <c r="F17" s="10" t="s">
        <v>10</v>
      </c>
      <c r="G17" s="10"/>
      <c r="H17" s="19"/>
      <c r="I17" s="14" t="s">
        <v>227</v>
      </c>
      <c r="J17" s="18"/>
    </row>
    <row r="18" spans="1:10" ht="15.75" thickBot="1">
      <c r="A18" s="5">
        <v>4</v>
      </c>
      <c r="B18" s="19">
        <v>27715</v>
      </c>
      <c r="C18" s="14" t="s">
        <v>62</v>
      </c>
      <c r="D18" s="18">
        <v>1746</v>
      </c>
      <c r="E18" s="12"/>
      <c r="F18" s="10" t="s">
        <v>10</v>
      </c>
      <c r="G18" s="12"/>
      <c r="H18" s="19"/>
      <c r="I18" s="14" t="s">
        <v>228</v>
      </c>
      <c r="J18" s="18"/>
    </row>
    <row r="19" spans="1:10" ht="16.5" thickTop="1" thickBot="1">
      <c r="A19" s="6"/>
      <c r="B19" s="3"/>
      <c r="C19" s="16">
        <f>IFERROR(AVERAGE(D15:D18),"")</f>
        <v>1876.5</v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229</v>
      </c>
      <c r="D21" s="1"/>
      <c r="E21" s="1"/>
      <c r="F21" s="1"/>
      <c r="G21" s="1"/>
      <c r="H21" s="2"/>
      <c r="I21" s="15" t="s">
        <v>16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167</v>
      </c>
      <c r="D23" s="18"/>
      <c r="E23" s="10"/>
      <c r="F23" s="10" t="s">
        <v>10</v>
      </c>
      <c r="G23" s="10"/>
      <c r="H23" s="19">
        <v>9270</v>
      </c>
      <c r="I23" s="14" t="s">
        <v>230</v>
      </c>
      <c r="J23" s="18">
        <v>1772</v>
      </c>
    </row>
    <row r="24" spans="1:10">
      <c r="A24" s="5">
        <v>2</v>
      </c>
      <c r="B24" s="19"/>
      <c r="C24" s="14" t="s">
        <v>167</v>
      </c>
      <c r="D24" s="18"/>
      <c r="E24" s="10"/>
      <c r="F24" s="10" t="s">
        <v>10</v>
      </c>
      <c r="G24" s="10"/>
      <c r="H24" s="19">
        <v>64327</v>
      </c>
      <c r="I24" s="14" t="s">
        <v>149</v>
      </c>
      <c r="J24" s="18">
        <v>1616</v>
      </c>
    </row>
    <row r="25" spans="1:10">
      <c r="A25" s="5">
        <v>3</v>
      </c>
      <c r="B25" s="19"/>
      <c r="C25" s="14" t="s">
        <v>167</v>
      </c>
      <c r="D25" s="18"/>
      <c r="E25" s="10"/>
      <c r="F25" s="10" t="s">
        <v>10</v>
      </c>
      <c r="G25" s="10"/>
      <c r="H25" s="19">
        <v>43401</v>
      </c>
      <c r="I25" s="14" t="s">
        <v>82</v>
      </c>
      <c r="J25" s="18" t="s">
        <v>106</v>
      </c>
    </row>
    <row r="26" spans="1:10" ht="15.75" thickBot="1">
      <c r="A26" s="5">
        <v>4</v>
      </c>
      <c r="B26" s="19"/>
      <c r="C26" s="14" t="s">
        <v>167</v>
      </c>
      <c r="D26" s="18"/>
      <c r="E26" s="12"/>
      <c r="F26" s="10" t="s">
        <v>10</v>
      </c>
      <c r="G26" s="12"/>
      <c r="H26" s="19">
        <v>43427</v>
      </c>
      <c r="I26" s="14" t="s">
        <v>76</v>
      </c>
      <c r="J26" s="18" t="s">
        <v>106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>
        <f>IFERROR(AVERAGE(J23:J26),"")</f>
        <v>1694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 t="s">
        <v>196</v>
      </c>
      <c r="D29" s="1"/>
      <c r="E29" s="1"/>
      <c r="F29" s="1"/>
      <c r="G29" s="1"/>
      <c r="H29" s="2"/>
      <c r="I29" s="15" t="s">
        <v>17</v>
      </c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 t="s">
        <v>167</v>
      </c>
      <c r="D31" s="18"/>
      <c r="E31" s="10"/>
      <c r="F31" s="10" t="s">
        <v>10</v>
      </c>
      <c r="G31" s="10"/>
      <c r="H31" s="19">
        <v>31348</v>
      </c>
      <c r="I31" s="14" t="s">
        <v>64</v>
      </c>
      <c r="J31" s="18">
        <v>1889</v>
      </c>
    </row>
    <row r="32" spans="1:10">
      <c r="A32" s="5">
        <v>2</v>
      </c>
      <c r="B32" s="19"/>
      <c r="C32" s="14" t="s">
        <v>167</v>
      </c>
      <c r="D32" s="18"/>
      <c r="E32" s="10"/>
      <c r="F32" s="10" t="s">
        <v>10</v>
      </c>
      <c r="G32" s="10"/>
      <c r="H32" s="19">
        <v>76317</v>
      </c>
      <c r="I32" s="14" t="s">
        <v>60</v>
      </c>
      <c r="J32" s="18">
        <v>1874</v>
      </c>
    </row>
    <row r="33" spans="1:10">
      <c r="A33" s="5">
        <v>3</v>
      </c>
      <c r="B33" s="19"/>
      <c r="C33" s="14" t="s">
        <v>167</v>
      </c>
      <c r="D33" s="18"/>
      <c r="E33" s="10"/>
      <c r="F33" s="10" t="s">
        <v>10</v>
      </c>
      <c r="G33" s="10"/>
      <c r="H33" s="19">
        <v>353</v>
      </c>
      <c r="I33" s="14" t="s">
        <v>61</v>
      </c>
      <c r="J33" s="18">
        <v>1848</v>
      </c>
    </row>
    <row r="34" spans="1:10" ht="15.75" thickBot="1">
      <c r="A34" s="5">
        <v>4</v>
      </c>
      <c r="B34" s="19"/>
      <c r="C34" s="14" t="s">
        <v>167</v>
      </c>
      <c r="D34" s="18"/>
      <c r="E34" s="12"/>
      <c r="F34" s="10" t="s">
        <v>10</v>
      </c>
      <c r="G34" s="12"/>
      <c r="H34" s="19">
        <v>43419</v>
      </c>
      <c r="I34" s="14" t="s">
        <v>81</v>
      </c>
      <c r="J34" s="18" t="s">
        <v>106</v>
      </c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>
        <f>IFERROR(AVERAGE(J31:J34),"")</f>
        <v>1870.3333333333333</v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tabSelected="1" workbookViewId="0"/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235</v>
      </c>
      <c r="C4" s="40" t="s">
        <v>37</v>
      </c>
      <c r="D4" s="41">
        <v>2</v>
      </c>
      <c r="E4" s="41">
        <v>4</v>
      </c>
      <c r="F4" s="41">
        <v>4.5</v>
      </c>
      <c r="G4" s="41">
        <v>5</v>
      </c>
      <c r="H4" s="41">
        <v>4</v>
      </c>
      <c r="I4" s="41">
        <v>3.5</v>
      </c>
      <c r="J4" s="41">
        <v>4.5</v>
      </c>
      <c r="K4" s="41">
        <v>4.5</v>
      </c>
      <c r="L4" s="41">
        <v>4</v>
      </c>
      <c r="M4" s="41"/>
      <c r="N4" s="41"/>
      <c r="O4" s="42">
        <f t="shared" ref="O4:O15" si="1">SUM(C4:N4)</f>
        <v>36</v>
      </c>
      <c r="P4" s="43">
        <f>SUM(S4:AD4)*2</f>
        <v>16</v>
      </c>
      <c r="Q4" s="43">
        <f t="shared" ref="Q4:Q15" si="2">COUNT(C4:N4)</f>
        <v>9</v>
      </c>
      <c r="R4" s="52"/>
      <c r="S4" s="53" t="s">
        <v>37</v>
      </c>
      <c r="T4" s="54">
        <f>IF(D4="","",IF(D4&gt;$C5,1,IF(D4=$C5,0.5,0)))</f>
        <v>0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6</v>
      </c>
      <c r="AH4" s="57">
        <f>E4+C6</f>
        <v>6</v>
      </c>
      <c r="AI4" s="57">
        <f>F4+C7</f>
        <v>6</v>
      </c>
      <c r="AJ4" s="57">
        <f>G4+C8</f>
        <v>6</v>
      </c>
      <c r="AK4" s="57">
        <f>H4+C9</f>
        <v>6</v>
      </c>
      <c r="AL4" s="57">
        <f>I4+C10</f>
        <v>6</v>
      </c>
      <c r="AM4" s="57">
        <f>J4+C11</f>
        <v>6</v>
      </c>
      <c r="AN4" s="57">
        <f>K4+C12</f>
        <v>6</v>
      </c>
      <c r="AO4" s="57">
        <f>L4+C13</f>
        <v>6</v>
      </c>
      <c r="AP4" s="57">
        <f>M4+C14</f>
        <v>0</v>
      </c>
      <c r="AQ4" s="58">
        <f>N4+C15</f>
        <v>0</v>
      </c>
    </row>
    <row r="5" spans="1:43" s="50" customFormat="1">
      <c r="A5" s="38">
        <v>2</v>
      </c>
      <c r="B5" s="39" t="s">
        <v>238</v>
      </c>
      <c r="C5" s="41">
        <v>4</v>
      </c>
      <c r="D5" s="40" t="s">
        <v>37</v>
      </c>
      <c r="E5" s="41">
        <v>2</v>
      </c>
      <c r="F5" s="41">
        <v>1.5</v>
      </c>
      <c r="G5" s="41">
        <v>3</v>
      </c>
      <c r="H5" s="41">
        <v>5.5</v>
      </c>
      <c r="I5" s="41">
        <v>3</v>
      </c>
      <c r="J5" s="41">
        <v>3.5</v>
      </c>
      <c r="K5" s="41">
        <v>3.5</v>
      </c>
      <c r="L5" s="41">
        <v>5</v>
      </c>
      <c r="M5" s="41"/>
      <c r="N5" s="41"/>
      <c r="O5" s="42">
        <f t="shared" si="1"/>
        <v>31</v>
      </c>
      <c r="P5" s="43">
        <f t="shared" ref="P5:P15" si="3">SUM(S5:AD5)*2</f>
        <v>12</v>
      </c>
      <c r="Q5" s="43">
        <f t="shared" si="2"/>
        <v>9</v>
      </c>
      <c r="R5" s="52"/>
      <c r="S5" s="54">
        <f>IF(C5="","",IF(C5&gt;D4,1,IF(C5=D4,0.5,0)))</f>
        <v>1</v>
      </c>
      <c r="T5" s="53" t="s">
        <v>37</v>
      </c>
      <c r="U5" s="54">
        <f>IF(E5="","",IF(E5&gt;$D6,1,IF(E5=$D6,0.5,0)))</f>
        <v>0</v>
      </c>
      <c r="V5" s="54">
        <f>IF(F5="","",IF(F5&gt;$D7,1,IF(F5=$D7,0.5,0)))</f>
        <v>0</v>
      </c>
      <c r="W5" s="54">
        <f>IF(G5="","",IF(G5&gt;$D8,1,IF(G5=$D8,0.5,0)))</f>
        <v>0.5</v>
      </c>
      <c r="X5" s="54">
        <f>IF(H5="","",IF(H5&gt;$D9,1,IF(H5=$D9,0.5,0)))</f>
        <v>1</v>
      </c>
      <c r="Y5" s="54">
        <f>IF(I5="","",IF(I5&gt;$D10,1,IF(I5=$D10,0.5,0)))</f>
        <v>0.5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6</v>
      </c>
      <c r="AG5" s="53" t="s">
        <v>37</v>
      </c>
      <c r="AH5" s="53">
        <f>E5+D6</f>
        <v>6</v>
      </c>
      <c r="AI5" s="53">
        <f>F5+D7</f>
        <v>6</v>
      </c>
      <c r="AJ5" s="53">
        <f>G5+D8</f>
        <v>6</v>
      </c>
      <c r="AK5" s="53">
        <f>H5+D9</f>
        <v>6</v>
      </c>
      <c r="AL5" s="53">
        <f>I5+D10</f>
        <v>6</v>
      </c>
      <c r="AM5" s="53">
        <f>J5+D11</f>
        <v>6</v>
      </c>
      <c r="AN5" s="53">
        <f>K5+D12</f>
        <v>6</v>
      </c>
      <c r="AO5" s="53">
        <f>L5+D13</f>
        <v>6</v>
      </c>
      <c r="AP5" s="53">
        <f>M5+D14</f>
        <v>0</v>
      </c>
      <c r="AQ5" s="61">
        <f>N5+D15</f>
        <v>0</v>
      </c>
    </row>
    <row r="6" spans="1:43" s="50" customFormat="1">
      <c r="A6" s="38">
        <v>3</v>
      </c>
      <c r="B6" s="39" t="s">
        <v>199</v>
      </c>
      <c r="C6" s="41">
        <v>2</v>
      </c>
      <c r="D6" s="41">
        <v>4</v>
      </c>
      <c r="E6" s="40" t="s">
        <v>37</v>
      </c>
      <c r="F6" s="41">
        <v>3</v>
      </c>
      <c r="G6" s="41">
        <v>4.5</v>
      </c>
      <c r="H6" s="41">
        <v>2.5</v>
      </c>
      <c r="I6" s="41">
        <v>3</v>
      </c>
      <c r="J6" s="41">
        <v>2.5</v>
      </c>
      <c r="K6" s="41">
        <v>4</v>
      </c>
      <c r="L6" s="41">
        <v>5</v>
      </c>
      <c r="M6" s="41"/>
      <c r="N6" s="41"/>
      <c r="O6" s="42">
        <f t="shared" si="1"/>
        <v>30.5</v>
      </c>
      <c r="P6" s="43">
        <f t="shared" si="3"/>
        <v>10</v>
      </c>
      <c r="Q6" s="43">
        <f t="shared" si="2"/>
        <v>9</v>
      </c>
      <c r="R6" s="52"/>
      <c r="S6" s="54">
        <f>IF(C6="","",IF(C6&gt;E4,1,IF(C6=E4,0.5,0)))</f>
        <v>0</v>
      </c>
      <c r="T6" s="54">
        <f>IF(D6="","",IF(D6&gt;E5,1,IF(D6=E5,0.5,0)))</f>
        <v>1</v>
      </c>
      <c r="U6" s="53" t="s">
        <v>37</v>
      </c>
      <c r="V6" s="54">
        <f>IF(F6="","",IF(F6&gt;$E7,1,IF(F6=$E7,0.5,0)))</f>
        <v>0.5</v>
      </c>
      <c r="W6" s="54">
        <f>IF(G6="","",IF(G6&gt;$E8,1,IF(G6=$E8,0.5,0)))</f>
        <v>1</v>
      </c>
      <c r="X6" s="54">
        <f>IF(H6="","",IF(H6&gt;$E9,1,IF(H6=$E9,0.5,0)))</f>
        <v>0</v>
      </c>
      <c r="Y6" s="54">
        <f>IF(I6="","",IF(I6&gt;$E10,1,IF(I6=$E10,0.5,0)))</f>
        <v>0.5</v>
      </c>
      <c r="Z6" s="54">
        <f>IF(J6="","",IF(J6&gt;$E11,1,IF(J6=$E11,0.5,0)))</f>
        <v>0</v>
      </c>
      <c r="AA6" s="54">
        <f>IF(K6="","",IF(K6&gt;$E12,1,IF(K6=$E12,0.5,0)))</f>
        <v>1</v>
      </c>
      <c r="AB6" s="54">
        <f>IF(L6="","",IF(L6&gt;$E13,1,IF(L6=$E13,0.5,0)))</f>
        <v>1</v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6</v>
      </c>
      <c r="AG6" s="53">
        <f>D6+E5</f>
        <v>6</v>
      </c>
      <c r="AH6" s="53" t="s">
        <v>37</v>
      </c>
      <c r="AI6" s="53">
        <f>F6+E7</f>
        <v>6</v>
      </c>
      <c r="AJ6" s="53">
        <f>G6+E8</f>
        <v>6</v>
      </c>
      <c r="AK6" s="53">
        <f>H6+E9</f>
        <v>6</v>
      </c>
      <c r="AL6" s="53">
        <f>I6+E10</f>
        <v>6</v>
      </c>
      <c r="AM6" s="53">
        <f>J6+E11</f>
        <v>6</v>
      </c>
      <c r="AN6" s="53">
        <f>K6+E12</f>
        <v>6</v>
      </c>
      <c r="AO6" s="53">
        <f>L6+E13</f>
        <v>6</v>
      </c>
      <c r="AP6" s="53">
        <f>M6+E14</f>
        <v>0</v>
      </c>
      <c r="AQ6" s="61">
        <f>N6+E15</f>
        <v>0</v>
      </c>
    </row>
    <row r="7" spans="1:43" s="50" customFormat="1">
      <c r="A7" s="38">
        <v>4</v>
      </c>
      <c r="B7" s="39" t="s">
        <v>14</v>
      </c>
      <c r="C7" s="41">
        <v>1.5</v>
      </c>
      <c r="D7" s="41">
        <v>4.5</v>
      </c>
      <c r="E7" s="41">
        <v>3</v>
      </c>
      <c r="F7" s="40" t="s">
        <v>37</v>
      </c>
      <c r="G7" s="41">
        <v>3</v>
      </c>
      <c r="H7" s="41">
        <v>2.5</v>
      </c>
      <c r="I7" s="41">
        <v>3.5</v>
      </c>
      <c r="J7" s="41">
        <v>3</v>
      </c>
      <c r="K7" s="41">
        <v>4.5</v>
      </c>
      <c r="L7" s="41">
        <v>3.5</v>
      </c>
      <c r="M7" s="41"/>
      <c r="N7" s="41"/>
      <c r="O7" s="42">
        <f t="shared" si="1"/>
        <v>29</v>
      </c>
      <c r="P7" s="43">
        <f t="shared" si="3"/>
        <v>11</v>
      </c>
      <c r="Q7" s="43">
        <f t="shared" si="2"/>
        <v>9</v>
      </c>
      <c r="R7" s="52"/>
      <c r="S7" s="54">
        <f>IF(C7="","",IF(C7&gt;$F4,1,IF(C7=$F4,0.5,0)))</f>
        <v>0</v>
      </c>
      <c r="T7" s="54">
        <f>IF(D7="","",IF(D7&gt;$F5,1,IF(D7=$F5,0.5,0)))</f>
        <v>1</v>
      </c>
      <c r="U7" s="54">
        <f>IF(E7="","",IF(E7&gt;$F6,1,IF(E7=$F6,0.5,0)))</f>
        <v>0.5</v>
      </c>
      <c r="V7" s="54" t="s">
        <v>37</v>
      </c>
      <c r="W7" s="54">
        <f>IF(G7="","",IF(G7&gt;$F8,1,IF(G7=$F8,0.5,0)))</f>
        <v>0.5</v>
      </c>
      <c r="X7" s="54">
        <f>IF(H7="","",IF(H7&gt;$F9,1,IF(H7=$F9,0.5,0)))</f>
        <v>0</v>
      </c>
      <c r="Y7" s="54">
        <f>IF(I7="","",IF(I7&gt;$F10,1,IF(I7=$F10,0.5,0)))</f>
        <v>1</v>
      </c>
      <c r="Z7" s="54">
        <f>IF(J7="","",IF(J7&gt;$F11,1,IF(J7=$F11,0.5,0)))</f>
        <v>0.5</v>
      </c>
      <c r="AA7" s="54">
        <f>IF(K7="","",IF(K7&gt;$F12,1,IF(K7=$F12,0.5,0)))</f>
        <v>1</v>
      </c>
      <c r="AB7" s="54">
        <f>IF(L7="","",IF(L7&gt;$F13,1,IF(L7=$F13,0.5,0)))</f>
        <v>1</v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6</v>
      </c>
      <c r="AG7" s="53">
        <f>D7+F5</f>
        <v>6</v>
      </c>
      <c r="AH7" s="53">
        <f>E7+F6</f>
        <v>6</v>
      </c>
      <c r="AI7" s="53" t="s">
        <v>37</v>
      </c>
      <c r="AJ7" s="53">
        <f>G7+F8</f>
        <v>6</v>
      </c>
      <c r="AK7" s="53">
        <f>H7+F9</f>
        <v>6</v>
      </c>
      <c r="AL7" s="53">
        <f>I7+F10</f>
        <v>6</v>
      </c>
      <c r="AM7" s="53">
        <f>J7+F11</f>
        <v>6</v>
      </c>
      <c r="AN7" s="53">
        <f>K7+F12</f>
        <v>6</v>
      </c>
      <c r="AO7" s="53">
        <f>L7+F13</f>
        <v>6</v>
      </c>
      <c r="AP7" s="53">
        <f>M7+F14</f>
        <v>0</v>
      </c>
      <c r="AQ7" s="61">
        <f>N7+F15</f>
        <v>0</v>
      </c>
    </row>
    <row r="8" spans="1:43" s="50" customFormat="1">
      <c r="A8" s="38">
        <v>5</v>
      </c>
      <c r="B8" s="39" t="s">
        <v>190</v>
      </c>
      <c r="C8" s="41">
        <v>1</v>
      </c>
      <c r="D8" s="41">
        <v>3</v>
      </c>
      <c r="E8" s="41">
        <v>1.5</v>
      </c>
      <c r="F8" s="41">
        <v>3</v>
      </c>
      <c r="G8" s="40" t="s">
        <v>37</v>
      </c>
      <c r="H8" s="41">
        <v>2.5</v>
      </c>
      <c r="I8" s="41">
        <v>3</v>
      </c>
      <c r="J8" s="41">
        <v>5</v>
      </c>
      <c r="K8" s="41">
        <v>5.5</v>
      </c>
      <c r="L8" s="41">
        <v>4.5</v>
      </c>
      <c r="M8" s="41"/>
      <c r="N8" s="41"/>
      <c r="O8" s="42">
        <f t="shared" si="1"/>
        <v>29</v>
      </c>
      <c r="P8" s="43">
        <f t="shared" si="3"/>
        <v>9</v>
      </c>
      <c r="Q8" s="43">
        <f t="shared" si="2"/>
        <v>9</v>
      </c>
      <c r="R8" s="52"/>
      <c r="S8" s="54">
        <f>IF(C8="","",IF(C8&gt;$G4,1,IF(C8=$G4,0.5,0)))</f>
        <v>0</v>
      </c>
      <c r="T8" s="54">
        <f>IF(D8="","",IF(D8&gt;$G5,1,IF(D8=$G5,0.5,0)))</f>
        <v>0.5</v>
      </c>
      <c r="U8" s="54">
        <f>IF(E8="","",IF(E8&gt;$G6,1,IF(E8=$G6,0.5,0)))</f>
        <v>0</v>
      </c>
      <c r="V8" s="54">
        <f>IF(F8="","",IF(F8&gt;$G7,1,IF(F8=$G7,0.5,0)))</f>
        <v>0.5</v>
      </c>
      <c r="W8" s="54" t="s">
        <v>37</v>
      </c>
      <c r="X8" s="54">
        <f>IF(H8="","",IF(H8&gt;$G9,1,IF(H8=$G9,0.5,0)))</f>
        <v>0</v>
      </c>
      <c r="Y8" s="54">
        <f>IF(I8="","",IF(I8&gt;$G10,1,IF(I8=$G10,0.5,0)))</f>
        <v>0.5</v>
      </c>
      <c r="Z8" s="54">
        <f>IF(J8="","",IF(J8&gt;$G11,1,IF(J8=$G11,0.5,0)))</f>
        <v>1</v>
      </c>
      <c r="AA8" s="54">
        <f>IF(K8="","",IF(K8&gt;$G12,1,IF(K8=$G12,0.5,0)))</f>
        <v>1</v>
      </c>
      <c r="AB8" s="54">
        <f>IF(L8="","",IF(L8&gt;$G13,1,IF(L8=$G13,0.5,0)))</f>
        <v>1</v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6</v>
      </c>
      <c r="AG8" s="53">
        <f>D8+G5</f>
        <v>6</v>
      </c>
      <c r="AH8" s="53">
        <f>E8+G6</f>
        <v>6</v>
      </c>
      <c r="AI8" s="53">
        <f>F8+G7</f>
        <v>6</v>
      </c>
      <c r="AJ8" s="53" t="s">
        <v>37</v>
      </c>
      <c r="AK8" s="53">
        <f>H8+G9</f>
        <v>6</v>
      </c>
      <c r="AL8" s="53">
        <f>I8+G10</f>
        <v>6</v>
      </c>
      <c r="AM8" s="53">
        <f>J8+G11</f>
        <v>6</v>
      </c>
      <c r="AN8" s="53">
        <f>K8+G12</f>
        <v>6</v>
      </c>
      <c r="AO8" s="53">
        <f>L8+G13</f>
        <v>6</v>
      </c>
      <c r="AP8" s="53">
        <f>M8+G14</f>
        <v>0</v>
      </c>
      <c r="AQ8" s="61">
        <f>N8+G15</f>
        <v>0</v>
      </c>
    </row>
    <row r="9" spans="1:43" s="50" customFormat="1">
      <c r="A9" s="38">
        <v>6</v>
      </c>
      <c r="B9" s="39" t="s">
        <v>237</v>
      </c>
      <c r="C9" s="41">
        <v>2</v>
      </c>
      <c r="D9" s="41">
        <v>0.5</v>
      </c>
      <c r="E9" s="41">
        <v>3.5</v>
      </c>
      <c r="F9" s="41">
        <v>3.5</v>
      </c>
      <c r="G9" s="41">
        <v>3.5</v>
      </c>
      <c r="H9" s="40" t="s">
        <v>37</v>
      </c>
      <c r="I9" s="41">
        <v>3.5</v>
      </c>
      <c r="J9" s="41">
        <v>3.5</v>
      </c>
      <c r="K9" s="41">
        <v>3.5</v>
      </c>
      <c r="L9" s="41">
        <v>5</v>
      </c>
      <c r="M9" s="41"/>
      <c r="N9" s="41"/>
      <c r="O9" s="42">
        <f t="shared" si="1"/>
        <v>28.5</v>
      </c>
      <c r="P9" s="43">
        <f t="shared" si="3"/>
        <v>14</v>
      </c>
      <c r="Q9" s="43">
        <f t="shared" si="2"/>
        <v>9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1</v>
      </c>
      <c r="V9" s="54">
        <f>IF(F9="","",IF(F9&gt;$H7,1,IF(F9=$H7,0.5,0)))</f>
        <v>1</v>
      </c>
      <c r="W9" s="54">
        <f>IF(G9="","",IF(G9&gt;$H8,1,IF(G9=$H8,0.5,0)))</f>
        <v>1</v>
      </c>
      <c r="X9" s="54" t="s">
        <v>37</v>
      </c>
      <c r="Y9" s="54">
        <f>IF(I9="","",IF(I9&gt;$H10,1,IF(I9=$H10,0.5,0)))</f>
        <v>1</v>
      </c>
      <c r="Z9" s="54">
        <f>IF(J9="","",IF(J9&gt;$H11,1,IF(J9=$H11,0.5,0)))</f>
        <v>1</v>
      </c>
      <c r="AA9" s="54">
        <f>IF(K9="","",IF(K9&gt;$H12,1,IF(K9=$H12,0.5,0)))</f>
        <v>1</v>
      </c>
      <c r="AB9" s="54">
        <f>IF(L9="","",IF(L9&gt;$H13,1,IF(L9=$H13,0.5,0)))</f>
        <v>1</v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6</v>
      </c>
      <c r="AG9" s="53">
        <f>D9+H5</f>
        <v>6</v>
      </c>
      <c r="AH9" s="53">
        <f>E9+H6</f>
        <v>6</v>
      </c>
      <c r="AI9" s="53">
        <f>F9+H7</f>
        <v>6</v>
      </c>
      <c r="AJ9" s="53">
        <f>G9+H8</f>
        <v>6</v>
      </c>
      <c r="AK9" s="53" t="s">
        <v>37</v>
      </c>
      <c r="AL9" s="53">
        <f>I9+H10</f>
        <v>6</v>
      </c>
      <c r="AM9" s="53">
        <f>J9+H11</f>
        <v>6</v>
      </c>
      <c r="AN9" s="53">
        <f>K9+H12</f>
        <v>6</v>
      </c>
      <c r="AO9" s="53">
        <f>L9+H13</f>
        <v>6</v>
      </c>
      <c r="AP9" s="53">
        <f>M9+H14</f>
        <v>0</v>
      </c>
      <c r="AQ9" s="61">
        <f>N9+H15</f>
        <v>0</v>
      </c>
    </row>
    <row r="10" spans="1:43" s="50" customFormat="1">
      <c r="A10" s="38">
        <v>7</v>
      </c>
      <c r="B10" s="39" t="s">
        <v>233</v>
      </c>
      <c r="C10" s="41">
        <v>2.5</v>
      </c>
      <c r="D10" s="41">
        <v>3</v>
      </c>
      <c r="E10" s="41">
        <v>3</v>
      </c>
      <c r="F10" s="41">
        <v>2.5</v>
      </c>
      <c r="G10" s="41">
        <v>3</v>
      </c>
      <c r="H10" s="41">
        <v>2.5</v>
      </c>
      <c r="I10" s="40" t="s">
        <v>37</v>
      </c>
      <c r="J10" s="41">
        <v>4</v>
      </c>
      <c r="K10" s="41">
        <v>2</v>
      </c>
      <c r="L10" s="41">
        <v>4</v>
      </c>
      <c r="M10" s="41"/>
      <c r="N10" s="41"/>
      <c r="O10" s="42">
        <f t="shared" si="1"/>
        <v>26.5</v>
      </c>
      <c r="P10" s="43">
        <f t="shared" si="3"/>
        <v>7</v>
      </c>
      <c r="Q10" s="43">
        <f t="shared" si="2"/>
        <v>9</v>
      </c>
      <c r="R10" s="52"/>
      <c r="S10" s="54">
        <f>IF(C10="","",IF(C10&gt;$I4,1,IF(C10=$I4,0.5,0)))</f>
        <v>0</v>
      </c>
      <c r="T10" s="54">
        <f>IF(D10="","",IF(D10&gt;$I5,1,IF(D10=$I5,0.5,0)))</f>
        <v>0.5</v>
      </c>
      <c r="U10" s="54">
        <f>IF(E10="","",IF(E10&gt;$I6,1,IF(E10=$I6,0.5,0)))</f>
        <v>0.5</v>
      </c>
      <c r="V10" s="54">
        <f>IF(F10="","",IF(F10&gt;$I7,1,IF(F10=$I7,0.5,0)))</f>
        <v>0</v>
      </c>
      <c r="W10" s="54">
        <f>IF(G10="","",IF(G10&gt;$I8,1,IF(G10=$I8,0.5,0)))</f>
        <v>0.5</v>
      </c>
      <c r="X10" s="54">
        <f>IF(H10="","",IF(H10&gt;$I9,1,IF(H10=$I9,0.5,0)))</f>
        <v>0</v>
      </c>
      <c r="Y10" s="54" t="s">
        <v>37</v>
      </c>
      <c r="Z10" s="54">
        <f>IF(J10="","",IF(J10&gt;$I11,1,IF(J10=$I11,0.5,0)))</f>
        <v>1</v>
      </c>
      <c r="AA10" s="54">
        <f>IF(K10="","",IF(K10&gt;$I12,1,IF(K10=$I12,0.5,0)))</f>
        <v>0</v>
      </c>
      <c r="AB10" s="54">
        <f>IF(L10="","",IF(L10&gt;$I13,1,IF(L10=$I13,0.5,0)))</f>
        <v>1</v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6</v>
      </c>
      <c r="AG10" s="53">
        <f>D10+I5</f>
        <v>6</v>
      </c>
      <c r="AH10" s="53">
        <f>E10+I6</f>
        <v>6</v>
      </c>
      <c r="AI10" s="53">
        <f>F10+I7</f>
        <v>6</v>
      </c>
      <c r="AJ10" s="53">
        <f>G10+I8</f>
        <v>6</v>
      </c>
      <c r="AK10" s="53">
        <f>H10+I9</f>
        <v>6</v>
      </c>
      <c r="AL10" s="53" t="s">
        <v>37</v>
      </c>
      <c r="AM10" s="53">
        <f>J10+I11</f>
        <v>6</v>
      </c>
      <c r="AN10" s="53">
        <f>K10+I12</f>
        <v>6</v>
      </c>
      <c r="AO10" s="53">
        <f>L10+I13</f>
        <v>6</v>
      </c>
      <c r="AP10" s="53">
        <f>M10+I14</f>
        <v>0</v>
      </c>
      <c r="AQ10" s="61">
        <f>N10+I15</f>
        <v>0</v>
      </c>
    </row>
    <row r="11" spans="1:43" s="50" customFormat="1">
      <c r="A11" s="38">
        <v>8</v>
      </c>
      <c r="B11" s="39" t="s">
        <v>239</v>
      </c>
      <c r="C11" s="41">
        <v>1.5</v>
      </c>
      <c r="D11" s="41">
        <v>2.5</v>
      </c>
      <c r="E11" s="41">
        <v>3.5</v>
      </c>
      <c r="F11" s="41">
        <v>3</v>
      </c>
      <c r="G11" s="41">
        <v>1</v>
      </c>
      <c r="H11" s="41">
        <v>2.5</v>
      </c>
      <c r="I11" s="41">
        <v>2</v>
      </c>
      <c r="J11" s="40" t="s">
        <v>37</v>
      </c>
      <c r="K11" s="41">
        <v>4</v>
      </c>
      <c r="L11" s="41">
        <v>4</v>
      </c>
      <c r="M11" s="41"/>
      <c r="N11" s="41"/>
      <c r="O11" s="42">
        <f t="shared" si="1"/>
        <v>24</v>
      </c>
      <c r="P11" s="43">
        <f t="shared" si="3"/>
        <v>7</v>
      </c>
      <c r="Q11" s="43">
        <f t="shared" si="2"/>
        <v>9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1</v>
      </c>
      <c r="V11" s="54">
        <f>IF(F11="","",IF(F11&gt;$J7,1,IF(F11=$J7,0.5,0)))</f>
        <v>0.5</v>
      </c>
      <c r="W11" s="54">
        <f>IF(G11="","",IF(G11&gt;$J8,1,IF(G11=$J8,0.5,0)))</f>
        <v>0</v>
      </c>
      <c r="X11" s="54">
        <f>IF(H11="","",IF(H11&gt;$J9,1,IF(H11=$J9,0.5,0)))</f>
        <v>0</v>
      </c>
      <c r="Y11" s="54">
        <f>IF(I11="","",IF(I11&gt;$J10,1,IF(I11=$J10,0.5,0)))</f>
        <v>0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1</v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6</v>
      </c>
      <c r="AG11" s="53">
        <f>D11+J5</f>
        <v>6</v>
      </c>
      <c r="AH11" s="53">
        <f>E11+J6</f>
        <v>6</v>
      </c>
      <c r="AI11" s="53">
        <f>F11+J7</f>
        <v>6</v>
      </c>
      <c r="AJ11" s="53">
        <f>G11+J8</f>
        <v>6</v>
      </c>
      <c r="AK11" s="53">
        <f>H11+J9</f>
        <v>6</v>
      </c>
      <c r="AL11" s="53">
        <f>I11+J10</f>
        <v>6</v>
      </c>
      <c r="AM11" s="53" t="s">
        <v>37</v>
      </c>
      <c r="AN11" s="53">
        <f>K11+J12</f>
        <v>6</v>
      </c>
      <c r="AO11" s="53">
        <f>L11+J13</f>
        <v>6</v>
      </c>
      <c r="AP11" s="53">
        <f>M11+J14</f>
        <v>0</v>
      </c>
      <c r="AQ11" s="61">
        <f>N11+J15</f>
        <v>0</v>
      </c>
    </row>
    <row r="12" spans="1:43" s="50" customFormat="1">
      <c r="A12" s="38">
        <v>9</v>
      </c>
      <c r="B12" s="39" t="s">
        <v>168</v>
      </c>
      <c r="C12" s="41">
        <v>1.5</v>
      </c>
      <c r="D12" s="41">
        <v>2.5</v>
      </c>
      <c r="E12" s="41">
        <v>2</v>
      </c>
      <c r="F12" s="41">
        <v>1.5</v>
      </c>
      <c r="G12" s="41">
        <v>0.5</v>
      </c>
      <c r="H12" s="41">
        <v>2.5</v>
      </c>
      <c r="I12" s="41">
        <v>4</v>
      </c>
      <c r="J12" s="41">
        <v>2</v>
      </c>
      <c r="K12" s="40" t="s">
        <v>37</v>
      </c>
      <c r="L12" s="41">
        <v>3</v>
      </c>
      <c r="M12" s="41"/>
      <c r="N12" s="41"/>
      <c r="O12" s="42">
        <f t="shared" si="1"/>
        <v>19.5</v>
      </c>
      <c r="P12" s="43">
        <f t="shared" si="3"/>
        <v>3</v>
      </c>
      <c r="Q12" s="43">
        <f t="shared" si="2"/>
        <v>9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0</v>
      </c>
      <c r="Y12" s="54">
        <f>IF(I12="","",IF(I12&gt;$K10,1,IF(I12=$K10,0.5,0)))</f>
        <v>1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0.5</v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6</v>
      </c>
      <c r="AG12" s="53">
        <f>D12+K5</f>
        <v>6</v>
      </c>
      <c r="AH12" s="53">
        <f>E12+K6</f>
        <v>6</v>
      </c>
      <c r="AI12" s="53">
        <f>F12+K7</f>
        <v>6</v>
      </c>
      <c r="AJ12" s="53">
        <f>G12+K8</f>
        <v>6</v>
      </c>
      <c r="AK12" s="53">
        <f>H12+K9</f>
        <v>6</v>
      </c>
      <c r="AL12" s="53">
        <f>I12+K10</f>
        <v>6</v>
      </c>
      <c r="AM12" s="53">
        <f>J12+K11</f>
        <v>6</v>
      </c>
      <c r="AN12" s="53" t="s">
        <v>37</v>
      </c>
      <c r="AO12" s="53">
        <f>L12+K13</f>
        <v>6</v>
      </c>
      <c r="AP12" s="53">
        <f>M12+K14</f>
        <v>0</v>
      </c>
      <c r="AQ12" s="61">
        <f>N12+K15</f>
        <v>0</v>
      </c>
    </row>
    <row r="13" spans="1:43" s="50" customFormat="1">
      <c r="A13" s="38">
        <v>10</v>
      </c>
      <c r="B13" s="39" t="s">
        <v>240</v>
      </c>
      <c r="C13" s="41">
        <v>2</v>
      </c>
      <c r="D13" s="41">
        <v>1</v>
      </c>
      <c r="E13" s="41">
        <v>1</v>
      </c>
      <c r="F13" s="41">
        <v>2.5</v>
      </c>
      <c r="G13" s="41">
        <v>1.5</v>
      </c>
      <c r="H13" s="41">
        <v>1</v>
      </c>
      <c r="I13" s="41">
        <v>2</v>
      </c>
      <c r="J13" s="41">
        <v>2</v>
      </c>
      <c r="K13" s="41">
        <v>3</v>
      </c>
      <c r="L13" s="40" t="s">
        <v>37</v>
      </c>
      <c r="M13" s="41"/>
      <c r="N13" s="41"/>
      <c r="O13" s="42">
        <f t="shared" si="1"/>
        <v>16</v>
      </c>
      <c r="P13" s="43">
        <f t="shared" si="3"/>
        <v>1</v>
      </c>
      <c r="Q13" s="43">
        <f t="shared" si="2"/>
        <v>9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0</v>
      </c>
      <c r="Y13" s="54">
        <f>IF(I13="","",IF(I13&gt;$L10,1,IF(I13=$L10,0.5,0)))</f>
        <v>0</v>
      </c>
      <c r="Z13" s="54">
        <f>IF(J13="","",IF(J13&gt;$L11,1,IF(J13=$L11,0.5,0)))</f>
        <v>0</v>
      </c>
      <c r="AA13" s="54">
        <f>IF(K13="","",IF(K13&gt;$L12,1,IF(K13=$L12,0.5,0)))</f>
        <v>0.5</v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6</v>
      </c>
      <c r="AG13" s="53">
        <f>D13+L5</f>
        <v>6</v>
      </c>
      <c r="AH13" s="53">
        <f>E13+L6</f>
        <v>6</v>
      </c>
      <c r="AI13" s="53">
        <f>F13+L7</f>
        <v>6</v>
      </c>
      <c r="AJ13" s="53">
        <f>G13+L8</f>
        <v>6</v>
      </c>
      <c r="AK13" s="53">
        <f>H13+L9</f>
        <v>6</v>
      </c>
      <c r="AL13" s="53">
        <f>I13+L10</f>
        <v>6</v>
      </c>
      <c r="AM13" s="53">
        <f>J13+L11</f>
        <v>6</v>
      </c>
      <c r="AN13" s="53">
        <f>K13+L12</f>
        <v>6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>
      <c r="A14" s="38">
        <v>11</v>
      </c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>
        <f t="shared" si="1"/>
        <v>0</v>
      </c>
      <c r="P14" s="43">
        <f t="shared" si="3"/>
        <v>0</v>
      </c>
      <c r="Q14" s="43">
        <f t="shared" si="2"/>
        <v>0</v>
      </c>
      <c r="R14" s="52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1"/>
        <v>0</v>
      </c>
      <c r="P15" s="49">
        <f t="shared" si="3"/>
        <v>0</v>
      </c>
      <c r="Q15" s="49">
        <f t="shared" si="2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191</v>
      </c>
      <c r="C18" s="40" t="s">
        <v>37</v>
      </c>
      <c r="D18" s="41">
        <v>2.5</v>
      </c>
      <c r="E18" s="41">
        <v>2.5</v>
      </c>
      <c r="F18" s="41">
        <v>1.5</v>
      </c>
      <c r="G18" s="41">
        <v>2</v>
      </c>
      <c r="H18" s="41">
        <v>3.5</v>
      </c>
      <c r="I18" s="41">
        <v>2</v>
      </c>
      <c r="J18" s="41">
        <v>3</v>
      </c>
      <c r="K18" s="41">
        <v>2.5</v>
      </c>
      <c r="L18" s="69"/>
      <c r="M18" s="41"/>
      <c r="N18" s="41"/>
      <c r="O18" s="42">
        <f t="shared" ref="O18:O29" si="16">SUM(C18:N18)</f>
        <v>19.5</v>
      </c>
      <c r="P18" s="43">
        <f>SUM(S18:AD18)*2</f>
        <v>12</v>
      </c>
      <c r="Q18" s="43">
        <f t="shared" ref="Q18:Q29" si="17">COUNT(C18:N18)</f>
        <v>8</v>
      </c>
      <c r="R18" s="52"/>
      <c r="S18" s="53" t="s">
        <v>37</v>
      </c>
      <c r="T18" s="54">
        <f>IF(D18="","",IF(D18&gt;$C19,1,IF(D18=$C19,0.5,0)))</f>
        <v>1</v>
      </c>
      <c r="U18" s="54">
        <f>IF(E18="","",IF(E18&gt;$C20,1,IF(E18=$C20,0.5,0)))</f>
        <v>1</v>
      </c>
      <c r="V18" s="54">
        <f>IF(F18="","",IF(F18&gt;$C21,1,IF(F18=$C21,0.5,0)))</f>
        <v>0</v>
      </c>
      <c r="W18" s="54">
        <f>IF(G18="","",IF(G18&gt;$C22,1,IF(G18=$C22,0.5,0)))</f>
        <v>0.5</v>
      </c>
      <c r="X18" s="54">
        <f>IF(H18="","",IF(H18&gt;$C23,1,IF(H18=$C23,0.5,0)))</f>
        <v>1</v>
      </c>
      <c r="Y18" s="54">
        <f>IF(I18="","",IF(I18&gt;$C24,1,IF(I18=$C24,0.5,0)))</f>
        <v>0.5</v>
      </c>
      <c r="Z18" s="54">
        <f>IF(J18="","",IF(J18&gt;$C25,1,IF(J18=$C25,0.5,0)))</f>
        <v>1</v>
      </c>
      <c r="AA18" s="54">
        <f>IF(K18="","",IF(K18&gt;$C26,1,IF(K18=$C26,0.5,0)))</f>
        <v>1</v>
      </c>
      <c r="AB18" s="54" t="str">
        <f>IF(L18="","",IF(L18&gt;$C27,1,IF(L18=$C27,0.5,0)))</f>
        <v/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0.5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 t="s">
        <v>192</v>
      </c>
      <c r="C19" s="41">
        <v>1.5</v>
      </c>
      <c r="D19" s="40" t="s">
        <v>37</v>
      </c>
      <c r="E19" s="41">
        <v>1.5</v>
      </c>
      <c r="F19" s="41">
        <v>3.5</v>
      </c>
      <c r="G19" s="41">
        <v>3</v>
      </c>
      <c r="H19" s="41">
        <v>1</v>
      </c>
      <c r="I19" s="41">
        <v>2.5</v>
      </c>
      <c r="J19" s="41">
        <v>3.5</v>
      </c>
      <c r="K19" s="41">
        <v>3</v>
      </c>
      <c r="L19" s="69"/>
      <c r="M19" s="41"/>
      <c r="N19" s="41"/>
      <c r="O19" s="42">
        <f t="shared" si="16"/>
        <v>19.5</v>
      </c>
      <c r="P19" s="43">
        <f t="shared" ref="P19:P29" si="18">SUM(S19:AD19)*2</f>
        <v>10</v>
      </c>
      <c r="Q19" s="43">
        <f t="shared" si="17"/>
        <v>8</v>
      </c>
      <c r="R19" s="52"/>
      <c r="S19" s="54">
        <f>IF(C19="","",IF(C19&gt;D18,1,IF(C19=D18,0.5,0)))</f>
        <v>0</v>
      </c>
      <c r="T19" s="53" t="s">
        <v>37</v>
      </c>
      <c r="U19" s="54">
        <f>IF(E19="","",IF(E19&gt;$D20,1,IF(E19=$D20,0.5,0)))</f>
        <v>0</v>
      </c>
      <c r="V19" s="54">
        <f>IF(F19="","",IF(F19&gt;$D21,1,IF(F19=$D21,0.5,0)))</f>
        <v>1</v>
      </c>
      <c r="W19" s="54">
        <f>IF(G19="","",IF(G19&gt;$D22,1,IF(G19=$D22,0.5,0)))</f>
        <v>1</v>
      </c>
      <c r="X19" s="54">
        <f>IF(H19="","",IF(H19&gt;$D23,1,IF(H19=$D23,0.5,0)))</f>
        <v>0</v>
      </c>
      <c r="Y19" s="54">
        <f>IF(I19="","",IF(I19&gt;$D24,1,IF(I19=$D24,0.5,0)))</f>
        <v>1</v>
      </c>
      <c r="Z19" s="54">
        <f>IF(J19="","",IF(J19&gt;$D25,1,IF(J19=$D25,0.5,0)))</f>
        <v>1</v>
      </c>
      <c r="AA19" s="54">
        <f>IF(K19="","",IF(K19&gt;$D26,1,IF(K19=$D26,0.5,0)))</f>
        <v>1</v>
      </c>
      <c r="AB19" s="54" t="str">
        <f>IF(L19="","",IF(L19&gt;$D27,1,IF(L19=$D27,0.5,0)))</f>
        <v/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0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 t="s">
        <v>193</v>
      </c>
      <c r="C20" s="41">
        <v>1.5</v>
      </c>
      <c r="D20" s="41">
        <v>2.5</v>
      </c>
      <c r="E20" s="40" t="s">
        <v>37</v>
      </c>
      <c r="F20" s="41">
        <v>3</v>
      </c>
      <c r="G20" s="41">
        <v>1</v>
      </c>
      <c r="H20" s="41">
        <v>2.5</v>
      </c>
      <c r="I20" s="41">
        <v>3</v>
      </c>
      <c r="J20" s="41">
        <v>2</v>
      </c>
      <c r="K20" s="41">
        <v>2.5</v>
      </c>
      <c r="L20" s="69"/>
      <c r="M20" s="41"/>
      <c r="N20" s="41"/>
      <c r="O20" s="42">
        <f t="shared" si="16"/>
        <v>18</v>
      </c>
      <c r="P20" s="43">
        <f t="shared" si="18"/>
        <v>11</v>
      </c>
      <c r="Q20" s="43">
        <f t="shared" si="17"/>
        <v>8</v>
      </c>
      <c r="R20" s="52"/>
      <c r="S20" s="54">
        <f>IF(C20="","",IF(C20&gt;E18,1,IF(C20=E18,0.5,0)))</f>
        <v>0</v>
      </c>
      <c r="T20" s="54">
        <f>IF(D20="","",IF(D20&gt;E19,1,IF(D20=E19,0.5,0)))</f>
        <v>1</v>
      </c>
      <c r="U20" s="53" t="s">
        <v>37</v>
      </c>
      <c r="V20" s="54">
        <f>IF(F20="","",IF(F20&gt;$E21,1,IF(F20=$E21,0.5,0)))</f>
        <v>1</v>
      </c>
      <c r="W20" s="54">
        <f>IF(G20="","",IF(G20&gt;$E22,1,IF(G20=$E22,0.5,0)))</f>
        <v>0</v>
      </c>
      <c r="X20" s="54">
        <f>IF(H20="","",IF(H20&gt;$E23,1,IF(H20=$E23,0.5,0)))</f>
        <v>1</v>
      </c>
      <c r="Y20" s="54">
        <f>IF(I20="","",IF(I20&gt;$E24,1,IF(I20=$E24,0.5,0)))</f>
        <v>1</v>
      </c>
      <c r="Z20" s="54">
        <f>IF(J20="","",IF(J20&gt;$E25,1,IF(J20=$E25,0.5,0)))</f>
        <v>0.5</v>
      </c>
      <c r="AA20" s="54">
        <f>IF(K20="","",IF(K20&gt;$E26,1,IF(K20=$E26,0.5,0)))</f>
        <v>1</v>
      </c>
      <c r="AB20" s="54" t="str">
        <f>IF(L20="","",IF(L20&gt;$E27,1,IF(L20=$E27,0.5,0)))</f>
        <v/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2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 t="s">
        <v>47</v>
      </c>
      <c r="C21" s="41">
        <v>2.5</v>
      </c>
      <c r="D21" s="41">
        <v>0.5</v>
      </c>
      <c r="E21" s="41">
        <v>1</v>
      </c>
      <c r="F21" s="40" t="s">
        <v>37</v>
      </c>
      <c r="G21" s="41">
        <v>2</v>
      </c>
      <c r="H21" s="41">
        <v>3</v>
      </c>
      <c r="I21" s="41">
        <v>2.5</v>
      </c>
      <c r="J21" s="41">
        <v>2</v>
      </c>
      <c r="K21" s="41">
        <v>4</v>
      </c>
      <c r="L21" s="69"/>
      <c r="M21" s="41"/>
      <c r="N21" s="41"/>
      <c r="O21" s="42">
        <f t="shared" si="16"/>
        <v>17.5</v>
      </c>
      <c r="P21" s="43">
        <f t="shared" si="18"/>
        <v>10</v>
      </c>
      <c r="Q21" s="43">
        <f t="shared" si="17"/>
        <v>8</v>
      </c>
      <c r="R21" s="52"/>
      <c r="S21" s="54">
        <f>IF(C21="","",IF(C21&gt;$F18,1,IF(C21=$F18,0.5,0)))</f>
        <v>1</v>
      </c>
      <c r="T21" s="54">
        <f>IF(D21="","",IF(D21&gt;$F19,1,IF(D21=$F19,0.5,0)))</f>
        <v>0</v>
      </c>
      <c r="U21" s="54">
        <f>IF(E21="","",IF(E21&gt;$F20,1,IF(E21=$F20,0.5,0)))</f>
        <v>0</v>
      </c>
      <c r="V21" s="54" t="s">
        <v>37</v>
      </c>
      <c r="W21" s="54">
        <f>IF(G21="","",IF(G21&gt;$F22,1,IF(G21=$F22,0.5,0)))</f>
        <v>0.5</v>
      </c>
      <c r="X21" s="54">
        <f>IF(H21="","",IF(H21&gt;$F23,1,IF(H21=$F23,0.5,0)))</f>
        <v>1</v>
      </c>
      <c r="Y21" s="54">
        <f>IF(I21="","",IF(I21&gt;$F24,1,IF(I21=$F24,0.5,0)))</f>
        <v>1</v>
      </c>
      <c r="Z21" s="54">
        <f>IF(J21="","",IF(J21&gt;$F25,1,IF(J21=$F25,0.5,0)))</f>
        <v>0.5</v>
      </c>
      <c r="AA21" s="54">
        <f>IF(K21="","",IF(K21&gt;$F26,1,IF(K21=$F26,0.5,0)))</f>
        <v>1</v>
      </c>
      <c r="AB21" s="54" t="str">
        <f>IF(L21="","",IF(L21&gt;$F27,1,IF(L21=$F27,0.5,0)))</f>
        <v/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0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 t="s">
        <v>175</v>
      </c>
      <c r="C22" s="41">
        <v>2</v>
      </c>
      <c r="D22" s="41">
        <v>1</v>
      </c>
      <c r="E22" s="41">
        <v>3</v>
      </c>
      <c r="F22" s="41">
        <v>2</v>
      </c>
      <c r="G22" s="40" t="s">
        <v>37</v>
      </c>
      <c r="H22" s="41">
        <v>2</v>
      </c>
      <c r="I22" s="41">
        <v>2</v>
      </c>
      <c r="J22" s="41">
        <v>3</v>
      </c>
      <c r="K22" s="41">
        <v>1.5</v>
      </c>
      <c r="L22" s="69"/>
      <c r="M22" s="41"/>
      <c r="N22" s="41"/>
      <c r="O22" s="42">
        <f t="shared" si="16"/>
        <v>16.5</v>
      </c>
      <c r="P22" s="43">
        <f t="shared" si="18"/>
        <v>8</v>
      </c>
      <c r="Q22" s="43">
        <f t="shared" si="17"/>
        <v>8</v>
      </c>
      <c r="R22" s="52"/>
      <c r="S22" s="54">
        <f>IF(C22="","",IF(C22&gt;$G18,1,IF(C22=$G18,0.5,0)))</f>
        <v>0.5</v>
      </c>
      <c r="T22" s="54">
        <f>IF(D22="","",IF(D22&gt;$G19,1,IF(D22=$G19,0.5,0)))</f>
        <v>0</v>
      </c>
      <c r="U22" s="54">
        <f>IF(E22="","",IF(E22&gt;$G20,1,IF(E22=$G20,0.5,0)))</f>
        <v>1</v>
      </c>
      <c r="V22" s="54">
        <f>IF(F22="","",IF(F22&gt;$G21,1,IF(F22=$G21,0.5,0)))</f>
        <v>0.5</v>
      </c>
      <c r="W22" s="54" t="s">
        <v>37</v>
      </c>
      <c r="X22" s="54">
        <f>IF(H22="","",IF(H22&gt;$G23,1,IF(H22=$G23,0.5,0)))</f>
        <v>0.5</v>
      </c>
      <c r="Y22" s="54">
        <f>IF(I22="","",IF(I22&gt;$G24,1,IF(I22=$G24,0.5,0)))</f>
        <v>0.5</v>
      </c>
      <c r="Z22" s="54">
        <f>IF(J22="","",IF(J22&gt;$G25,1,IF(J22=$G25,0.5,0)))</f>
        <v>1</v>
      </c>
      <c r="AA22" s="54">
        <f>IF(K22="","",IF(K22&gt;$G26,1,IF(K22=$G26,0.5,0)))</f>
        <v>0</v>
      </c>
      <c r="AB22" s="54" t="str">
        <f>IF(L22="","",IF(L22&gt;$G27,1,IF(L22=$G27,0.5,0)))</f>
        <v/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0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 t="s">
        <v>241</v>
      </c>
      <c r="C23" s="41">
        <v>0.5</v>
      </c>
      <c r="D23" s="41">
        <v>3</v>
      </c>
      <c r="E23" s="41">
        <v>1.5</v>
      </c>
      <c r="F23" s="41">
        <v>1</v>
      </c>
      <c r="G23" s="41">
        <v>2</v>
      </c>
      <c r="H23" s="40" t="s">
        <v>37</v>
      </c>
      <c r="I23" s="41">
        <v>4</v>
      </c>
      <c r="J23" s="41">
        <v>0.5</v>
      </c>
      <c r="K23" s="41">
        <v>3</v>
      </c>
      <c r="L23" s="69"/>
      <c r="M23" s="41"/>
      <c r="N23" s="41"/>
      <c r="O23" s="42">
        <f t="shared" si="16"/>
        <v>15.5</v>
      </c>
      <c r="P23" s="43">
        <f t="shared" si="18"/>
        <v>7</v>
      </c>
      <c r="Q23" s="43">
        <f t="shared" si="17"/>
        <v>8</v>
      </c>
      <c r="R23" s="52"/>
      <c r="S23" s="54">
        <f>IF(C23="","",IF(C23&gt;$H18,1,IF(C23=$H18,0.5,0)))</f>
        <v>0</v>
      </c>
      <c r="T23" s="54">
        <f>IF(D23="","",IF(D23&gt;$H19,1,IF(D23=$H19,0.5,0)))</f>
        <v>1</v>
      </c>
      <c r="U23" s="54">
        <f>IF(E23="","",IF(E23&gt;$H20,1,IF(E23=$H20,0.5,0)))</f>
        <v>0</v>
      </c>
      <c r="V23" s="54">
        <f>IF(F23="","",IF(F23&gt;$H21,1,IF(F23=$H21,0.5,0)))</f>
        <v>0</v>
      </c>
      <c r="W23" s="54">
        <f>IF(G23="","",IF(G23&gt;$H22,1,IF(G23=$H22,0.5,0)))</f>
        <v>0.5</v>
      </c>
      <c r="X23" s="54" t="s">
        <v>37</v>
      </c>
      <c r="Y23" s="54">
        <f>IF(I23="","",IF(I23&gt;$H24,1,IF(I23=$H24,0.5,0)))</f>
        <v>1</v>
      </c>
      <c r="Z23" s="54">
        <f>IF(J23="","",IF(J23&gt;$H25,1,IF(J23=$H25,0.5,0)))</f>
        <v>0</v>
      </c>
      <c r="AA23" s="54">
        <f>IF(K23="","",IF(K23&gt;$H26,1,IF(K23=$H26,0.5,0)))</f>
        <v>1</v>
      </c>
      <c r="AB23" s="54" t="str">
        <f>IF(L23="","",IF(L23&gt;$H27,1,IF(L23=$H27,0.5,0)))</f>
        <v/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2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 t="s">
        <v>137</v>
      </c>
      <c r="C24" s="41">
        <v>2</v>
      </c>
      <c r="D24" s="41">
        <v>1.5</v>
      </c>
      <c r="E24" s="41">
        <v>1</v>
      </c>
      <c r="F24" s="41">
        <v>1.5</v>
      </c>
      <c r="G24" s="41">
        <v>2</v>
      </c>
      <c r="H24" s="41">
        <v>0</v>
      </c>
      <c r="I24" s="40" t="s">
        <v>37</v>
      </c>
      <c r="J24" s="41">
        <v>3.5</v>
      </c>
      <c r="K24" s="41">
        <v>3</v>
      </c>
      <c r="L24" s="69"/>
      <c r="M24" s="41"/>
      <c r="N24" s="41"/>
      <c r="O24" s="42">
        <f t="shared" si="16"/>
        <v>14.5</v>
      </c>
      <c r="P24" s="43">
        <f t="shared" si="18"/>
        <v>6</v>
      </c>
      <c r="Q24" s="43">
        <f t="shared" si="17"/>
        <v>8</v>
      </c>
      <c r="R24" s="52"/>
      <c r="S24" s="54">
        <f>IF(C24="","",IF(C24&gt;$I18,1,IF(C24=$I18,0.5,0)))</f>
        <v>0.5</v>
      </c>
      <c r="T24" s="54">
        <f>IF(D24="","",IF(D24&gt;$I19,1,IF(D24=$I19,0.5,0)))</f>
        <v>0</v>
      </c>
      <c r="U24" s="54">
        <f>IF(E24="","",IF(E24&gt;$I20,1,IF(E24=$I20,0.5,0)))</f>
        <v>0</v>
      </c>
      <c r="V24" s="54">
        <f>IF(F24="","",IF(F24&gt;$I21,1,IF(F24=$I21,0.5,0)))</f>
        <v>0</v>
      </c>
      <c r="W24" s="54">
        <f>IF(G24="","",IF(G24&gt;$I22,1,IF(G24=$I22,0.5,0)))</f>
        <v>0.5</v>
      </c>
      <c r="X24" s="54">
        <f>IF(H24="","",IF(H24&gt;$I23,1,IF(H24=$I23,0.5,0)))</f>
        <v>0</v>
      </c>
      <c r="Y24" s="54" t="s">
        <v>37</v>
      </c>
      <c r="Z24" s="54">
        <f>IF(J24="","",IF(J24&gt;$I25,1,IF(J24=$I25,0.5,0)))</f>
        <v>1</v>
      </c>
      <c r="AA24" s="54">
        <f>IF(K24="","",IF(K24&gt;$I26,1,IF(K24=$I26,0.5,0)))</f>
        <v>1</v>
      </c>
      <c r="AB24" s="54" t="str">
        <f>IF(L24="","",IF(L24&gt;$I27,1,IF(L24=$I27,0.5,0)))</f>
        <v/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1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 t="s">
        <v>15</v>
      </c>
      <c r="C25" s="41">
        <v>1</v>
      </c>
      <c r="D25" s="41">
        <v>0.5</v>
      </c>
      <c r="E25" s="41">
        <v>2</v>
      </c>
      <c r="F25" s="41">
        <v>2</v>
      </c>
      <c r="G25" s="41">
        <v>1</v>
      </c>
      <c r="H25" s="41">
        <v>3.5</v>
      </c>
      <c r="I25" s="41">
        <v>0.5</v>
      </c>
      <c r="J25" s="40" t="s">
        <v>37</v>
      </c>
      <c r="K25" s="41">
        <v>4</v>
      </c>
      <c r="L25" s="69"/>
      <c r="M25" s="41"/>
      <c r="N25" s="41"/>
      <c r="O25" s="42">
        <f t="shared" si="16"/>
        <v>14.5</v>
      </c>
      <c r="P25" s="43">
        <f t="shared" si="18"/>
        <v>6</v>
      </c>
      <c r="Q25" s="43">
        <f t="shared" si="17"/>
        <v>8</v>
      </c>
      <c r="R25" s="52"/>
      <c r="S25" s="54">
        <f>IF(C25="","",IF(C25&gt;$J18,1,IF(C25=$J18,0.5,0)))</f>
        <v>0</v>
      </c>
      <c r="T25" s="54">
        <f>IF(D25="","",IF(D25&gt;$J19,1,IF(D25=$J19,0.5,0)))</f>
        <v>0</v>
      </c>
      <c r="U25" s="54">
        <f>IF(E25="","",IF(E25&gt;$J20,1,IF(E25=$J20,0.5,0)))</f>
        <v>0.5</v>
      </c>
      <c r="V25" s="54">
        <f>IF(F25="","",IF(F25&gt;$J21,1,IF(F25=$J21,0.5,0)))</f>
        <v>0.5</v>
      </c>
      <c r="W25" s="54">
        <f>IF(G25="","",IF(G25&gt;$J22,1,IF(G25=$J22,0.5,0)))</f>
        <v>0</v>
      </c>
      <c r="X25" s="54">
        <f>IF(H25="","",IF(H25&gt;$J23,1,IF(H25=$J23,0.5,0)))</f>
        <v>1</v>
      </c>
      <c r="Y25" s="54">
        <f>IF(I25="","",IF(I25&gt;$J24,1,IF(I25=$J24,0.5,0)))</f>
        <v>0</v>
      </c>
      <c r="Z25" s="54" t="s">
        <v>37</v>
      </c>
      <c r="AA25" s="54">
        <f>IF(K25="","",IF(K25&gt;$J26,1,IF(K25=$J26,0.5,0)))</f>
        <v>1</v>
      </c>
      <c r="AB25" s="54" t="str">
        <f>IF(L25="","",IF(L25&gt;$J27,1,IF(L25=$J27,0.5,0)))</f>
        <v/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0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 t="s">
        <v>224</v>
      </c>
      <c r="C26" s="41">
        <v>1.5</v>
      </c>
      <c r="D26" s="41">
        <v>1</v>
      </c>
      <c r="E26" s="41">
        <v>1.5</v>
      </c>
      <c r="F26" s="41">
        <v>0</v>
      </c>
      <c r="G26" s="41">
        <v>2.5</v>
      </c>
      <c r="H26" s="41">
        <v>1</v>
      </c>
      <c r="I26" s="41">
        <v>1</v>
      </c>
      <c r="J26" s="41">
        <v>0</v>
      </c>
      <c r="K26" s="40" t="s">
        <v>37</v>
      </c>
      <c r="L26" s="69"/>
      <c r="M26" s="41"/>
      <c r="N26" s="41"/>
      <c r="O26" s="42">
        <f t="shared" si="16"/>
        <v>8.5</v>
      </c>
      <c r="P26" s="43">
        <f t="shared" si="18"/>
        <v>2</v>
      </c>
      <c r="Q26" s="43">
        <f t="shared" si="17"/>
        <v>8</v>
      </c>
      <c r="R26" s="52"/>
      <c r="S26" s="54">
        <f>IF(C26="","",IF(C26&gt;$K18,1,IF(C26=$K18,0.5,0)))</f>
        <v>0</v>
      </c>
      <c r="T26" s="54">
        <f>IF(D26="","",IF(D26&gt;$K19,1,IF(D26=$K19,0.5,0)))</f>
        <v>0</v>
      </c>
      <c r="U26" s="54">
        <f>IF(E26="","",IF(E26&gt;$K20,1,IF(E26=$K20,0.5,0)))</f>
        <v>0</v>
      </c>
      <c r="V26" s="54">
        <f>IF(F26="","",IF(F26&gt;$K21,1,IF(F26=$K21,0.5,0)))</f>
        <v>0</v>
      </c>
      <c r="W26" s="54">
        <f>IF(G26="","",IF(G26&gt;$K22,1,IF(G26=$K22,0.5,0)))</f>
        <v>1</v>
      </c>
      <c r="X26" s="54">
        <f>IF(H26="","",IF(H26&gt;$K23,1,IF(H26=$K23,0.5,0)))</f>
        <v>0</v>
      </c>
      <c r="Y26" s="54">
        <f>IF(I26="","",IF(I26&gt;$K24,1,IF(I26=$K24,0.5,0)))</f>
        <v>0</v>
      </c>
      <c r="Z26" s="54">
        <f>IF(J26="","",IF(J26&gt;$K25,1,IF(J26=$K25,0.5,0)))</f>
        <v>0</v>
      </c>
      <c r="AA26" s="54" t="s">
        <v>37</v>
      </c>
      <c r="AB26" s="54" t="str">
        <f>IF(L26="","",IF(L26&gt;$K27,1,IF(L26=$K27,0.5,0)))</f>
        <v/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0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 t="s">
        <v>164</v>
      </c>
      <c r="C27" s="41">
        <v>0.5</v>
      </c>
      <c r="D27" s="69"/>
      <c r="E27" s="41">
        <v>2</v>
      </c>
      <c r="F27" s="69"/>
      <c r="G27" s="41">
        <v>0</v>
      </c>
      <c r="H27" s="41">
        <v>2</v>
      </c>
      <c r="I27" s="41">
        <v>1</v>
      </c>
      <c r="J27" s="69"/>
      <c r="K27" s="69"/>
      <c r="L27" s="40" t="s">
        <v>37</v>
      </c>
      <c r="M27" s="41"/>
      <c r="N27" s="41"/>
      <c r="O27" s="70">
        <f t="shared" si="16"/>
        <v>5.5</v>
      </c>
      <c r="P27" s="43">
        <f t="shared" si="18"/>
        <v>9</v>
      </c>
      <c r="Q27" s="43">
        <f t="shared" si="17"/>
        <v>5</v>
      </c>
      <c r="R27" s="52"/>
      <c r="S27" s="54">
        <f>IF(C27="","",IF(C27&gt;$L18,1,IF(C27=$L18,0.5,0)))</f>
        <v>1</v>
      </c>
      <c r="T27" s="54" t="str">
        <f>IF(D27="","",IF(D27&gt;$L19,1,IF(D27=$L19,0.5,0)))</f>
        <v/>
      </c>
      <c r="U27" s="54">
        <f>IF(E27="","",IF(E27&gt;$L20,1,IF(E27=$L20,0.5,0)))</f>
        <v>1</v>
      </c>
      <c r="V27" s="54" t="str">
        <f>IF(F27="","",IF(F27&gt;$L21,1,IF(F27=$L21,0.5,0)))</f>
        <v/>
      </c>
      <c r="W27" s="54">
        <f>IF(G27="","",IF(G27&gt;$L22,1,IF(G27=$L22,0.5,0)))</f>
        <v>0.5</v>
      </c>
      <c r="X27" s="54">
        <f>IF(H27="","",IF(H27&gt;$L23,1,IF(H27=$L23,0.5,0)))</f>
        <v>1</v>
      </c>
      <c r="Y27" s="54">
        <f>IF(I27="","",IF(I27&gt;$L24,1,IF(I27=$L24,0.5,0)))</f>
        <v>1</v>
      </c>
      <c r="Z27" s="54" t="str">
        <f>IF(J27="","",IF(J27&gt;$L25,1,IF(J27=$L25,0.5,0)))</f>
        <v/>
      </c>
      <c r="AA27" s="54" t="str">
        <f>IF(K27="","",IF(K27&gt;$L26,1,IF(K27=$L26,0.5,0)))</f>
        <v/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0.5</v>
      </c>
      <c r="AG27" s="53">
        <f>D27+L19</f>
        <v>0</v>
      </c>
      <c r="AH27" s="53">
        <f>E27+L20</f>
        <v>2</v>
      </c>
      <c r="AI27" s="53">
        <f>F27+L21</f>
        <v>0</v>
      </c>
      <c r="AJ27" s="53">
        <f>G27+L22</f>
        <v>0</v>
      </c>
      <c r="AK27" s="53">
        <f>H27+L23</f>
        <v>2</v>
      </c>
      <c r="AL27" s="53">
        <f>I27+L24</f>
        <v>1</v>
      </c>
      <c r="AM27" s="53">
        <f>J27+L25</f>
        <v>0</v>
      </c>
      <c r="AN27" s="53">
        <f>K27+L26</f>
        <v>0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f t="shared" si="16"/>
        <v>0</v>
      </c>
      <c r="P28" s="43">
        <f t="shared" si="18"/>
        <v>0</v>
      </c>
      <c r="Q28" s="43">
        <f t="shared" si="17"/>
        <v>0</v>
      </c>
      <c r="R28" s="52"/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16"/>
        <v>0</v>
      </c>
      <c r="P29" s="49">
        <f t="shared" si="18"/>
        <v>0</v>
      </c>
      <c r="Q29" s="49">
        <f t="shared" si="17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229</v>
      </c>
      <c r="C32" s="40" t="s">
        <v>37</v>
      </c>
      <c r="D32" s="41">
        <v>2</v>
      </c>
      <c r="E32" s="41">
        <v>3</v>
      </c>
      <c r="F32" s="41">
        <v>3</v>
      </c>
      <c r="G32" s="41">
        <v>4</v>
      </c>
      <c r="H32" s="41">
        <v>3.5</v>
      </c>
      <c r="I32" s="41">
        <v>4</v>
      </c>
      <c r="J32" s="41">
        <v>4</v>
      </c>
      <c r="K32" s="41"/>
      <c r="L32" s="41"/>
      <c r="M32" s="41"/>
      <c r="N32" s="41"/>
      <c r="O32" s="42">
        <f t="shared" ref="O32:O43" si="31">SUM(C32:N32)</f>
        <v>23.5</v>
      </c>
      <c r="P32" s="43">
        <f>SUM(S32:AD32)*2</f>
        <v>13</v>
      </c>
      <c r="Q32" s="43">
        <f t="shared" ref="Q32:Q43" si="32">COUNT(C32:N32)</f>
        <v>7</v>
      </c>
      <c r="R32" s="52"/>
      <c r="S32" s="53" t="s">
        <v>37</v>
      </c>
      <c r="T32" s="54">
        <f>IF(D32="","",IF(D32&gt;$C33,1,IF(D32=$C33,0.5,0)))</f>
        <v>0.5</v>
      </c>
      <c r="U32" s="54">
        <f>IF(E32="","",IF(E32&gt;$C34,1,IF(E32=$C34,0.5,0)))</f>
        <v>1</v>
      </c>
      <c r="V32" s="54">
        <f>IF(F32="","",IF(F32&gt;$C35,1,IF(F32=$C35,0.5,0)))</f>
        <v>1</v>
      </c>
      <c r="W32" s="54">
        <f>IF(G32="","",IF(G32&gt;$C36,1,IF(G32=$C36,0.5,0)))</f>
        <v>1</v>
      </c>
      <c r="X32" s="54">
        <f>IF(H32="","",IF(H32&gt;$C37,1,IF(H32=$C37,0.5,0)))</f>
        <v>1</v>
      </c>
      <c r="Y32" s="54">
        <f>IF(I32="","",IF(I32&gt;$C38,1,IF(I32=$C38,0.5,0)))</f>
        <v>1</v>
      </c>
      <c r="Z32" s="54">
        <f>IF(J32="","",IF(J32&gt;$C39,1,IF(J32=$C39,0.5,0)))</f>
        <v>1</v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 t="s">
        <v>94</v>
      </c>
      <c r="C33" s="41">
        <v>2</v>
      </c>
      <c r="D33" s="40" t="s">
        <v>37</v>
      </c>
      <c r="E33" s="41">
        <v>1.5</v>
      </c>
      <c r="F33" s="41">
        <v>2.5</v>
      </c>
      <c r="G33" s="41">
        <v>3</v>
      </c>
      <c r="H33" s="41">
        <v>2</v>
      </c>
      <c r="I33" s="41">
        <v>3.5</v>
      </c>
      <c r="J33" s="41">
        <v>4</v>
      </c>
      <c r="K33" s="41"/>
      <c r="L33" s="41"/>
      <c r="M33" s="41"/>
      <c r="N33" s="41"/>
      <c r="O33" s="42">
        <f t="shared" si="31"/>
        <v>18.5</v>
      </c>
      <c r="P33" s="43">
        <f t="shared" ref="P33:P43" si="33">SUM(S33:AD33)*2</f>
        <v>10</v>
      </c>
      <c r="Q33" s="43">
        <f t="shared" si="32"/>
        <v>7</v>
      </c>
      <c r="R33" s="52"/>
      <c r="S33" s="54">
        <f>IF(C33="","",IF(C33&gt;D32,1,IF(C33=D32,0.5,0)))</f>
        <v>0.5</v>
      </c>
      <c r="T33" s="53" t="s">
        <v>37</v>
      </c>
      <c r="U33" s="54">
        <f>IF(E33="","",IF(E33&gt;$D34,1,IF(E33=$D34,0.5,0)))</f>
        <v>0</v>
      </c>
      <c r="V33" s="54">
        <f>IF(F33="","",IF(F33&gt;$D35,1,IF(F33=$D35,0.5,0)))</f>
        <v>1</v>
      </c>
      <c r="W33" s="54">
        <f>IF(G33="","",IF(G33&gt;$D36,1,IF(G33=$D36,0.5,0)))</f>
        <v>1</v>
      </c>
      <c r="X33" s="54">
        <f>IF(H33="","",IF(H33&gt;$D37,1,IF(H33=$D37,0.5,0)))</f>
        <v>0.5</v>
      </c>
      <c r="Y33" s="54">
        <f>IF(I33="","",IF(I33&gt;$D38,1,IF(I33=$D38,0.5,0)))</f>
        <v>1</v>
      </c>
      <c r="Z33" s="54">
        <f>IF(J33="","",IF(J33&gt;$D39,1,IF(J33=$D39,0.5,0)))</f>
        <v>1</v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 t="s">
        <v>142</v>
      </c>
      <c r="C34" s="41">
        <v>1</v>
      </c>
      <c r="D34" s="41">
        <v>2.5</v>
      </c>
      <c r="E34" s="40" t="s">
        <v>37</v>
      </c>
      <c r="F34" s="41">
        <v>1</v>
      </c>
      <c r="G34" s="41">
        <v>3</v>
      </c>
      <c r="H34" s="41">
        <v>3.5</v>
      </c>
      <c r="I34" s="41">
        <v>3</v>
      </c>
      <c r="J34" s="41">
        <v>3.5</v>
      </c>
      <c r="K34" s="41"/>
      <c r="L34" s="41"/>
      <c r="M34" s="41"/>
      <c r="N34" s="41"/>
      <c r="O34" s="42">
        <f t="shared" si="31"/>
        <v>17.5</v>
      </c>
      <c r="P34" s="43">
        <f t="shared" si="33"/>
        <v>10</v>
      </c>
      <c r="Q34" s="43">
        <f t="shared" si="32"/>
        <v>7</v>
      </c>
      <c r="R34" s="52"/>
      <c r="S34" s="54">
        <f>IF(C34="","",IF(C34&gt;E32,1,IF(C34=E32,0.5,0)))</f>
        <v>0</v>
      </c>
      <c r="T34" s="54">
        <f>IF(D34="","",IF(D34&gt;E33,1,IF(D34=E33,0.5,0)))</f>
        <v>1</v>
      </c>
      <c r="U34" s="53" t="s">
        <v>37</v>
      </c>
      <c r="V34" s="54">
        <f>IF(F34="","",IF(F34&gt;$E35,1,IF(F34=$E35,0.5,0)))</f>
        <v>0</v>
      </c>
      <c r="W34" s="54">
        <f>IF(G34="","",IF(G34&gt;$E36,1,IF(G34=$E36,0.5,0)))</f>
        <v>1</v>
      </c>
      <c r="X34" s="54">
        <f>IF(H34="","",IF(H34&gt;$E37,1,IF(H34=$E37,0.5,0)))</f>
        <v>1</v>
      </c>
      <c r="Y34" s="54">
        <f>IF(I34="","",IF(I34&gt;$E38,1,IF(I34=$E38,0.5,0)))</f>
        <v>1</v>
      </c>
      <c r="Z34" s="54">
        <f>IF(J34="","",IF(J34&gt;$E39,1,IF(J34=$E39,0.5,0)))</f>
        <v>1</v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 t="s">
        <v>65</v>
      </c>
      <c r="C35" s="41">
        <v>1</v>
      </c>
      <c r="D35" s="41">
        <v>1.5</v>
      </c>
      <c r="E35" s="41">
        <v>3</v>
      </c>
      <c r="F35" s="40" t="s">
        <v>37</v>
      </c>
      <c r="G35" s="41">
        <v>3</v>
      </c>
      <c r="H35" s="41">
        <v>2.5</v>
      </c>
      <c r="I35" s="41">
        <v>3.5</v>
      </c>
      <c r="J35" s="41">
        <v>2</v>
      </c>
      <c r="K35" s="41"/>
      <c r="L35" s="41"/>
      <c r="M35" s="41"/>
      <c r="N35" s="41"/>
      <c r="O35" s="42">
        <f t="shared" si="31"/>
        <v>16.5</v>
      </c>
      <c r="P35" s="43">
        <f t="shared" si="33"/>
        <v>9</v>
      </c>
      <c r="Q35" s="43">
        <f t="shared" si="32"/>
        <v>7</v>
      </c>
      <c r="R35" s="52"/>
      <c r="S35" s="54">
        <f>IF(C35="","",IF(C35&gt;$F32,1,IF(C35=$F32,0.5,0)))</f>
        <v>0</v>
      </c>
      <c r="T35" s="54">
        <f>IF(D35="","",IF(D35&gt;$F33,1,IF(D35=$F33,0.5,0)))</f>
        <v>0</v>
      </c>
      <c r="U35" s="54">
        <f>IF(E35="","",IF(E35&gt;$F34,1,IF(E35=$F34,0.5,0)))</f>
        <v>1</v>
      </c>
      <c r="V35" s="54" t="s">
        <v>37</v>
      </c>
      <c r="W35" s="54">
        <f>IF(G35="","",IF(G35&gt;$F36,1,IF(G35=$F36,0.5,0)))</f>
        <v>1</v>
      </c>
      <c r="X35" s="54">
        <f>IF(H35="","",IF(H35&gt;$F37,1,IF(H35=$F37,0.5,0)))</f>
        <v>1</v>
      </c>
      <c r="Y35" s="54">
        <f>IF(I35="","",IF(I35&gt;$F38,1,IF(I35=$F38,0.5,0)))</f>
        <v>1</v>
      </c>
      <c r="Z35" s="54">
        <f>IF(J35="","",IF(J35&gt;$F39,1,IF(J35=$F39,0.5,0)))</f>
        <v>0.5</v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 t="s">
        <v>194</v>
      </c>
      <c r="C36" s="41">
        <v>0</v>
      </c>
      <c r="D36" s="41">
        <v>1</v>
      </c>
      <c r="E36" s="41">
        <v>1</v>
      </c>
      <c r="F36" s="41">
        <v>1</v>
      </c>
      <c r="G36" s="40" t="s">
        <v>37</v>
      </c>
      <c r="H36" s="41">
        <v>3</v>
      </c>
      <c r="I36" s="41">
        <v>4</v>
      </c>
      <c r="J36" s="41">
        <v>3</v>
      </c>
      <c r="K36" s="41"/>
      <c r="L36" s="41"/>
      <c r="M36" s="41"/>
      <c r="N36" s="41"/>
      <c r="O36" s="42">
        <f t="shared" si="31"/>
        <v>13</v>
      </c>
      <c r="P36" s="43">
        <f t="shared" si="33"/>
        <v>6</v>
      </c>
      <c r="Q36" s="43">
        <f t="shared" si="32"/>
        <v>7</v>
      </c>
      <c r="R36" s="52"/>
      <c r="S36" s="54">
        <f>IF(C36="","",IF(C36&gt;$G32,1,IF(C36=$G32,0.5,0)))</f>
        <v>0</v>
      </c>
      <c r="T36" s="54">
        <f>IF(D36="","",IF(D36&gt;$G33,1,IF(D36=$G33,0.5,0)))</f>
        <v>0</v>
      </c>
      <c r="U36" s="54">
        <f>IF(E36="","",IF(E36&gt;$G34,1,IF(E36=$G34,0.5,0)))</f>
        <v>0</v>
      </c>
      <c r="V36" s="54">
        <f>IF(F36="","",IF(F36&gt;$G35,1,IF(F36=$G35,0.5,0)))</f>
        <v>0</v>
      </c>
      <c r="W36" s="54" t="s">
        <v>37</v>
      </c>
      <c r="X36" s="54">
        <f>IF(H36="","",IF(H36&gt;$G37,1,IF(H36=$G37,0.5,0)))</f>
        <v>1</v>
      </c>
      <c r="Y36" s="54">
        <f>IF(I36="","",IF(I36&gt;$G38,1,IF(I36=$G38,0.5,0)))</f>
        <v>1</v>
      </c>
      <c r="Z36" s="54">
        <f>IF(J36="","",IF(J36&gt;$G39,1,IF(J36=$G39,0.5,0)))</f>
        <v>1</v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 t="s">
        <v>195</v>
      </c>
      <c r="C37" s="41">
        <v>0.5</v>
      </c>
      <c r="D37" s="41">
        <v>2</v>
      </c>
      <c r="E37" s="41">
        <v>0.5</v>
      </c>
      <c r="F37" s="41">
        <v>1.5</v>
      </c>
      <c r="G37" s="41">
        <v>1</v>
      </c>
      <c r="H37" s="40" t="s">
        <v>37</v>
      </c>
      <c r="I37" s="41">
        <v>2</v>
      </c>
      <c r="J37" s="41">
        <v>2</v>
      </c>
      <c r="K37" s="41"/>
      <c r="L37" s="41"/>
      <c r="M37" s="41"/>
      <c r="N37" s="41"/>
      <c r="O37" s="42">
        <f t="shared" si="31"/>
        <v>9.5</v>
      </c>
      <c r="P37" s="43">
        <f t="shared" si="33"/>
        <v>3</v>
      </c>
      <c r="Q37" s="43">
        <f t="shared" si="32"/>
        <v>7</v>
      </c>
      <c r="R37" s="52"/>
      <c r="S37" s="54">
        <f>IF(C37="","",IF(C37&gt;$H32,1,IF(C37=$H32,0.5,0)))</f>
        <v>0</v>
      </c>
      <c r="T37" s="54">
        <f>IF(D37="","",IF(D37&gt;$H33,1,IF(D37=$H33,0.5,0)))</f>
        <v>0.5</v>
      </c>
      <c r="U37" s="54">
        <f>IF(E37="","",IF(E37&gt;$H34,1,IF(E37=$H34,0.5,0)))</f>
        <v>0</v>
      </c>
      <c r="V37" s="54">
        <f>IF(F37="","",IF(F37&gt;$H35,1,IF(F37=$H35,0.5,0)))</f>
        <v>0</v>
      </c>
      <c r="W37" s="54">
        <f>IF(G37="","",IF(G37&gt;$H36,1,IF(G37=$H36,0.5,0)))</f>
        <v>0</v>
      </c>
      <c r="X37" s="54" t="s">
        <v>37</v>
      </c>
      <c r="Y37" s="54">
        <f>IF(I37="","",IF(I37&gt;$H38,1,IF(I37=$H38,0.5,0)))</f>
        <v>0.5</v>
      </c>
      <c r="Z37" s="54">
        <f>IF(J37="","",IF(J37&gt;$H39,1,IF(J37=$H39,0.5,0)))</f>
        <v>0.5</v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 t="s">
        <v>16</v>
      </c>
      <c r="C38" s="41">
        <v>0</v>
      </c>
      <c r="D38" s="41">
        <v>0.5</v>
      </c>
      <c r="E38" s="41">
        <v>1</v>
      </c>
      <c r="F38" s="41">
        <v>0.5</v>
      </c>
      <c r="G38" s="41">
        <v>0</v>
      </c>
      <c r="H38" s="41">
        <v>2</v>
      </c>
      <c r="I38" s="40" t="s">
        <v>37</v>
      </c>
      <c r="J38" s="41">
        <v>3</v>
      </c>
      <c r="K38" s="41"/>
      <c r="L38" s="41"/>
      <c r="M38" s="41"/>
      <c r="N38" s="41"/>
      <c r="O38" s="42">
        <f t="shared" si="31"/>
        <v>7</v>
      </c>
      <c r="P38" s="43">
        <f t="shared" si="33"/>
        <v>3</v>
      </c>
      <c r="Q38" s="43">
        <f t="shared" si="32"/>
        <v>7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</v>
      </c>
      <c r="V38" s="54">
        <f>IF(F38="","",IF(F38&gt;$I35,1,IF(F38=$I35,0.5,0)))</f>
        <v>0</v>
      </c>
      <c r="W38" s="54">
        <f>IF(G38="","",IF(G38&gt;$I36,1,IF(G38=$I36,0.5,0)))</f>
        <v>0</v>
      </c>
      <c r="X38" s="54">
        <f>IF(H38="","",IF(H38&gt;$I37,1,IF(H38=$I37,0.5,0)))</f>
        <v>0.5</v>
      </c>
      <c r="Y38" s="54" t="s">
        <v>37</v>
      </c>
      <c r="Z38" s="54">
        <f>IF(J38="","",IF(J38&gt;$I39,1,IF(J38=$I39,0.5,0)))</f>
        <v>1</v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 t="s">
        <v>117</v>
      </c>
      <c r="C39" s="41">
        <v>0</v>
      </c>
      <c r="D39" s="41">
        <v>0</v>
      </c>
      <c r="E39" s="41">
        <v>0.5</v>
      </c>
      <c r="F39" s="41">
        <v>2</v>
      </c>
      <c r="G39" s="41">
        <v>1</v>
      </c>
      <c r="H39" s="41">
        <v>2</v>
      </c>
      <c r="I39" s="41">
        <v>1</v>
      </c>
      <c r="J39" s="40" t="s">
        <v>37</v>
      </c>
      <c r="K39" s="41"/>
      <c r="L39" s="41"/>
      <c r="M39" s="41"/>
      <c r="N39" s="41"/>
      <c r="O39" s="42">
        <f t="shared" si="31"/>
        <v>6.5</v>
      </c>
      <c r="P39" s="43">
        <f t="shared" si="33"/>
        <v>2</v>
      </c>
      <c r="Q39" s="43">
        <f t="shared" si="32"/>
        <v>7</v>
      </c>
      <c r="R39" s="52"/>
      <c r="S39" s="54">
        <f>IF(C39="","",IF(C39&gt;$J32,1,IF(C39=$J32,0.5,0)))</f>
        <v>0</v>
      </c>
      <c r="T39" s="54">
        <f>IF(D39="","",IF(D39&gt;$J33,1,IF(D39=$J33,0.5,0)))</f>
        <v>0</v>
      </c>
      <c r="U39" s="54">
        <f>IF(E39="","",IF(E39&gt;$J34,1,IF(E39=$J34,0.5,0)))</f>
        <v>0</v>
      </c>
      <c r="V39" s="54">
        <f>IF(F39="","",IF(F39&gt;$J35,1,IF(F39=$J35,0.5,0)))</f>
        <v>0.5</v>
      </c>
      <c r="W39" s="54">
        <f>IF(G39="","",IF(G39&gt;$J36,1,IF(G39=$J36,0.5,0)))</f>
        <v>0</v>
      </c>
      <c r="X39" s="54">
        <f>IF(H39="","",IF(H39&gt;$J37,1,IF(H39=$J37,0.5,0)))</f>
        <v>0.5</v>
      </c>
      <c r="Y39" s="54">
        <f>IF(I39="","",IF(I39&gt;$J38,1,IF(I39=$J38,0.5,0)))</f>
        <v>0</v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 t="s">
        <v>70</v>
      </c>
      <c r="C46" s="40" t="s">
        <v>37</v>
      </c>
      <c r="D46" s="41">
        <v>2.5</v>
      </c>
      <c r="E46" s="41">
        <v>4</v>
      </c>
      <c r="F46" s="41">
        <v>4</v>
      </c>
      <c r="G46" s="41">
        <v>4</v>
      </c>
      <c r="H46" s="41">
        <v>3</v>
      </c>
      <c r="I46" s="41">
        <v>3.5</v>
      </c>
      <c r="J46" s="41">
        <v>4</v>
      </c>
      <c r="K46" s="41"/>
      <c r="L46" s="41"/>
      <c r="M46" s="41"/>
      <c r="N46" s="41"/>
      <c r="O46" s="42">
        <f t="shared" ref="O46:O57" si="46">SUM(C46:N46)</f>
        <v>25</v>
      </c>
      <c r="P46" s="43">
        <f>SUM(S46:AD46)*2</f>
        <v>14</v>
      </c>
      <c r="Q46" s="43">
        <f t="shared" ref="Q46:Q57" si="47">COUNT(C46:N46)</f>
        <v>7</v>
      </c>
      <c r="R46" s="52"/>
      <c r="S46" s="53" t="s">
        <v>37</v>
      </c>
      <c r="T46" s="54">
        <f>IF(D46="","",IF(D46&gt;$C47,1,IF(D46=$C47,0.5,0)))</f>
        <v>1</v>
      </c>
      <c r="U46" s="54">
        <f>IF(E46="","",IF(E46&gt;$C48,1,IF(E46=$C48,0.5,0)))</f>
        <v>1</v>
      </c>
      <c r="V46" s="54">
        <f>IF(F46="","",IF(F46&gt;$C49,1,IF(F46=$C49,0.5,0)))</f>
        <v>1</v>
      </c>
      <c r="W46" s="54">
        <f>IF(G46="","",IF(G46&gt;$C50,1,IF(G46=$C50,0.5,0)))</f>
        <v>1</v>
      </c>
      <c r="X46" s="54">
        <f>IF(H46="","",IF(H46&gt;$C51,1,IF(H46=$C51,0.5,0)))</f>
        <v>1</v>
      </c>
      <c r="Y46" s="54">
        <f>IF(I46="","",IF(I46&gt;$C52,1,IF(I46=$C52,0.5,0)))</f>
        <v>1</v>
      </c>
      <c r="Z46" s="54">
        <f>IF(J46="","",IF(J46&gt;$C53,1,IF(J46=$C53,0.5,0)))</f>
        <v>1</v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4</v>
      </c>
      <c r="AH46" s="57">
        <f>E46+C48</f>
        <v>4</v>
      </c>
      <c r="AI46" s="57">
        <f>F46+C49</f>
        <v>4</v>
      </c>
      <c r="AJ46" s="57">
        <f>G46+C50</f>
        <v>4</v>
      </c>
      <c r="AK46" s="57">
        <f>H46+C51</f>
        <v>4</v>
      </c>
      <c r="AL46" s="57">
        <f>I46+C52</f>
        <v>4</v>
      </c>
      <c r="AM46" s="57">
        <f>J46+C53</f>
        <v>4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 t="s">
        <v>196</v>
      </c>
      <c r="C47" s="41">
        <v>1.5</v>
      </c>
      <c r="D47" s="40" t="s">
        <v>37</v>
      </c>
      <c r="E47" s="41">
        <v>3</v>
      </c>
      <c r="F47" s="41">
        <v>1</v>
      </c>
      <c r="G47" s="41">
        <v>3</v>
      </c>
      <c r="H47" s="41">
        <v>2</v>
      </c>
      <c r="I47" s="41">
        <v>3.5</v>
      </c>
      <c r="J47" s="41">
        <v>3</v>
      </c>
      <c r="K47" s="41"/>
      <c r="L47" s="41"/>
      <c r="M47" s="41"/>
      <c r="N47" s="41"/>
      <c r="O47" s="42">
        <f t="shared" si="46"/>
        <v>17</v>
      </c>
      <c r="P47" s="43">
        <f t="shared" ref="P47:P57" si="48">SUM(S47:AD47)*2</f>
        <v>9</v>
      </c>
      <c r="Q47" s="43">
        <f t="shared" si="47"/>
        <v>7</v>
      </c>
      <c r="R47" s="52"/>
      <c r="S47" s="54">
        <f>IF(C47="","",IF(C47&gt;D46,1,IF(C47=D46,0.5,0)))</f>
        <v>0</v>
      </c>
      <c r="T47" s="53" t="s">
        <v>37</v>
      </c>
      <c r="U47" s="54">
        <f>IF(E47="","",IF(E47&gt;$D48,1,IF(E47=$D48,0.5,0)))</f>
        <v>1</v>
      </c>
      <c r="V47" s="54">
        <f>IF(F47="","",IF(F47&gt;$D49,1,IF(F47=$D49,0.5,0)))</f>
        <v>0</v>
      </c>
      <c r="W47" s="54">
        <f>IF(G47="","",IF(G47&gt;$D50,1,IF(G47=$D50,0.5,0)))</f>
        <v>1</v>
      </c>
      <c r="X47" s="54">
        <f>IF(H47="","",IF(H47&gt;$D51,1,IF(H47=$D51,0.5,0)))</f>
        <v>0.5</v>
      </c>
      <c r="Y47" s="54">
        <f>IF(I47="","",IF(I47&gt;$D52,1,IF(I47=$D52,0.5,0)))</f>
        <v>1</v>
      </c>
      <c r="Z47" s="54">
        <f>IF(J47="","",IF(J47&gt;$D53,1,IF(J47=$D53,0.5,0)))</f>
        <v>1</v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4</v>
      </c>
      <c r="AG47" s="53" t="s">
        <v>37</v>
      </c>
      <c r="AH47" s="53">
        <f>E47+D48</f>
        <v>4</v>
      </c>
      <c r="AI47" s="53">
        <f>F47+D49</f>
        <v>4</v>
      </c>
      <c r="AJ47" s="53">
        <f>G47+D50</f>
        <v>4</v>
      </c>
      <c r="AK47" s="53">
        <f>H47+D51</f>
        <v>4</v>
      </c>
      <c r="AL47" s="53">
        <f>I47+D52</f>
        <v>4</v>
      </c>
      <c r="AM47" s="53">
        <f>J47+D53</f>
        <v>4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 t="s">
        <v>17</v>
      </c>
      <c r="C48" s="41">
        <v>0</v>
      </c>
      <c r="D48" s="41">
        <v>1</v>
      </c>
      <c r="E48" s="40" t="s">
        <v>37</v>
      </c>
      <c r="F48" s="41">
        <v>0.5</v>
      </c>
      <c r="G48" s="41">
        <v>3</v>
      </c>
      <c r="H48" s="41">
        <v>2.5</v>
      </c>
      <c r="I48" s="41">
        <v>3.5</v>
      </c>
      <c r="J48" s="41">
        <v>4</v>
      </c>
      <c r="K48" s="41"/>
      <c r="L48" s="41"/>
      <c r="M48" s="41"/>
      <c r="N48" s="41"/>
      <c r="O48" s="42">
        <f t="shared" si="46"/>
        <v>14.5</v>
      </c>
      <c r="P48" s="43">
        <f t="shared" si="48"/>
        <v>8</v>
      </c>
      <c r="Q48" s="43">
        <f t="shared" si="47"/>
        <v>7</v>
      </c>
      <c r="R48" s="52"/>
      <c r="S48" s="54">
        <f>IF(C48="","",IF(C48&gt;E46,1,IF(C48=E46,0.5,0)))</f>
        <v>0</v>
      </c>
      <c r="T48" s="54">
        <f>IF(D48="","",IF(D48&gt;E47,1,IF(D48=E47,0.5,0)))</f>
        <v>0</v>
      </c>
      <c r="U48" s="53" t="s">
        <v>37</v>
      </c>
      <c r="V48" s="54">
        <f>IF(F48="","",IF(F48&gt;$E49,1,IF(F48=$E49,0.5,0)))</f>
        <v>0</v>
      </c>
      <c r="W48" s="54">
        <f>IF(G48="","",IF(G48&gt;$E50,1,IF(G48=$E50,0.5,0)))</f>
        <v>1</v>
      </c>
      <c r="X48" s="54">
        <f>IF(H48="","",IF(H48&gt;$E51,1,IF(H48=$E51,0.5,0)))</f>
        <v>1</v>
      </c>
      <c r="Y48" s="54">
        <f>IF(I48="","",IF(I48&gt;$E52,1,IF(I48=$E52,0.5,0)))</f>
        <v>1</v>
      </c>
      <c r="Z48" s="54">
        <f>IF(J48="","",IF(J48&gt;$E53,1,IF(J48=$E53,0.5,0)))</f>
        <v>1</v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4</v>
      </c>
      <c r="AG48" s="53">
        <f>D48+E47</f>
        <v>4</v>
      </c>
      <c r="AH48" s="53" t="s">
        <v>37</v>
      </c>
      <c r="AI48" s="53">
        <f>F48+E49</f>
        <v>4</v>
      </c>
      <c r="AJ48" s="53">
        <f>G48+E50</f>
        <v>4</v>
      </c>
      <c r="AK48" s="53">
        <f>H48+E51</f>
        <v>4</v>
      </c>
      <c r="AL48" s="53">
        <f>I48+E52</f>
        <v>4</v>
      </c>
      <c r="AM48" s="53">
        <f>J48+E53</f>
        <v>4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 t="s">
        <v>122</v>
      </c>
      <c r="C49" s="41">
        <v>0</v>
      </c>
      <c r="D49" s="41">
        <v>3</v>
      </c>
      <c r="E49" s="41">
        <v>3.5</v>
      </c>
      <c r="F49" s="40" t="s">
        <v>37</v>
      </c>
      <c r="G49" s="41">
        <v>2</v>
      </c>
      <c r="H49" s="41">
        <v>1.5</v>
      </c>
      <c r="I49" s="41">
        <v>1.5</v>
      </c>
      <c r="J49" s="41">
        <v>3</v>
      </c>
      <c r="K49" s="41"/>
      <c r="L49" s="41"/>
      <c r="M49" s="41"/>
      <c r="N49" s="41"/>
      <c r="O49" s="42">
        <f t="shared" si="46"/>
        <v>14.5</v>
      </c>
      <c r="P49" s="43">
        <f t="shared" si="48"/>
        <v>7</v>
      </c>
      <c r="Q49" s="43">
        <f t="shared" si="47"/>
        <v>7</v>
      </c>
      <c r="R49" s="52"/>
      <c r="S49" s="54">
        <f>IF(C49="","",IF(C49&gt;$F46,1,IF(C49=$F46,0.5,0)))</f>
        <v>0</v>
      </c>
      <c r="T49" s="54">
        <f>IF(D49="","",IF(D49&gt;$F47,1,IF(D49=$F47,0.5,0)))</f>
        <v>1</v>
      </c>
      <c r="U49" s="54">
        <f>IF(E49="","",IF(E49&gt;$F48,1,IF(E49=$F48,0.5,0)))</f>
        <v>1</v>
      </c>
      <c r="V49" s="54" t="s">
        <v>37</v>
      </c>
      <c r="W49" s="54">
        <f>IF(G49="","",IF(G49&gt;$F50,1,IF(G49=$F50,0.5,0)))</f>
        <v>0.5</v>
      </c>
      <c r="X49" s="54">
        <f>IF(H49="","",IF(H49&gt;$F51,1,IF(H49=$F51,0.5,0)))</f>
        <v>0</v>
      </c>
      <c r="Y49" s="54">
        <f>IF(I49="","",IF(I49&gt;$F52,1,IF(I49=$F52,0.5,0)))</f>
        <v>0</v>
      </c>
      <c r="Z49" s="54">
        <f>IF(J49="","",IF(J49&gt;$F53,1,IF(J49=$F53,0.5,0)))</f>
        <v>1</v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4</v>
      </c>
      <c r="AG49" s="53">
        <f>D49+F47</f>
        <v>4</v>
      </c>
      <c r="AH49" s="53">
        <f>E49+F48</f>
        <v>4</v>
      </c>
      <c r="AI49" s="53" t="s">
        <v>37</v>
      </c>
      <c r="AJ49" s="53">
        <f>G49+F50</f>
        <v>4</v>
      </c>
      <c r="AK49" s="53">
        <f>H49+F51</f>
        <v>4</v>
      </c>
      <c r="AL49" s="53">
        <f>I49+F52</f>
        <v>4</v>
      </c>
      <c r="AM49" s="53">
        <f>J49+F53</f>
        <v>4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 t="s">
        <v>197</v>
      </c>
      <c r="C50" s="41">
        <v>0</v>
      </c>
      <c r="D50" s="41">
        <v>1</v>
      </c>
      <c r="E50" s="41">
        <v>1</v>
      </c>
      <c r="F50" s="41">
        <v>2</v>
      </c>
      <c r="G50" s="40" t="s">
        <v>37</v>
      </c>
      <c r="H50" s="41">
        <v>3</v>
      </c>
      <c r="I50" s="41">
        <v>4</v>
      </c>
      <c r="J50" s="41">
        <v>2</v>
      </c>
      <c r="K50" s="41"/>
      <c r="L50" s="41"/>
      <c r="M50" s="41"/>
      <c r="N50" s="41"/>
      <c r="O50" s="42">
        <f t="shared" si="46"/>
        <v>13</v>
      </c>
      <c r="P50" s="43">
        <f t="shared" si="48"/>
        <v>6</v>
      </c>
      <c r="Q50" s="43">
        <f t="shared" si="47"/>
        <v>7</v>
      </c>
      <c r="R50" s="52"/>
      <c r="S50" s="54">
        <f>IF(C50="","",IF(C50&gt;$G46,1,IF(C50=$G46,0.5,0)))</f>
        <v>0</v>
      </c>
      <c r="T50" s="54">
        <f>IF(D50="","",IF(D50&gt;$G47,1,IF(D50=$G47,0.5,0)))</f>
        <v>0</v>
      </c>
      <c r="U50" s="54">
        <f>IF(E50="","",IF(E50&gt;$G48,1,IF(E50=$G48,0.5,0)))</f>
        <v>0</v>
      </c>
      <c r="V50" s="54">
        <f>IF(F50="","",IF(F50&gt;$G49,1,IF(F50=$G49,0.5,0)))</f>
        <v>0.5</v>
      </c>
      <c r="W50" s="54" t="s">
        <v>37</v>
      </c>
      <c r="X50" s="54">
        <f>IF(H50="","",IF(H50&gt;$G51,1,IF(H50=$G51,0.5,0)))</f>
        <v>1</v>
      </c>
      <c r="Y50" s="54">
        <f>IF(I50="","",IF(I50&gt;$G52,1,IF(I50=$G52,0.5,0)))</f>
        <v>1</v>
      </c>
      <c r="Z50" s="54">
        <f>IF(J50="","",IF(J50&gt;$G53,1,IF(J50=$G53,0.5,0)))</f>
        <v>0.5</v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4</v>
      </c>
      <c r="AG50" s="53">
        <f>D50+G47</f>
        <v>4</v>
      </c>
      <c r="AH50" s="53">
        <f>E50+G48</f>
        <v>4</v>
      </c>
      <c r="AI50" s="53">
        <f>F50+G49</f>
        <v>4</v>
      </c>
      <c r="AJ50" s="53" t="s">
        <v>37</v>
      </c>
      <c r="AK50" s="53">
        <f>H50+G51</f>
        <v>4</v>
      </c>
      <c r="AL50" s="53">
        <f>I50+G52</f>
        <v>4</v>
      </c>
      <c r="AM50" s="53">
        <f>J50+G53</f>
        <v>4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 t="s">
        <v>143</v>
      </c>
      <c r="C51" s="41">
        <v>1</v>
      </c>
      <c r="D51" s="41">
        <v>2</v>
      </c>
      <c r="E51" s="41">
        <v>1.5</v>
      </c>
      <c r="F51" s="41">
        <v>2.5</v>
      </c>
      <c r="G51" s="41">
        <v>1</v>
      </c>
      <c r="H51" s="40" t="s">
        <v>37</v>
      </c>
      <c r="I51" s="41">
        <v>1.5</v>
      </c>
      <c r="J51" s="41">
        <v>3.5</v>
      </c>
      <c r="K51" s="41"/>
      <c r="L51" s="41"/>
      <c r="M51" s="41"/>
      <c r="N51" s="41"/>
      <c r="O51" s="42">
        <f t="shared" si="46"/>
        <v>13</v>
      </c>
      <c r="P51" s="43">
        <f t="shared" si="48"/>
        <v>5</v>
      </c>
      <c r="Q51" s="43">
        <f t="shared" si="47"/>
        <v>7</v>
      </c>
      <c r="R51" s="52"/>
      <c r="S51" s="54">
        <f>IF(C51="","",IF(C51&gt;$H46,1,IF(C51=$H46,0.5,0)))</f>
        <v>0</v>
      </c>
      <c r="T51" s="54">
        <f>IF(D51="","",IF(D51&gt;$H47,1,IF(D51=$H47,0.5,0)))</f>
        <v>0.5</v>
      </c>
      <c r="U51" s="54">
        <f>IF(E51="","",IF(E51&gt;$H48,1,IF(E51=$H48,0.5,0)))</f>
        <v>0</v>
      </c>
      <c r="V51" s="54">
        <f>IF(F51="","",IF(F51&gt;$H49,1,IF(F51=$H49,0.5,0)))</f>
        <v>1</v>
      </c>
      <c r="W51" s="54">
        <f>IF(G51="","",IF(G51&gt;$H50,1,IF(G51=$H50,0.5,0)))</f>
        <v>0</v>
      </c>
      <c r="X51" s="54" t="s">
        <v>37</v>
      </c>
      <c r="Y51" s="54">
        <f>IF(I51="","",IF(I51&gt;$H52,1,IF(I51=$H52,0.5,0)))</f>
        <v>0</v>
      </c>
      <c r="Z51" s="54">
        <f>IF(J51="","",IF(J51&gt;$H53,1,IF(J51=$H53,0.5,0)))</f>
        <v>1</v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4</v>
      </c>
      <c r="AG51" s="53">
        <f>D51+H47</f>
        <v>4</v>
      </c>
      <c r="AH51" s="53">
        <f>E51+H48</f>
        <v>4</v>
      </c>
      <c r="AI51" s="53">
        <f>F51+H49</f>
        <v>4</v>
      </c>
      <c r="AJ51" s="53">
        <f>G51+H50</f>
        <v>4</v>
      </c>
      <c r="AK51" s="53" t="s">
        <v>37</v>
      </c>
      <c r="AL51" s="53">
        <f>I51+H52</f>
        <v>4</v>
      </c>
      <c r="AM51" s="53">
        <f>J51+H53</f>
        <v>4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 t="s">
        <v>99</v>
      </c>
      <c r="C52" s="41">
        <v>0.5</v>
      </c>
      <c r="D52" s="41">
        <v>0.5</v>
      </c>
      <c r="E52" s="41">
        <v>0.5</v>
      </c>
      <c r="F52" s="41">
        <v>2.5</v>
      </c>
      <c r="G52" s="41">
        <v>0</v>
      </c>
      <c r="H52" s="41">
        <v>2.5</v>
      </c>
      <c r="I52" s="40" t="s">
        <v>37</v>
      </c>
      <c r="J52" s="41">
        <v>1.5</v>
      </c>
      <c r="K52" s="41"/>
      <c r="L52" s="41"/>
      <c r="M52" s="41"/>
      <c r="N52" s="41"/>
      <c r="O52" s="42">
        <f t="shared" si="46"/>
        <v>8</v>
      </c>
      <c r="P52" s="43">
        <f t="shared" si="48"/>
        <v>4</v>
      </c>
      <c r="Q52" s="43">
        <f t="shared" si="47"/>
        <v>7</v>
      </c>
      <c r="R52" s="52"/>
      <c r="S52" s="54">
        <f>IF(C52="","",IF(C52&gt;$I46,1,IF(C52=$I46,0.5,0)))</f>
        <v>0</v>
      </c>
      <c r="T52" s="54">
        <f>IF(D52="","",IF(D52&gt;$I47,1,IF(D52=$I47,0.5,0)))</f>
        <v>0</v>
      </c>
      <c r="U52" s="54">
        <f>IF(E52="","",IF(E52&gt;$I48,1,IF(E52=$I48,0.5,0)))</f>
        <v>0</v>
      </c>
      <c r="V52" s="54">
        <f>IF(F52="","",IF(F52&gt;$I49,1,IF(F52=$I49,0.5,0)))</f>
        <v>1</v>
      </c>
      <c r="W52" s="54">
        <f>IF(G52="","",IF(G52&gt;$I50,1,IF(G52=$I50,0.5,0)))</f>
        <v>0</v>
      </c>
      <c r="X52" s="54">
        <f>IF(H52="","",IF(H52&gt;$I51,1,IF(H52=$I51,0.5,0)))</f>
        <v>1</v>
      </c>
      <c r="Y52" s="54" t="s">
        <v>37</v>
      </c>
      <c r="Z52" s="54">
        <f>IF(J52="","",IF(J52&gt;$I53,1,IF(J52=$I53,0.5,0)))</f>
        <v>0</v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4</v>
      </c>
      <c r="AG52" s="53">
        <f>D52+I47</f>
        <v>4</v>
      </c>
      <c r="AH52" s="53">
        <f>E52+I48</f>
        <v>4</v>
      </c>
      <c r="AI52" s="53">
        <f>F52+I49</f>
        <v>4</v>
      </c>
      <c r="AJ52" s="53">
        <f>G52+I50</f>
        <v>4</v>
      </c>
      <c r="AK52" s="53">
        <f>H52+I51</f>
        <v>4</v>
      </c>
      <c r="AL52" s="53" t="s">
        <v>37</v>
      </c>
      <c r="AM52" s="53">
        <f>J52+I53</f>
        <v>4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 t="s">
        <v>185</v>
      </c>
      <c r="C53" s="41">
        <v>0</v>
      </c>
      <c r="D53" s="41">
        <v>1</v>
      </c>
      <c r="E53" s="41">
        <v>0</v>
      </c>
      <c r="F53" s="41">
        <v>1</v>
      </c>
      <c r="G53" s="41">
        <v>2</v>
      </c>
      <c r="H53" s="41">
        <v>0.5</v>
      </c>
      <c r="I53" s="41">
        <v>2.5</v>
      </c>
      <c r="J53" s="40" t="s">
        <v>37</v>
      </c>
      <c r="K53" s="41"/>
      <c r="L53" s="41"/>
      <c r="M53" s="41"/>
      <c r="N53" s="41"/>
      <c r="O53" s="42">
        <f t="shared" si="46"/>
        <v>7</v>
      </c>
      <c r="P53" s="43">
        <f t="shared" si="48"/>
        <v>3</v>
      </c>
      <c r="Q53" s="43">
        <f t="shared" si="47"/>
        <v>7</v>
      </c>
      <c r="R53" s="52"/>
      <c r="S53" s="54">
        <f>IF(C53="","",IF(C53&gt;$J46,1,IF(C53=$J46,0.5,0)))</f>
        <v>0</v>
      </c>
      <c r="T53" s="54">
        <f>IF(D53="","",IF(D53&gt;$J47,1,IF(D53=$J47,0.5,0)))</f>
        <v>0</v>
      </c>
      <c r="U53" s="54">
        <f>IF(E53="","",IF(E53&gt;$J48,1,IF(E53=$J48,0.5,0)))</f>
        <v>0</v>
      </c>
      <c r="V53" s="54">
        <f>IF(F53="","",IF(F53&gt;$J49,1,IF(F53=$J49,0.5,0)))</f>
        <v>0</v>
      </c>
      <c r="W53" s="54">
        <f>IF(G53="","",IF(G53&gt;$J50,1,IF(G53=$J50,0.5,0)))</f>
        <v>0.5</v>
      </c>
      <c r="X53" s="54">
        <f>IF(H53="","",IF(H53&gt;$J51,1,IF(H53=$J51,0.5,0)))</f>
        <v>0</v>
      </c>
      <c r="Y53" s="54">
        <f>IF(I53="","",IF(I53&gt;$J52,1,IF(I53=$J52,0.5,0)))</f>
        <v>1</v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4</v>
      </c>
      <c r="AG53" s="53">
        <f>D53+J47</f>
        <v>4</v>
      </c>
      <c r="AH53" s="53">
        <f>E53+J48</f>
        <v>4</v>
      </c>
      <c r="AI53" s="53">
        <f>F53+J49</f>
        <v>4</v>
      </c>
      <c r="AJ53" s="53">
        <f>G53+J50</f>
        <v>4</v>
      </c>
      <c r="AK53" s="53">
        <f>H53+J51</f>
        <v>4</v>
      </c>
      <c r="AL53" s="53">
        <f>I53+J52</f>
        <v>4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F9" sqref="F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32068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234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41</v>
      </c>
      <c r="D5" s="18"/>
      <c r="E5" s="10">
        <v>0</v>
      </c>
      <c r="F5" s="10" t="s">
        <v>10</v>
      </c>
      <c r="G5" s="10">
        <v>1</v>
      </c>
      <c r="H5" s="19">
        <v>20621</v>
      </c>
      <c r="I5" s="14" t="s">
        <v>52</v>
      </c>
      <c r="J5" s="18">
        <v>2121</v>
      </c>
    </row>
    <row r="6" spans="1:10">
      <c r="A6" s="5">
        <v>2</v>
      </c>
      <c r="B6" s="19"/>
      <c r="C6" s="14" t="s">
        <v>42</v>
      </c>
      <c r="D6" s="18"/>
      <c r="E6" s="10">
        <v>1</v>
      </c>
      <c r="F6" s="10" t="s">
        <v>10</v>
      </c>
      <c r="G6" s="10">
        <v>0</v>
      </c>
      <c r="H6" s="19">
        <v>68128</v>
      </c>
      <c r="I6" s="14" t="s">
        <v>53</v>
      </c>
      <c r="J6" s="18">
        <v>2101</v>
      </c>
    </row>
    <row r="7" spans="1:10">
      <c r="A7" s="5">
        <v>3</v>
      </c>
      <c r="B7" s="19"/>
      <c r="C7" s="14" t="s">
        <v>43</v>
      </c>
      <c r="D7" s="18"/>
      <c r="E7" s="10">
        <v>0</v>
      </c>
      <c r="F7" s="10" t="s">
        <v>10</v>
      </c>
      <c r="G7" s="10">
        <v>1</v>
      </c>
      <c r="H7" s="19">
        <v>2283</v>
      </c>
      <c r="I7" s="14" t="s">
        <v>54</v>
      </c>
      <c r="J7" s="18">
        <v>2021</v>
      </c>
    </row>
    <row r="8" spans="1:10">
      <c r="A8" s="5">
        <v>4</v>
      </c>
      <c r="B8" s="19"/>
      <c r="C8" s="14" t="s">
        <v>44</v>
      </c>
      <c r="D8" s="18"/>
      <c r="E8" s="10">
        <v>0</v>
      </c>
      <c r="F8" s="10" t="s">
        <v>10</v>
      </c>
      <c r="G8" s="10">
        <v>1</v>
      </c>
      <c r="H8" s="19">
        <v>76333</v>
      </c>
      <c r="I8" s="14" t="s">
        <v>56</v>
      </c>
      <c r="J8" s="18">
        <v>2010</v>
      </c>
    </row>
    <row r="9" spans="1:10">
      <c r="A9" s="5">
        <v>5</v>
      </c>
      <c r="B9" s="19"/>
      <c r="C9" s="14" t="s">
        <v>45</v>
      </c>
      <c r="D9" s="18"/>
      <c r="E9" s="10">
        <v>1</v>
      </c>
      <c r="F9" s="10" t="s">
        <v>10</v>
      </c>
      <c r="G9" s="10">
        <v>0</v>
      </c>
      <c r="H9" s="19">
        <v>99152</v>
      </c>
      <c r="I9" s="14" t="s">
        <v>63</v>
      </c>
      <c r="J9" s="18">
        <v>1992</v>
      </c>
    </row>
    <row r="10" spans="1:10" ht="15.75" thickBot="1">
      <c r="A10" s="5">
        <v>6</v>
      </c>
      <c r="B10" s="19"/>
      <c r="C10" s="14" t="s">
        <v>46</v>
      </c>
      <c r="D10" s="18"/>
      <c r="E10" s="12">
        <v>0.5</v>
      </c>
      <c r="F10" s="10" t="s">
        <v>10</v>
      </c>
      <c r="G10" s="12">
        <v>0.5</v>
      </c>
      <c r="H10" s="19">
        <v>19313</v>
      </c>
      <c r="I10" s="14" t="s">
        <v>57</v>
      </c>
      <c r="J10" s="18">
        <v>1948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2032.1666666666667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48</v>
      </c>
      <c r="D15" s="18"/>
      <c r="E15" s="10">
        <v>1</v>
      </c>
      <c r="F15" s="10" t="s">
        <v>10</v>
      </c>
      <c r="G15" s="10">
        <v>0</v>
      </c>
      <c r="H15" s="19">
        <v>31526</v>
      </c>
      <c r="I15" s="14" t="s">
        <v>55</v>
      </c>
      <c r="J15" s="18">
        <v>1938</v>
      </c>
    </row>
    <row r="16" spans="1:10">
      <c r="A16" s="5">
        <v>2</v>
      </c>
      <c r="B16" s="19"/>
      <c r="C16" s="14" t="s">
        <v>49</v>
      </c>
      <c r="D16" s="18"/>
      <c r="E16" s="10">
        <v>1</v>
      </c>
      <c r="F16" s="10" t="s">
        <v>10</v>
      </c>
      <c r="G16" s="10">
        <v>0</v>
      </c>
      <c r="H16" s="19">
        <v>76325</v>
      </c>
      <c r="I16" s="14" t="s">
        <v>59</v>
      </c>
      <c r="J16" s="18">
        <v>1920</v>
      </c>
    </row>
    <row r="17" spans="1:10">
      <c r="A17" s="5">
        <v>3</v>
      </c>
      <c r="B17" s="19"/>
      <c r="C17" s="14" t="s">
        <v>50</v>
      </c>
      <c r="D17" s="18"/>
      <c r="E17" s="10">
        <v>0</v>
      </c>
      <c r="F17" s="10" t="s">
        <v>10</v>
      </c>
      <c r="G17" s="10">
        <v>1</v>
      </c>
      <c r="H17" s="19">
        <v>31348</v>
      </c>
      <c r="I17" s="14" t="s">
        <v>64</v>
      </c>
      <c r="J17" s="18">
        <v>1889</v>
      </c>
    </row>
    <row r="18" spans="1:10" ht="15.75" thickBot="1">
      <c r="A18" s="5">
        <v>4</v>
      </c>
      <c r="B18" s="19"/>
      <c r="C18" s="14" t="s">
        <v>51</v>
      </c>
      <c r="D18" s="18"/>
      <c r="E18" s="12">
        <v>0</v>
      </c>
      <c r="F18" s="10" t="s">
        <v>10</v>
      </c>
      <c r="G18" s="12">
        <v>1</v>
      </c>
      <c r="H18" s="19">
        <v>76317</v>
      </c>
      <c r="I18" s="14" t="s">
        <v>60</v>
      </c>
      <c r="J18" s="18">
        <v>1874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1905.25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65</v>
      </c>
      <c r="D21" s="1"/>
      <c r="E21" s="1"/>
      <c r="F21" s="1"/>
      <c r="G21" s="1"/>
      <c r="H21" s="2" t="s">
        <v>12</v>
      </c>
      <c r="I21" s="15" t="s">
        <v>16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66</v>
      </c>
      <c r="D23" s="18"/>
      <c r="E23" s="10">
        <v>0.5</v>
      </c>
      <c r="F23" s="10" t="s">
        <v>10</v>
      </c>
      <c r="G23" s="10">
        <v>0.5</v>
      </c>
      <c r="H23" s="19">
        <v>19402</v>
      </c>
      <c r="I23" s="14" t="s">
        <v>75</v>
      </c>
      <c r="J23" s="18">
        <v>1826</v>
      </c>
    </row>
    <row r="24" spans="1:10">
      <c r="A24" s="5">
        <v>2</v>
      </c>
      <c r="B24" s="19"/>
      <c r="C24" s="14" t="s">
        <v>67</v>
      </c>
      <c r="D24" s="18"/>
      <c r="E24" s="10">
        <v>1</v>
      </c>
      <c r="F24" s="10" t="s">
        <v>10</v>
      </c>
      <c r="G24" s="10">
        <v>0</v>
      </c>
      <c r="H24" s="19">
        <v>27715</v>
      </c>
      <c r="I24" s="14" t="s">
        <v>62</v>
      </c>
      <c r="J24" s="18">
        <v>1746</v>
      </c>
    </row>
    <row r="25" spans="1:10">
      <c r="A25" s="5">
        <v>3</v>
      </c>
      <c r="B25" s="19"/>
      <c r="C25" s="14" t="s">
        <v>68</v>
      </c>
      <c r="D25" s="18"/>
      <c r="E25" s="10">
        <v>1</v>
      </c>
      <c r="F25" s="10" t="s">
        <v>10</v>
      </c>
      <c r="G25" s="10">
        <v>0</v>
      </c>
      <c r="H25" s="19">
        <v>43401</v>
      </c>
      <c r="I25" s="14" t="s">
        <v>82</v>
      </c>
      <c r="J25" s="18" t="s">
        <v>106</v>
      </c>
    </row>
    <row r="26" spans="1:10" ht="15.75" thickBot="1">
      <c r="A26" s="5">
        <v>4</v>
      </c>
      <c r="B26" s="19"/>
      <c r="C26" s="14" t="s">
        <v>69</v>
      </c>
      <c r="D26" s="18"/>
      <c r="E26" s="12">
        <v>1</v>
      </c>
      <c r="F26" s="10" t="s">
        <v>10</v>
      </c>
      <c r="G26" s="12">
        <v>0</v>
      </c>
      <c r="H26" s="19">
        <v>43427</v>
      </c>
      <c r="I26" s="14" t="s">
        <v>76</v>
      </c>
      <c r="J26" s="18" t="s">
        <v>106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3.5</v>
      </c>
      <c r="F27" s="10" t="s">
        <v>10</v>
      </c>
      <c r="G27" s="13">
        <v>0.5</v>
      </c>
      <c r="H27" s="3"/>
      <c r="I27" s="16">
        <f>IFERROR(AVERAGE(J23:J26),"")</f>
        <v>1786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 t="s">
        <v>70</v>
      </c>
      <c r="D29" s="1"/>
      <c r="E29" s="1"/>
      <c r="F29" s="1"/>
      <c r="G29" s="1"/>
      <c r="H29" s="2" t="s">
        <v>12</v>
      </c>
      <c r="I29" s="15" t="s">
        <v>17</v>
      </c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 t="s">
        <v>71</v>
      </c>
      <c r="D31" s="18"/>
      <c r="E31" s="10">
        <v>1</v>
      </c>
      <c r="F31" s="10" t="s">
        <v>10</v>
      </c>
      <c r="G31" s="10">
        <v>0</v>
      </c>
      <c r="H31" s="19">
        <v>353</v>
      </c>
      <c r="I31" s="14" t="s">
        <v>61</v>
      </c>
      <c r="J31" s="18">
        <v>1848</v>
      </c>
    </row>
    <row r="32" spans="1:10">
      <c r="A32" s="5">
        <v>2</v>
      </c>
      <c r="B32" s="19"/>
      <c r="C32" s="14" t="s">
        <v>72</v>
      </c>
      <c r="D32" s="18"/>
      <c r="E32" s="10">
        <v>1</v>
      </c>
      <c r="F32" s="10" t="s">
        <v>10</v>
      </c>
      <c r="G32" s="10">
        <v>0</v>
      </c>
      <c r="H32" s="19">
        <v>9270</v>
      </c>
      <c r="I32" s="14" t="s">
        <v>79</v>
      </c>
      <c r="J32" s="18">
        <v>1772</v>
      </c>
    </row>
    <row r="33" spans="1:10">
      <c r="A33" s="5">
        <v>3</v>
      </c>
      <c r="B33" s="19"/>
      <c r="C33" s="14" t="s">
        <v>73</v>
      </c>
      <c r="D33" s="18"/>
      <c r="E33" s="10">
        <v>1</v>
      </c>
      <c r="F33" s="10" t="s">
        <v>10</v>
      </c>
      <c r="G33" s="10">
        <v>0</v>
      </c>
      <c r="H33" s="19">
        <v>98291</v>
      </c>
      <c r="I33" s="14" t="s">
        <v>80</v>
      </c>
      <c r="J33" s="18">
        <v>1733</v>
      </c>
    </row>
    <row r="34" spans="1:10" ht="15.75" thickBot="1">
      <c r="A34" s="5">
        <v>4</v>
      </c>
      <c r="B34" s="19"/>
      <c r="C34" s="14" t="s">
        <v>74</v>
      </c>
      <c r="D34" s="18"/>
      <c r="E34" s="12">
        <v>1</v>
      </c>
      <c r="F34" s="10" t="s">
        <v>10</v>
      </c>
      <c r="G34" s="12">
        <v>0</v>
      </c>
      <c r="H34" s="19">
        <v>43419</v>
      </c>
      <c r="I34" s="14" t="s">
        <v>81</v>
      </c>
      <c r="J34" s="18" t="s">
        <v>106</v>
      </c>
    </row>
    <row r="35" spans="1:10" ht="16.5" thickTop="1" thickBot="1">
      <c r="A35" s="6"/>
      <c r="B35" s="3"/>
      <c r="C35" s="16" t="str">
        <f>IFERROR(AVERAGE(D31:D34),"")</f>
        <v/>
      </c>
      <c r="D35" s="3"/>
      <c r="E35" s="13">
        <v>4</v>
      </c>
      <c r="F35" s="10" t="s">
        <v>10</v>
      </c>
      <c r="G35" s="13">
        <v>0</v>
      </c>
      <c r="H35" s="3"/>
      <c r="I35" s="16">
        <f>IFERROR(AVERAGE(J31:J34),"")</f>
        <v>1784.3333333333333</v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F9" sqref="F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32089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239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 t="s">
        <v>10</v>
      </c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52</v>
      </c>
      <c r="D5" s="18">
        <v>2121</v>
      </c>
      <c r="E5" s="10">
        <v>0.5</v>
      </c>
      <c r="F5" s="10" t="s">
        <v>10</v>
      </c>
      <c r="G5" s="10">
        <v>0.5</v>
      </c>
      <c r="H5" s="19"/>
      <c r="I5" s="14" t="s">
        <v>84</v>
      </c>
      <c r="J5" s="18"/>
    </row>
    <row r="6" spans="1:10">
      <c r="A6" s="5">
        <v>2</v>
      </c>
      <c r="B6" s="19">
        <v>68128</v>
      </c>
      <c r="C6" s="14" t="s">
        <v>53</v>
      </c>
      <c r="D6" s="18">
        <v>2101</v>
      </c>
      <c r="E6" s="10">
        <v>0.5</v>
      </c>
      <c r="F6" s="10" t="s">
        <v>10</v>
      </c>
      <c r="G6" s="10">
        <v>0.5</v>
      </c>
      <c r="H6" s="19"/>
      <c r="I6" s="14" t="s">
        <v>85</v>
      </c>
      <c r="J6" s="18"/>
    </row>
    <row r="7" spans="1:10">
      <c r="A7" s="5">
        <v>3</v>
      </c>
      <c r="B7" s="19">
        <v>2283</v>
      </c>
      <c r="C7" s="14" t="s">
        <v>54</v>
      </c>
      <c r="D7" s="18">
        <v>2021</v>
      </c>
      <c r="E7" s="10">
        <v>1</v>
      </c>
      <c r="F7" s="10" t="s">
        <v>10</v>
      </c>
      <c r="G7" s="10">
        <v>0</v>
      </c>
      <c r="H7" s="19"/>
      <c r="I7" s="14" t="s">
        <v>86</v>
      </c>
      <c r="J7" s="18"/>
    </row>
    <row r="8" spans="1:10">
      <c r="A8" s="5">
        <v>4</v>
      </c>
      <c r="B8" s="19">
        <v>76333</v>
      </c>
      <c r="C8" s="14" t="s">
        <v>56</v>
      </c>
      <c r="D8" s="18">
        <v>2010</v>
      </c>
      <c r="E8" s="10">
        <v>0.5</v>
      </c>
      <c r="F8" s="10" t="s">
        <v>10</v>
      </c>
      <c r="G8" s="10">
        <v>0.5</v>
      </c>
      <c r="H8" s="19"/>
      <c r="I8" s="14" t="s">
        <v>87</v>
      </c>
      <c r="J8" s="18"/>
    </row>
    <row r="9" spans="1:10">
      <c r="A9" s="5">
        <v>5</v>
      </c>
      <c r="B9" s="19">
        <v>99152</v>
      </c>
      <c r="C9" s="14" t="s">
        <v>63</v>
      </c>
      <c r="D9" s="18">
        <v>1992</v>
      </c>
      <c r="E9" s="10">
        <v>0</v>
      </c>
      <c r="F9" s="10" t="s">
        <v>10</v>
      </c>
      <c r="G9" s="10">
        <v>1</v>
      </c>
      <c r="H9" s="19"/>
      <c r="I9" s="14" t="s">
        <v>88</v>
      </c>
      <c r="J9" s="18"/>
    </row>
    <row r="10" spans="1:10" ht="15.75" thickBot="1">
      <c r="A10" s="5">
        <v>6</v>
      </c>
      <c r="B10" s="19">
        <v>19313</v>
      </c>
      <c r="C10" s="14" t="s">
        <v>57</v>
      </c>
      <c r="D10" s="18">
        <v>1948</v>
      </c>
      <c r="E10" s="12">
        <v>0.5</v>
      </c>
      <c r="F10" s="10" t="s">
        <v>10</v>
      </c>
      <c r="G10" s="12">
        <v>0.5</v>
      </c>
      <c r="H10" s="19"/>
      <c r="I10" s="14" t="s">
        <v>89</v>
      </c>
      <c r="J10" s="18"/>
    </row>
    <row r="11" spans="1:10" ht="16.5" thickTop="1" thickBot="1">
      <c r="A11" s="6"/>
      <c r="B11" s="3"/>
      <c r="C11" s="16">
        <f>IFERROR(AVERAGE(D5:D10),"")</f>
        <v>2032.1666666666667</v>
      </c>
      <c r="D11" s="3"/>
      <c r="E11" s="13">
        <v>3</v>
      </c>
      <c r="F11" s="10" t="s">
        <v>10</v>
      </c>
      <c r="G11" s="13">
        <v>3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242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96246</v>
      </c>
      <c r="C15" s="14" t="s">
        <v>58</v>
      </c>
      <c r="D15" s="18">
        <v>1892</v>
      </c>
      <c r="E15" s="10">
        <v>0</v>
      </c>
      <c r="F15" s="10" t="s">
        <v>10</v>
      </c>
      <c r="G15" s="10">
        <v>1</v>
      </c>
      <c r="H15" s="19"/>
      <c r="I15" s="14" t="s">
        <v>90</v>
      </c>
      <c r="J15" s="18"/>
    </row>
    <row r="16" spans="1:10">
      <c r="A16" s="5">
        <v>2</v>
      </c>
      <c r="B16" s="19">
        <v>31348</v>
      </c>
      <c r="C16" s="14" t="s">
        <v>64</v>
      </c>
      <c r="D16" s="18">
        <v>1889</v>
      </c>
      <c r="E16" s="10">
        <v>0</v>
      </c>
      <c r="F16" s="10" t="s">
        <v>10</v>
      </c>
      <c r="G16" s="10">
        <v>1</v>
      </c>
      <c r="H16" s="19"/>
      <c r="I16" s="14" t="s">
        <v>91</v>
      </c>
      <c r="J16" s="18"/>
    </row>
    <row r="17" spans="1:10">
      <c r="A17" s="5">
        <v>3</v>
      </c>
      <c r="B17" s="19">
        <v>2372</v>
      </c>
      <c r="C17" s="14" t="s">
        <v>104</v>
      </c>
      <c r="D17" s="18">
        <v>1884</v>
      </c>
      <c r="E17" s="10">
        <v>0</v>
      </c>
      <c r="F17" s="10" t="s">
        <v>10</v>
      </c>
      <c r="G17" s="10">
        <v>1</v>
      </c>
      <c r="H17" s="19"/>
      <c r="I17" s="14" t="s">
        <v>92</v>
      </c>
      <c r="J17" s="18"/>
    </row>
    <row r="18" spans="1:10" ht="15.75" thickBot="1">
      <c r="A18" s="5">
        <v>4</v>
      </c>
      <c r="B18" s="19">
        <v>76317</v>
      </c>
      <c r="C18" s="14" t="s">
        <v>60</v>
      </c>
      <c r="D18" s="18">
        <v>1874</v>
      </c>
      <c r="E18" s="12">
        <v>0.5</v>
      </c>
      <c r="F18" s="10" t="s">
        <v>10</v>
      </c>
      <c r="G18" s="12">
        <v>0.5</v>
      </c>
      <c r="H18" s="19"/>
      <c r="I18" s="14" t="s">
        <v>93</v>
      </c>
      <c r="J18" s="18"/>
    </row>
    <row r="19" spans="1:10" ht="16.5" thickTop="1" thickBot="1">
      <c r="A19" s="6"/>
      <c r="B19" s="3"/>
      <c r="C19" s="16">
        <f>IFERROR(AVERAGE(D15:D18),"")</f>
        <v>1884.75</v>
      </c>
      <c r="D19" s="3"/>
      <c r="E19" s="13">
        <v>0.5</v>
      </c>
      <c r="F19" s="10" t="s">
        <v>10</v>
      </c>
      <c r="G19" s="13">
        <v>3.5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16</v>
      </c>
      <c r="D21" s="1"/>
      <c r="E21" s="1"/>
      <c r="F21" s="1"/>
      <c r="G21" s="1"/>
      <c r="H21" s="2" t="s">
        <v>12</v>
      </c>
      <c r="I21" s="15" t="s">
        <v>94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27715</v>
      </c>
      <c r="C23" s="14" t="s">
        <v>62</v>
      </c>
      <c r="D23" s="18">
        <v>1746</v>
      </c>
      <c r="E23" s="10">
        <v>0</v>
      </c>
      <c r="F23" s="10" t="s">
        <v>10</v>
      </c>
      <c r="G23" s="10">
        <v>1</v>
      </c>
      <c r="H23" s="19"/>
      <c r="I23" s="14" t="s">
        <v>95</v>
      </c>
      <c r="J23" s="18"/>
    </row>
    <row r="24" spans="1:10">
      <c r="A24" s="5">
        <v>2</v>
      </c>
      <c r="B24" s="19">
        <v>33910</v>
      </c>
      <c r="C24" s="14" t="s">
        <v>105</v>
      </c>
      <c r="D24" s="18">
        <v>1686</v>
      </c>
      <c r="E24" s="10">
        <v>0.5</v>
      </c>
      <c r="F24" s="10" t="s">
        <v>10</v>
      </c>
      <c r="G24" s="10">
        <v>0.5</v>
      </c>
      <c r="H24" s="19"/>
      <c r="I24" s="14" t="s">
        <v>96</v>
      </c>
      <c r="J24" s="18"/>
    </row>
    <row r="25" spans="1:10">
      <c r="A25" s="5">
        <v>3</v>
      </c>
      <c r="B25" s="19">
        <v>43401</v>
      </c>
      <c r="C25" s="14" t="s">
        <v>82</v>
      </c>
      <c r="D25" s="18" t="s">
        <v>106</v>
      </c>
      <c r="E25" s="10">
        <v>0</v>
      </c>
      <c r="F25" s="10" t="s">
        <v>10</v>
      </c>
      <c r="G25" s="10">
        <v>1</v>
      </c>
      <c r="H25" s="19"/>
      <c r="I25" s="14" t="s">
        <v>97</v>
      </c>
      <c r="J25" s="18"/>
    </row>
    <row r="26" spans="1:10" ht="15.75" thickBot="1">
      <c r="A26" s="5">
        <v>4</v>
      </c>
      <c r="B26" s="19">
        <v>43427</v>
      </c>
      <c r="C26" s="14" t="s">
        <v>76</v>
      </c>
      <c r="D26" s="18" t="s">
        <v>106</v>
      </c>
      <c r="E26" s="12">
        <v>0</v>
      </c>
      <c r="F26" s="10" t="s">
        <v>10</v>
      </c>
      <c r="G26" s="12">
        <v>1</v>
      </c>
      <c r="H26" s="19"/>
      <c r="I26" s="14" t="s">
        <v>98</v>
      </c>
      <c r="J26" s="18"/>
    </row>
    <row r="27" spans="1:10" ht="16.5" thickTop="1" thickBot="1">
      <c r="A27" s="6"/>
      <c r="B27" s="3"/>
      <c r="C27" s="16">
        <f>IFERROR(AVERAGE(D23:D26),"")</f>
        <v>1716</v>
      </c>
      <c r="D27" s="3"/>
      <c r="E27" s="13">
        <v>0.5</v>
      </c>
      <c r="F27" s="10" t="s">
        <v>10</v>
      </c>
      <c r="G27" s="13">
        <v>3.5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/>
      <c r="C29" s="15" t="s">
        <v>17</v>
      </c>
      <c r="D29" s="1"/>
      <c r="E29" s="1"/>
      <c r="F29" s="1"/>
      <c r="G29" s="1"/>
      <c r="H29" s="2" t="s">
        <v>12</v>
      </c>
      <c r="I29" s="15" t="s">
        <v>99</v>
      </c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>
        <v>353</v>
      </c>
      <c r="C31" s="14" t="s">
        <v>61</v>
      </c>
      <c r="D31" s="18">
        <v>1848</v>
      </c>
      <c r="E31" s="10">
        <v>1</v>
      </c>
      <c r="F31" s="10" t="s">
        <v>10</v>
      </c>
      <c r="G31" s="10">
        <v>0</v>
      </c>
      <c r="H31" s="19"/>
      <c r="I31" s="14" t="s">
        <v>100</v>
      </c>
      <c r="J31" s="18"/>
    </row>
    <row r="32" spans="1:10">
      <c r="A32" s="5">
        <v>2</v>
      </c>
      <c r="B32" s="19">
        <v>9270</v>
      </c>
      <c r="C32" s="14" t="s">
        <v>79</v>
      </c>
      <c r="D32" s="18">
        <v>1772</v>
      </c>
      <c r="E32" s="10">
        <v>1</v>
      </c>
      <c r="F32" s="10" t="s">
        <v>10</v>
      </c>
      <c r="G32" s="10">
        <v>0</v>
      </c>
      <c r="H32" s="19"/>
      <c r="I32" s="14" t="s">
        <v>101</v>
      </c>
      <c r="J32" s="18"/>
    </row>
    <row r="33" spans="1:10">
      <c r="A33" s="5">
        <v>3</v>
      </c>
      <c r="B33" s="19">
        <v>98291</v>
      </c>
      <c r="C33" s="14" t="s">
        <v>80</v>
      </c>
      <c r="D33" s="18">
        <v>1733</v>
      </c>
      <c r="E33" s="10">
        <v>1</v>
      </c>
      <c r="F33" s="10" t="s">
        <v>10</v>
      </c>
      <c r="G33" s="10">
        <v>0</v>
      </c>
      <c r="H33" s="19"/>
      <c r="I33" s="14" t="s">
        <v>102</v>
      </c>
      <c r="J33" s="18"/>
    </row>
    <row r="34" spans="1:10" ht="15.75" thickBot="1">
      <c r="A34" s="5">
        <v>4</v>
      </c>
      <c r="B34" s="19">
        <v>43419</v>
      </c>
      <c r="C34" s="14" t="s">
        <v>81</v>
      </c>
      <c r="D34" s="18" t="s">
        <v>106</v>
      </c>
      <c r="E34" s="12">
        <v>0.5</v>
      </c>
      <c r="F34" s="10" t="s">
        <v>10</v>
      </c>
      <c r="G34" s="12">
        <v>0.5</v>
      </c>
      <c r="H34" s="19"/>
      <c r="I34" s="14" t="s">
        <v>103</v>
      </c>
      <c r="J34" s="18"/>
    </row>
    <row r="35" spans="1:10" ht="16.5" thickTop="1" thickBot="1">
      <c r="A35" s="6"/>
      <c r="B35" s="3"/>
      <c r="C35" s="16">
        <f>IFERROR(AVERAGE(D31:D34),"")</f>
        <v>1784.3333333333333</v>
      </c>
      <c r="D35" s="3"/>
      <c r="E35" s="13">
        <v>3.5</v>
      </c>
      <c r="F35" s="10" t="s">
        <v>10</v>
      </c>
      <c r="G35" s="13">
        <v>0.5</v>
      </c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F9" sqref="F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32103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238</v>
      </c>
      <c r="D3" s="1"/>
      <c r="E3" s="1"/>
      <c r="F3" s="1"/>
      <c r="G3" s="1"/>
      <c r="H3" s="2"/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107</v>
      </c>
      <c r="D5" s="18"/>
      <c r="E5" s="10">
        <v>0</v>
      </c>
      <c r="F5" s="10" t="s">
        <v>10</v>
      </c>
      <c r="G5" s="10">
        <v>1</v>
      </c>
      <c r="H5" s="19">
        <v>20621</v>
      </c>
      <c r="I5" s="14" t="s">
        <v>52</v>
      </c>
      <c r="J5" s="18">
        <v>2121</v>
      </c>
    </row>
    <row r="6" spans="1:10">
      <c r="A6" s="5">
        <v>2</v>
      </c>
      <c r="B6" s="19"/>
      <c r="C6" s="14" t="s">
        <v>108</v>
      </c>
      <c r="D6" s="18"/>
      <c r="E6" s="10">
        <v>0.5</v>
      </c>
      <c r="F6" s="10" t="s">
        <v>10</v>
      </c>
      <c r="G6" s="10">
        <v>0.5</v>
      </c>
      <c r="H6" s="19">
        <v>68128</v>
      </c>
      <c r="I6" s="14" t="s">
        <v>53</v>
      </c>
      <c r="J6" s="18">
        <v>2101</v>
      </c>
    </row>
    <row r="7" spans="1:10">
      <c r="A7" s="5">
        <v>3</v>
      </c>
      <c r="B7" s="19"/>
      <c r="C7" s="14" t="s">
        <v>109</v>
      </c>
      <c r="D7" s="18"/>
      <c r="E7" s="10">
        <v>0.5</v>
      </c>
      <c r="F7" s="10" t="s">
        <v>10</v>
      </c>
      <c r="G7" s="10">
        <v>0.5</v>
      </c>
      <c r="H7" s="19">
        <v>2283</v>
      </c>
      <c r="I7" s="14" t="s">
        <v>54</v>
      </c>
      <c r="J7" s="18">
        <v>2021</v>
      </c>
    </row>
    <row r="8" spans="1:10">
      <c r="A8" s="5">
        <v>4</v>
      </c>
      <c r="B8" s="19"/>
      <c r="C8" s="14" t="s">
        <v>110</v>
      </c>
      <c r="D8" s="18"/>
      <c r="E8" s="10">
        <v>0</v>
      </c>
      <c r="F8" s="10" t="s">
        <v>10</v>
      </c>
      <c r="G8" s="10">
        <v>1</v>
      </c>
      <c r="H8" s="19">
        <v>76333</v>
      </c>
      <c r="I8" s="14" t="s">
        <v>56</v>
      </c>
      <c r="J8" s="18">
        <v>2010</v>
      </c>
    </row>
    <row r="9" spans="1:10">
      <c r="A9" s="5">
        <v>5</v>
      </c>
      <c r="B9" s="19"/>
      <c r="C9" s="14" t="s">
        <v>111</v>
      </c>
      <c r="D9" s="18"/>
      <c r="E9" s="10">
        <v>0.5</v>
      </c>
      <c r="F9" s="10" t="s">
        <v>10</v>
      </c>
      <c r="G9" s="10">
        <v>0.5</v>
      </c>
      <c r="H9" s="19">
        <v>99152</v>
      </c>
      <c r="I9" s="14" t="s">
        <v>63</v>
      </c>
      <c r="J9" s="18">
        <v>1992</v>
      </c>
    </row>
    <row r="10" spans="1:10" ht="15.75" thickBot="1">
      <c r="A10" s="5">
        <v>6</v>
      </c>
      <c r="B10" s="19"/>
      <c r="C10" s="14" t="s">
        <v>112</v>
      </c>
      <c r="D10" s="18"/>
      <c r="E10" s="12">
        <v>0</v>
      </c>
      <c r="F10" s="10" t="s">
        <v>10</v>
      </c>
      <c r="G10" s="12">
        <v>1</v>
      </c>
      <c r="H10" s="19">
        <v>19313</v>
      </c>
      <c r="I10" s="14" t="s">
        <v>57</v>
      </c>
      <c r="J10" s="18">
        <v>1948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1.5</v>
      </c>
      <c r="F11" s="10" t="s">
        <v>10</v>
      </c>
      <c r="G11" s="13">
        <v>4.5</v>
      </c>
      <c r="H11" s="3"/>
      <c r="I11" s="16">
        <f>IFERROR(AVERAGE(J5:J10),"")</f>
        <v>2032.1666666666667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241</v>
      </c>
      <c r="D13" s="1"/>
      <c r="E13" s="1"/>
      <c r="F13" s="1"/>
      <c r="G13" s="1"/>
      <c r="H13" s="2"/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113</v>
      </c>
      <c r="D15" s="18"/>
      <c r="E15" s="10">
        <v>0</v>
      </c>
      <c r="F15" s="10" t="s">
        <v>10</v>
      </c>
      <c r="G15" s="10">
        <v>1</v>
      </c>
      <c r="H15" s="19">
        <v>31526</v>
      </c>
      <c r="I15" s="14" t="s">
        <v>55</v>
      </c>
      <c r="J15" s="18">
        <v>1938</v>
      </c>
    </row>
    <row r="16" spans="1:10">
      <c r="A16" s="5">
        <v>2</v>
      </c>
      <c r="B16" s="19"/>
      <c r="C16" s="14" t="s">
        <v>114</v>
      </c>
      <c r="D16" s="18"/>
      <c r="E16" s="10">
        <v>0</v>
      </c>
      <c r="F16" s="10" t="s">
        <v>10</v>
      </c>
      <c r="G16" s="10">
        <v>1</v>
      </c>
      <c r="H16" s="19">
        <v>96246</v>
      </c>
      <c r="I16" s="14" t="s">
        <v>58</v>
      </c>
      <c r="J16" s="18">
        <v>1892</v>
      </c>
    </row>
    <row r="17" spans="1:10">
      <c r="A17" s="5">
        <v>3</v>
      </c>
      <c r="B17" s="19"/>
      <c r="C17" s="14" t="s">
        <v>115</v>
      </c>
      <c r="D17" s="18"/>
      <c r="E17" s="10">
        <v>0</v>
      </c>
      <c r="F17" s="10" t="s">
        <v>10</v>
      </c>
      <c r="G17" s="10">
        <v>1</v>
      </c>
      <c r="H17" s="19">
        <v>31348</v>
      </c>
      <c r="I17" s="14" t="s">
        <v>64</v>
      </c>
      <c r="J17" s="18">
        <v>1889</v>
      </c>
    </row>
    <row r="18" spans="1:10" ht="15.75" thickBot="1">
      <c r="A18" s="5">
        <v>4</v>
      </c>
      <c r="B18" s="19"/>
      <c r="C18" s="14" t="s">
        <v>116</v>
      </c>
      <c r="D18" s="18"/>
      <c r="E18" s="12">
        <v>0.5</v>
      </c>
      <c r="F18" s="10" t="s">
        <v>10</v>
      </c>
      <c r="G18" s="12">
        <v>0.5</v>
      </c>
      <c r="H18" s="19">
        <v>76317</v>
      </c>
      <c r="I18" s="14" t="s">
        <v>60</v>
      </c>
      <c r="J18" s="18">
        <v>1874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1898.25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117</v>
      </c>
      <c r="D21" s="1"/>
      <c r="E21" s="1"/>
      <c r="F21" s="1"/>
      <c r="G21" s="1"/>
      <c r="H21" s="2"/>
      <c r="I21" s="15" t="s">
        <v>16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118</v>
      </c>
      <c r="D23" s="18"/>
      <c r="E23" s="10">
        <v>0</v>
      </c>
      <c r="F23" s="10" t="s">
        <v>10</v>
      </c>
      <c r="G23" s="10">
        <v>1</v>
      </c>
      <c r="H23" s="19">
        <v>2372</v>
      </c>
      <c r="I23" s="14" t="s">
        <v>104</v>
      </c>
      <c r="J23" s="18">
        <v>1884</v>
      </c>
    </row>
    <row r="24" spans="1:10">
      <c r="A24" s="5">
        <v>2</v>
      </c>
      <c r="B24" s="19"/>
      <c r="C24" s="14" t="s">
        <v>119</v>
      </c>
      <c r="D24" s="18"/>
      <c r="E24" s="10">
        <v>1</v>
      </c>
      <c r="F24" s="10" t="s">
        <v>10</v>
      </c>
      <c r="G24" s="10">
        <v>0</v>
      </c>
      <c r="H24" s="19">
        <v>27715</v>
      </c>
      <c r="I24" s="14" t="s">
        <v>62</v>
      </c>
      <c r="J24" s="18">
        <v>1746</v>
      </c>
    </row>
    <row r="25" spans="1:10">
      <c r="A25" s="5">
        <v>3</v>
      </c>
      <c r="B25" s="19"/>
      <c r="C25" s="14" t="s">
        <v>120</v>
      </c>
      <c r="D25" s="18"/>
      <c r="E25" s="10">
        <v>0</v>
      </c>
      <c r="F25" s="10" t="s">
        <v>10</v>
      </c>
      <c r="G25" s="10">
        <v>1</v>
      </c>
      <c r="H25" s="19">
        <v>33910</v>
      </c>
      <c r="I25" s="14" t="s">
        <v>105</v>
      </c>
      <c r="J25" s="18">
        <v>1686</v>
      </c>
    </row>
    <row r="26" spans="1:10" ht="15.75" thickBot="1">
      <c r="A26" s="5">
        <v>4</v>
      </c>
      <c r="B26" s="19"/>
      <c r="C26" s="14" t="s">
        <v>121</v>
      </c>
      <c r="D26" s="18"/>
      <c r="E26" s="12">
        <v>0</v>
      </c>
      <c r="F26" s="10" t="s">
        <v>10</v>
      </c>
      <c r="G26" s="12">
        <v>1</v>
      </c>
      <c r="H26" s="19">
        <v>95707</v>
      </c>
      <c r="I26" s="14" t="s">
        <v>148</v>
      </c>
      <c r="J26" s="18">
        <v>1565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1720.25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 t="s">
        <v>122</v>
      </c>
      <c r="D29" s="1"/>
      <c r="E29" s="1"/>
      <c r="F29" s="1"/>
      <c r="G29" s="1"/>
      <c r="H29" s="2"/>
      <c r="I29" s="15" t="s">
        <v>17</v>
      </c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 t="s">
        <v>123</v>
      </c>
      <c r="D31" s="18"/>
      <c r="E31" s="10">
        <v>1</v>
      </c>
      <c r="F31" s="10" t="s">
        <v>10</v>
      </c>
      <c r="G31" s="10">
        <v>0</v>
      </c>
      <c r="H31" s="19">
        <v>353</v>
      </c>
      <c r="I31" s="14" t="s">
        <v>61</v>
      </c>
      <c r="J31" s="18">
        <v>1848</v>
      </c>
    </row>
    <row r="32" spans="1:10">
      <c r="A32" s="5">
        <v>2</v>
      </c>
      <c r="B32" s="19"/>
      <c r="C32" s="14" t="s">
        <v>124</v>
      </c>
      <c r="D32" s="18"/>
      <c r="E32" s="10">
        <v>1</v>
      </c>
      <c r="F32" s="10" t="s">
        <v>10</v>
      </c>
      <c r="G32" s="10">
        <v>0</v>
      </c>
      <c r="H32" s="19">
        <v>9270</v>
      </c>
      <c r="I32" s="14" t="s">
        <v>79</v>
      </c>
      <c r="J32" s="18">
        <v>1772</v>
      </c>
    </row>
    <row r="33" spans="1:10">
      <c r="A33" s="5">
        <v>3</v>
      </c>
      <c r="B33" s="19"/>
      <c r="C33" s="14" t="s">
        <v>125</v>
      </c>
      <c r="D33" s="18"/>
      <c r="E33" s="10">
        <v>1</v>
      </c>
      <c r="F33" s="10" t="s">
        <v>10</v>
      </c>
      <c r="G33" s="10">
        <v>0</v>
      </c>
      <c r="H33" s="19">
        <v>98291</v>
      </c>
      <c r="I33" s="14" t="s">
        <v>80</v>
      </c>
      <c r="J33" s="18">
        <v>1733</v>
      </c>
    </row>
    <row r="34" spans="1:10" ht="15.75" thickBot="1">
      <c r="A34" s="5">
        <v>4</v>
      </c>
      <c r="B34" s="19"/>
      <c r="C34" s="14" t="s">
        <v>126</v>
      </c>
      <c r="D34" s="18"/>
      <c r="E34" s="12">
        <v>0.5</v>
      </c>
      <c r="F34" s="10" t="s">
        <v>10</v>
      </c>
      <c r="G34" s="12">
        <v>0.5</v>
      </c>
      <c r="H34" s="19">
        <v>43419</v>
      </c>
      <c r="I34" s="14" t="s">
        <v>81</v>
      </c>
      <c r="J34" s="18" t="s">
        <v>106</v>
      </c>
    </row>
    <row r="35" spans="1:10" ht="16.5" thickTop="1" thickBot="1">
      <c r="A35" s="6"/>
      <c r="B35" s="3"/>
      <c r="C35" s="16" t="str">
        <f>IFERROR(AVERAGE(D31:D34),"")</f>
        <v/>
      </c>
      <c r="D35" s="3"/>
      <c r="E35" s="13">
        <v>3.5</v>
      </c>
      <c r="F35" s="10" t="s">
        <v>10</v>
      </c>
      <c r="G35" s="13">
        <v>0.5</v>
      </c>
      <c r="H35" s="3"/>
      <c r="I35" s="16">
        <f>IFERROR(AVERAGE(J31:J34),"")</f>
        <v>1784.3333333333333</v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F9" sqref="F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32117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235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52</v>
      </c>
      <c r="D5" s="18">
        <v>2121</v>
      </c>
      <c r="E5" s="10">
        <v>1</v>
      </c>
      <c r="F5" s="10" t="s">
        <v>10</v>
      </c>
      <c r="G5" s="10">
        <v>0</v>
      </c>
      <c r="H5" s="19"/>
      <c r="I5" s="14" t="s">
        <v>127</v>
      </c>
      <c r="J5" s="18"/>
    </row>
    <row r="6" spans="1:10">
      <c r="A6" s="5">
        <v>2</v>
      </c>
      <c r="B6" s="19">
        <v>68128</v>
      </c>
      <c r="C6" s="14" t="s">
        <v>53</v>
      </c>
      <c r="D6" s="18">
        <v>2101</v>
      </c>
      <c r="E6" s="10">
        <v>0</v>
      </c>
      <c r="F6" s="10" t="s">
        <v>10</v>
      </c>
      <c r="G6" s="10">
        <v>1</v>
      </c>
      <c r="H6" s="19"/>
      <c r="I6" s="14" t="s">
        <v>128</v>
      </c>
      <c r="J6" s="18"/>
    </row>
    <row r="7" spans="1:10">
      <c r="A7" s="5">
        <v>3</v>
      </c>
      <c r="B7" s="19">
        <v>2283</v>
      </c>
      <c r="C7" s="14" t="s">
        <v>54</v>
      </c>
      <c r="D7" s="18">
        <v>2021</v>
      </c>
      <c r="E7" s="10">
        <v>0</v>
      </c>
      <c r="F7" s="10" t="s">
        <v>10</v>
      </c>
      <c r="G7" s="10">
        <v>1</v>
      </c>
      <c r="H7" s="19"/>
      <c r="I7" s="14" t="s">
        <v>129</v>
      </c>
      <c r="J7" s="18"/>
    </row>
    <row r="8" spans="1:10">
      <c r="A8" s="5">
        <v>4</v>
      </c>
      <c r="B8" s="19">
        <v>76333</v>
      </c>
      <c r="C8" s="14" t="s">
        <v>56</v>
      </c>
      <c r="D8" s="18">
        <v>2010</v>
      </c>
      <c r="E8" s="10">
        <v>0</v>
      </c>
      <c r="F8" s="10" t="s">
        <v>10</v>
      </c>
      <c r="G8" s="10">
        <v>1</v>
      </c>
      <c r="H8" s="19"/>
      <c r="I8" s="14" t="s">
        <v>130</v>
      </c>
      <c r="J8" s="18"/>
    </row>
    <row r="9" spans="1:10">
      <c r="A9" s="5">
        <v>5</v>
      </c>
      <c r="B9" s="19">
        <v>99152</v>
      </c>
      <c r="C9" s="14" t="s">
        <v>63</v>
      </c>
      <c r="D9" s="18">
        <v>1992</v>
      </c>
      <c r="E9" s="10">
        <v>0.5</v>
      </c>
      <c r="F9" s="10" t="s">
        <v>10</v>
      </c>
      <c r="G9" s="10">
        <v>0.5</v>
      </c>
      <c r="H9" s="19"/>
      <c r="I9" s="14" t="s">
        <v>131</v>
      </c>
      <c r="J9" s="18"/>
    </row>
    <row r="10" spans="1:10" ht="15.75" thickBot="1">
      <c r="A10" s="5">
        <v>6</v>
      </c>
      <c r="B10" s="19">
        <v>19313</v>
      </c>
      <c r="C10" s="14" t="s">
        <v>57</v>
      </c>
      <c r="D10" s="18">
        <v>1948</v>
      </c>
      <c r="E10" s="12">
        <v>0</v>
      </c>
      <c r="F10" s="10" t="s">
        <v>10</v>
      </c>
      <c r="G10" s="12">
        <v>1</v>
      </c>
      <c r="H10" s="19"/>
      <c r="I10" s="14" t="s">
        <v>132</v>
      </c>
      <c r="J10" s="18"/>
    </row>
    <row r="11" spans="1:10" ht="16.5" thickTop="1" thickBot="1">
      <c r="A11" s="6"/>
      <c r="B11" s="3"/>
      <c r="C11" s="16">
        <f>IFERROR(AVERAGE(D5:D10),"")</f>
        <v>2032.1666666666667</v>
      </c>
      <c r="D11" s="3"/>
      <c r="E11" s="13">
        <v>1.5</v>
      </c>
      <c r="F11" s="10" t="s">
        <v>10</v>
      </c>
      <c r="G11" s="13">
        <v>4.5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137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55</v>
      </c>
      <c r="D15" s="18">
        <v>1938</v>
      </c>
      <c r="E15" s="10">
        <v>0</v>
      </c>
      <c r="F15" s="10" t="s">
        <v>10</v>
      </c>
      <c r="G15" s="10">
        <v>1</v>
      </c>
      <c r="H15" s="19"/>
      <c r="I15" s="14" t="s">
        <v>138</v>
      </c>
      <c r="J15" s="18"/>
    </row>
    <row r="16" spans="1:10">
      <c r="A16" s="5">
        <v>2</v>
      </c>
      <c r="B16" s="19">
        <v>76325</v>
      </c>
      <c r="C16" s="14" t="s">
        <v>59</v>
      </c>
      <c r="D16" s="18">
        <v>1920</v>
      </c>
      <c r="E16" s="10">
        <v>0</v>
      </c>
      <c r="F16" s="10" t="s">
        <v>10</v>
      </c>
      <c r="G16" s="10">
        <v>1</v>
      </c>
      <c r="H16" s="19"/>
      <c r="I16" s="14" t="s">
        <v>139</v>
      </c>
      <c r="J16" s="18"/>
    </row>
    <row r="17" spans="1:10">
      <c r="A17" s="5">
        <v>3</v>
      </c>
      <c r="B17" s="19">
        <v>96246</v>
      </c>
      <c r="C17" s="14" t="s">
        <v>58</v>
      </c>
      <c r="D17" s="18">
        <v>1892</v>
      </c>
      <c r="E17" s="10">
        <v>0.5</v>
      </c>
      <c r="F17" s="10" t="s">
        <v>10</v>
      </c>
      <c r="G17" s="10">
        <v>0.5</v>
      </c>
      <c r="H17" s="19">
        <v>96506</v>
      </c>
      <c r="I17" s="14" t="s">
        <v>141</v>
      </c>
      <c r="J17" s="18"/>
    </row>
    <row r="18" spans="1:10" ht="15.75" thickBot="1">
      <c r="A18" s="5">
        <v>4</v>
      </c>
      <c r="B18" s="19">
        <v>31348</v>
      </c>
      <c r="C18" s="14" t="s">
        <v>64</v>
      </c>
      <c r="D18" s="18">
        <v>1889</v>
      </c>
      <c r="E18" s="12">
        <v>0</v>
      </c>
      <c r="F18" s="10" t="s">
        <v>10</v>
      </c>
      <c r="G18" s="12">
        <v>1</v>
      </c>
      <c r="H18" s="19">
        <v>41688</v>
      </c>
      <c r="I18" s="14" t="s">
        <v>140</v>
      </c>
      <c r="J18" s="18"/>
    </row>
    <row r="19" spans="1:10" ht="16.5" thickTop="1" thickBot="1">
      <c r="A19" s="6"/>
      <c r="B19" s="3"/>
      <c r="C19" s="16">
        <f>IFERROR(AVERAGE(D15:D18),"")</f>
        <v>1909.75</v>
      </c>
      <c r="D19" s="3"/>
      <c r="E19" s="13">
        <v>0.5</v>
      </c>
      <c r="F19" s="10" t="s">
        <v>10</v>
      </c>
      <c r="G19" s="13">
        <v>3.5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142</v>
      </c>
      <c r="D21" s="1"/>
      <c r="E21" s="1"/>
      <c r="F21" s="1"/>
      <c r="G21" s="1"/>
      <c r="H21" s="2"/>
      <c r="I21" s="15" t="s">
        <v>16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133</v>
      </c>
      <c r="D23" s="18"/>
      <c r="E23" s="10">
        <v>0</v>
      </c>
      <c r="F23" s="10" t="s">
        <v>10</v>
      </c>
      <c r="G23" s="10">
        <v>1</v>
      </c>
      <c r="H23" s="19">
        <v>2372</v>
      </c>
      <c r="I23" s="14" t="s">
        <v>104</v>
      </c>
      <c r="J23" s="18">
        <v>1884</v>
      </c>
    </row>
    <row r="24" spans="1:10">
      <c r="A24" s="5">
        <v>2</v>
      </c>
      <c r="B24" s="19"/>
      <c r="C24" s="14" t="s">
        <v>134</v>
      </c>
      <c r="D24" s="18"/>
      <c r="E24" s="10">
        <v>1</v>
      </c>
      <c r="F24" s="10" t="s">
        <v>10</v>
      </c>
      <c r="G24" s="10">
        <v>0</v>
      </c>
      <c r="H24" s="19">
        <v>64327</v>
      </c>
      <c r="I24" s="14" t="s">
        <v>149</v>
      </c>
      <c r="J24" s="18">
        <v>1616</v>
      </c>
    </row>
    <row r="25" spans="1:10">
      <c r="A25" s="5">
        <v>3</v>
      </c>
      <c r="B25" s="19"/>
      <c r="C25" s="14" t="s">
        <v>135</v>
      </c>
      <c r="D25" s="18"/>
      <c r="E25" s="10">
        <v>1</v>
      </c>
      <c r="F25" s="10" t="s">
        <v>10</v>
      </c>
      <c r="G25" s="10">
        <v>0</v>
      </c>
      <c r="H25" s="19">
        <v>95707</v>
      </c>
      <c r="I25" s="14" t="s">
        <v>148</v>
      </c>
      <c r="J25" s="18">
        <v>1565</v>
      </c>
    </row>
    <row r="26" spans="1:10" ht="15.75" thickBot="1">
      <c r="A26" s="5">
        <v>4</v>
      </c>
      <c r="B26" s="19"/>
      <c r="C26" s="14" t="s">
        <v>136</v>
      </c>
      <c r="D26" s="18"/>
      <c r="E26" s="12">
        <v>1</v>
      </c>
      <c r="F26" s="10" t="s">
        <v>10</v>
      </c>
      <c r="G26" s="12">
        <v>0</v>
      </c>
      <c r="H26" s="19">
        <v>43427</v>
      </c>
      <c r="I26" s="14" t="s">
        <v>76</v>
      </c>
      <c r="J26" s="18" t="s">
        <v>106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1688.3333333333333</v>
      </c>
      <c r="J27" s="3"/>
    </row>
    <row r="28" spans="1:10" ht="19.5" thickBot="1">
      <c r="A28" s="17" t="s">
        <v>17</v>
      </c>
    </row>
    <row r="29" spans="1:10">
      <c r="A29" s="4"/>
      <c r="B29" s="2"/>
      <c r="C29" s="15" t="s">
        <v>143</v>
      </c>
      <c r="D29" s="1"/>
      <c r="E29" s="1"/>
      <c r="F29" s="1"/>
      <c r="G29" s="1"/>
      <c r="H29" s="2"/>
      <c r="I29" s="15" t="s">
        <v>17</v>
      </c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 t="s">
        <v>144</v>
      </c>
      <c r="D31" s="18"/>
      <c r="E31" s="10">
        <v>0</v>
      </c>
      <c r="F31" s="10" t="s">
        <v>10</v>
      </c>
      <c r="G31" s="10">
        <v>1</v>
      </c>
      <c r="H31" s="19">
        <v>76317</v>
      </c>
      <c r="I31" s="14" t="s">
        <v>60</v>
      </c>
      <c r="J31" s="18">
        <v>1874</v>
      </c>
    </row>
    <row r="32" spans="1:10">
      <c r="A32" s="5">
        <v>2</v>
      </c>
      <c r="B32" s="19"/>
      <c r="C32" s="14" t="s">
        <v>145</v>
      </c>
      <c r="D32" s="18"/>
      <c r="E32" s="10">
        <v>0</v>
      </c>
      <c r="F32" s="10" t="s">
        <v>10</v>
      </c>
      <c r="G32" s="10">
        <v>1</v>
      </c>
      <c r="H32" s="19">
        <v>353</v>
      </c>
      <c r="I32" s="14" t="s">
        <v>61</v>
      </c>
      <c r="J32" s="18">
        <v>1848</v>
      </c>
    </row>
    <row r="33" spans="1:10">
      <c r="A33" s="5">
        <v>3</v>
      </c>
      <c r="B33" s="19"/>
      <c r="C33" s="14" t="s">
        <v>146</v>
      </c>
      <c r="D33" s="18"/>
      <c r="E33" s="10">
        <v>0.5</v>
      </c>
      <c r="F33" s="10" t="s">
        <v>10</v>
      </c>
      <c r="G33" s="10">
        <v>0.5</v>
      </c>
      <c r="H33" s="19">
        <v>98291</v>
      </c>
      <c r="I33" s="14" t="s">
        <v>80</v>
      </c>
      <c r="J33" s="18">
        <v>1733</v>
      </c>
    </row>
    <row r="34" spans="1:10" ht="15.75" thickBot="1">
      <c r="A34" s="5">
        <v>4</v>
      </c>
      <c r="B34" s="19"/>
      <c r="C34" s="14" t="s">
        <v>147</v>
      </c>
      <c r="D34" s="18"/>
      <c r="E34" s="12">
        <v>1</v>
      </c>
      <c r="F34" s="10" t="s">
        <v>10</v>
      </c>
      <c r="G34" s="12">
        <v>0</v>
      </c>
      <c r="H34" s="19">
        <v>43419</v>
      </c>
      <c r="I34" s="14" t="s">
        <v>81</v>
      </c>
      <c r="J34" s="18" t="s">
        <v>106</v>
      </c>
    </row>
    <row r="35" spans="1:10" ht="16.5" thickTop="1" thickBot="1">
      <c r="A35" s="6"/>
      <c r="B35" s="3"/>
      <c r="C35" s="16" t="str">
        <f>IFERROR(AVERAGE(D31:D34),"")</f>
        <v/>
      </c>
      <c r="D35" s="3"/>
      <c r="E35" s="13">
        <v>1.5</v>
      </c>
      <c r="F35" s="10" t="s">
        <v>10</v>
      </c>
      <c r="G35" s="13">
        <v>2.5</v>
      </c>
      <c r="H35" s="3"/>
      <c r="I35" s="16">
        <f>IFERROR(AVERAGE(J31:J34),"")</f>
        <v>1818.3333333333333</v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F9" sqref="F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32131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236</v>
      </c>
      <c r="D3" s="1"/>
      <c r="E3" s="1"/>
      <c r="F3" s="1"/>
      <c r="G3" s="1"/>
      <c r="H3" s="2"/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151</v>
      </c>
      <c r="D5" s="18"/>
      <c r="E5" s="10">
        <v>0.5</v>
      </c>
      <c r="F5" s="10" t="s">
        <v>10</v>
      </c>
      <c r="G5" s="10">
        <v>0.5</v>
      </c>
      <c r="H5" s="19">
        <v>20621</v>
      </c>
      <c r="I5" s="14" t="s">
        <v>52</v>
      </c>
      <c r="J5" s="18">
        <v>2121</v>
      </c>
    </row>
    <row r="6" spans="1:10">
      <c r="A6" s="5">
        <v>2</v>
      </c>
      <c r="B6" s="19"/>
      <c r="C6" s="14" t="s">
        <v>150</v>
      </c>
      <c r="D6" s="18"/>
      <c r="E6" s="10">
        <v>1</v>
      </c>
      <c r="F6" s="10" t="s">
        <v>10</v>
      </c>
      <c r="G6" s="10">
        <v>0</v>
      </c>
      <c r="H6" s="19">
        <v>68128</v>
      </c>
      <c r="I6" s="14" t="s">
        <v>53</v>
      </c>
      <c r="J6" s="18">
        <v>2101</v>
      </c>
    </row>
    <row r="7" spans="1:10">
      <c r="A7" s="5">
        <v>3</v>
      </c>
      <c r="B7" s="19"/>
      <c r="C7" s="14" t="s">
        <v>152</v>
      </c>
      <c r="D7" s="18"/>
      <c r="E7" s="10">
        <v>0</v>
      </c>
      <c r="F7" s="10" t="s">
        <v>10</v>
      </c>
      <c r="G7" s="10">
        <v>1</v>
      </c>
      <c r="H7" s="19">
        <v>2283</v>
      </c>
      <c r="I7" s="14" t="s">
        <v>54</v>
      </c>
      <c r="J7" s="18">
        <v>2021</v>
      </c>
    </row>
    <row r="8" spans="1:10">
      <c r="A8" s="5">
        <v>4</v>
      </c>
      <c r="B8" s="19"/>
      <c r="C8" s="14" t="s">
        <v>153</v>
      </c>
      <c r="D8" s="18"/>
      <c r="E8" s="10">
        <v>1</v>
      </c>
      <c r="F8" s="10" t="s">
        <v>10</v>
      </c>
      <c r="G8" s="10">
        <v>0</v>
      </c>
      <c r="H8" s="19">
        <v>76333</v>
      </c>
      <c r="I8" s="14" t="s">
        <v>56</v>
      </c>
      <c r="J8" s="18">
        <v>2010</v>
      </c>
    </row>
    <row r="9" spans="1:10">
      <c r="A9" s="5">
        <v>5</v>
      </c>
      <c r="B9" s="19"/>
      <c r="C9" s="14" t="s">
        <v>154</v>
      </c>
      <c r="D9" s="18"/>
      <c r="E9" s="10">
        <v>0.5</v>
      </c>
      <c r="F9" s="10" t="s">
        <v>10</v>
      </c>
      <c r="G9" s="10">
        <v>0.5</v>
      </c>
      <c r="H9" s="19">
        <v>19313</v>
      </c>
      <c r="I9" s="14" t="s">
        <v>57</v>
      </c>
      <c r="J9" s="18">
        <v>1948</v>
      </c>
    </row>
    <row r="10" spans="1:10" ht="15.75" thickBot="1">
      <c r="A10" s="5">
        <v>6</v>
      </c>
      <c r="B10" s="19"/>
      <c r="C10" s="14" t="s">
        <v>155</v>
      </c>
      <c r="D10" s="18"/>
      <c r="E10" s="12">
        <v>0.5</v>
      </c>
      <c r="F10" s="10" t="s">
        <v>10</v>
      </c>
      <c r="G10" s="12">
        <v>0.5</v>
      </c>
      <c r="H10" s="19">
        <v>76317</v>
      </c>
      <c r="I10" s="14" t="s">
        <v>60</v>
      </c>
      <c r="J10" s="18">
        <v>1874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2012.5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191</v>
      </c>
      <c r="D13" s="1"/>
      <c r="E13" s="1"/>
      <c r="F13" s="1"/>
      <c r="G13" s="1"/>
      <c r="H13" s="2"/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156</v>
      </c>
      <c r="D15" s="18"/>
      <c r="E15" s="10">
        <v>1</v>
      </c>
      <c r="F15" s="10" t="s">
        <v>10</v>
      </c>
      <c r="G15" s="10">
        <v>0</v>
      </c>
      <c r="H15" s="19">
        <v>99152</v>
      </c>
      <c r="I15" s="14" t="s">
        <v>63</v>
      </c>
      <c r="J15" s="18">
        <v>1992</v>
      </c>
    </row>
    <row r="16" spans="1:10">
      <c r="A16" s="5">
        <v>2</v>
      </c>
      <c r="B16" s="19"/>
      <c r="C16" s="14" t="s">
        <v>134</v>
      </c>
      <c r="D16" s="18"/>
      <c r="E16" s="10">
        <v>0.5</v>
      </c>
      <c r="F16" s="10" t="s">
        <v>10</v>
      </c>
      <c r="G16" s="10">
        <v>0.5</v>
      </c>
      <c r="H16" s="19">
        <v>96246</v>
      </c>
      <c r="I16" s="14" t="s">
        <v>58</v>
      </c>
      <c r="J16" s="18">
        <v>1892</v>
      </c>
    </row>
    <row r="17" spans="1:10">
      <c r="A17" s="5">
        <v>3</v>
      </c>
      <c r="B17" s="19"/>
      <c r="C17" s="14" t="s">
        <v>135</v>
      </c>
      <c r="D17" s="18"/>
      <c r="E17" s="10">
        <v>0.5</v>
      </c>
      <c r="F17" s="10" t="s">
        <v>10</v>
      </c>
      <c r="G17" s="10">
        <v>0.5</v>
      </c>
      <c r="H17" s="19">
        <v>31348</v>
      </c>
      <c r="I17" s="14" t="s">
        <v>64</v>
      </c>
      <c r="J17" s="18">
        <v>1889</v>
      </c>
    </row>
    <row r="18" spans="1:10" ht="15.75" thickBot="1">
      <c r="A18" s="5">
        <v>4</v>
      </c>
      <c r="B18" s="19"/>
      <c r="C18" s="14" t="s">
        <v>157</v>
      </c>
      <c r="D18" s="18"/>
      <c r="E18" s="12">
        <v>1</v>
      </c>
      <c r="F18" s="10" t="s">
        <v>10</v>
      </c>
      <c r="G18" s="12">
        <v>0</v>
      </c>
      <c r="H18" s="19">
        <v>353</v>
      </c>
      <c r="I18" s="14" t="s">
        <v>61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1905.25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4" sqref="I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32180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240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52</v>
      </c>
      <c r="D5" s="18">
        <v>2121</v>
      </c>
      <c r="E5" s="10">
        <v>1</v>
      </c>
      <c r="F5" s="10" t="s">
        <v>10</v>
      </c>
      <c r="G5" s="10">
        <v>0</v>
      </c>
      <c r="H5" s="19"/>
      <c r="I5" s="14" t="s">
        <v>158</v>
      </c>
      <c r="J5" s="18"/>
    </row>
    <row r="6" spans="1:10">
      <c r="A6" s="5">
        <v>2</v>
      </c>
      <c r="B6" s="19">
        <v>68128</v>
      </c>
      <c r="C6" s="14" t="s">
        <v>53</v>
      </c>
      <c r="D6" s="18">
        <v>2101</v>
      </c>
      <c r="E6" s="10">
        <v>0.5</v>
      </c>
      <c r="F6" s="10" t="s">
        <v>10</v>
      </c>
      <c r="G6" s="10">
        <v>0.5</v>
      </c>
      <c r="H6" s="19"/>
      <c r="I6" s="14" t="s">
        <v>159</v>
      </c>
      <c r="J6" s="18"/>
    </row>
    <row r="7" spans="1:10">
      <c r="A7" s="5">
        <v>3</v>
      </c>
      <c r="B7" s="19">
        <v>2283</v>
      </c>
      <c r="C7" s="14" t="s">
        <v>54</v>
      </c>
      <c r="D7" s="18">
        <v>2021</v>
      </c>
      <c r="E7" s="10">
        <v>0</v>
      </c>
      <c r="F7" s="10" t="s">
        <v>10</v>
      </c>
      <c r="G7" s="10">
        <v>1</v>
      </c>
      <c r="H7" s="19"/>
      <c r="I7" s="14" t="s">
        <v>160</v>
      </c>
      <c r="J7" s="18"/>
    </row>
    <row r="8" spans="1:10">
      <c r="A8" s="5">
        <v>4</v>
      </c>
      <c r="B8" s="19">
        <v>76333</v>
      </c>
      <c r="C8" s="14" t="s">
        <v>56</v>
      </c>
      <c r="D8" s="18">
        <v>2010</v>
      </c>
      <c r="E8" s="10">
        <v>0</v>
      </c>
      <c r="F8" s="10" t="s">
        <v>10</v>
      </c>
      <c r="G8" s="10">
        <v>1</v>
      </c>
      <c r="H8" s="19"/>
      <c r="I8" s="14" t="s">
        <v>161</v>
      </c>
      <c r="J8" s="18"/>
    </row>
    <row r="9" spans="1:10">
      <c r="A9" s="5">
        <v>5</v>
      </c>
      <c r="B9" s="19">
        <v>99152</v>
      </c>
      <c r="C9" s="14" t="s">
        <v>63</v>
      </c>
      <c r="D9" s="18">
        <v>1992</v>
      </c>
      <c r="E9" s="10">
        <v>1</v>
      </c>
      <c r="F9" s="10" t="s">
        <v>10</v>
      </c>
      <c r="G9" s="10">
        <v>0</v>
      </c>
      <c r="H9" s="19"/>
      <c r="I9" s="14" t="s">
        <v>162</v>
      </c>
      <c r="J9" s="18"/>
    </row>
    <row r="10" spans="1:10" ht="15.75" thickBot="1">
      <c r="A10" s="5">
        <v>6</v>
      </c>
      <c r="B10" s="19">
        <v>19313</v>
      </c>
      <c r="C10" s="14" t="s">
        <v>57</v>
      </c>
      <c r="D10" s="18">
        <v>1948</v>
      </c>
      <c r="E10" s="12">
        <v>1</v>
      </c>
      <c r="F10" s="10" t="s">
        <v>10</v>
      </c>
      <c r="G10" s="12">
        <v>0</v>
      </c>
      <c r="H10" s="19"/>
      <c r="I10" s="14" t="s">
        <v>163</v>
      </c>
      <c r="J10" s="18"/>
    </row>
    <row r="11" spans="1:10" ht="16.5" thickTop="1" thickBot="1">
      <c r="A11" s="6"/>
      <c r="B11" s="3"/>
      <c r="C11" s="16">
        <f>IFERROR(AVERAGE(D5:D10),"")</f>
        <v>2032.1666666666667</v>
      </c>
      <c r="D11" s="3"/>
      <c r="E11" s="13">
        <v>3.5</v>
      </c>
      <c r="F11" s="10" t="s">
        <v>10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</v>
      </c>
      <c r="D13" s="1"/>
      <c r="E13" s="1"/>
      <c r="F13" s="1"/>
      <c r="G13" s="1"/>
      <c r="H13" s="2" t="s">
        <v>12</v>
      </c>
      <c r="I13" s="15" t="s">
        <v>164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167</v>
      </c>
      <c r="D15" s="18"/>
      <c r="E15" s="10"/>
      <c r="F15" s="10" t="s">
        <v>10</v>
      </c>
      <c r="G15" s="10"/>
      <c r="H15" s="19"/>
      <c r="I15" s="14" t="s">
        <v>165</v>
      </c>
      <c r="J15" s="18"/>
    </row>
    <row r="16" spans="1:10">
      <c r="A16" s="5">
        <v>2</v>
      </c>
      <c r="B16" s="19"/>
      <c r="C16" s="14" t="s">
        <v>167</v>
      </c>
      <c r="D16" s="18"/>
      <c r="E16" s="10"/>
      <c r="F16" s="10" t="s">
        <v>10</v>
      </c>
      <c r="G16" s="10"/>
      <c r="H16" s="19"/>
      <c r="I16" s="14" t="s">
        <v>165</v>
      </c>
      <c r="J16" s="18"/>
    </row>
    <row r="17" spans="1:10">
      <c r="A17" s="5">
        <v>3</v>
      </c>
      <c r="B17" s="19"/>
      <c r="C17" s="14" t="s">
        <v>167</v>
      </c>
      <c r="D17" s="18"/>
      <c r="E17" s="10"/>
      <c r="F17" s="10" t="s">
        <v>10</v>
      </c>
      <c r="G17" s="10"/>
      <c r="H17" s="19"/>
      <c r="I17" s="14" t="s">
        <v>165</v>
      </c>
      <c r="J17" s="18"/>
    </row>
    <row r="18" spans="1:10" ht="15.75" thickBot="1">
      <c r="A18" s="5">
        <v>4</v>
      </c>
      <c r="B18" s="19"/>
      <c r="C18" s="14" t="s">
        <v>167</v>
      </c>
      <c r="D18" s="18"/>
      <c r="E18" s="12"/>
      <c r="F18" s="10" t="s">
        <v>10</v>
      </c>
      <c r="G18" s="12"/>
      <c r="H18" s="19"/>
      <c r="I18" s="14" t="s">
        <v>165</v>
      </c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4</v>
      </c>
      <c r="F19" s="10" t="s">
        <v>10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N10" sqref="N1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32194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168</v>
      </c>
      <c r="D3" s="1"/>
      <c r="E3" s="1"/>
      <c r="F3" s="1"/>
      <c r="G3" s="1"/>
      <c r="H3" s="2"/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169</v>
      </c>
      <c r="D5" s="18"/>
      <c r="E5" s="10">
        <v>0</v>
      </c>
      <c r="F5" s="10" t="s">
        <v>10</v>
      </c>
      <c r="G5" s="10">
        <v>1</v>
      </c>
      <c r="H5" s="19">
        <v>20621</v>
      </c>
      <c r="I5" s="14" t="s">
        <v>52</v>
      </c>
      <c r="J5" s="18">
        <v>2121</v>
      </c>
    </row>
    <row r="6" spans="1:10">
      <c r="A6" s="5">
        <v>2</v>
      </c>
      <c r="B6" s="19"/>
      <c r="C6" s="14" t="s">
        <v>170</v>
      </c>
      <c r="D6" s="18"/>
      <c r="E6" s="10">
        <v>0</v>
      </c>
      <c r="F6" s="10" t="s">
        <v>10</v>
      </c>
      <c r="G6" s="10">
        <v>1</v>
      </c>
      <c r="H6" s="19">
        <v>68128</v>
      </c>
      <c r="I6" s="14" t="s">
        <v>53</v>
      </c>
      <c r="J6" s="18">
        <v>2101</v>
      </c>
    </row>
    <row r="7" spans="1:10">
      <c r="A7" s="5">
        <v>3</v>
      </c>
      <c r="B7" s="19"/>
      <c r="C7" s="14" t="s">
        <v>171</v>
      </c>
      <c r="D7" s="18"/>
      <c r="E7" s="10">
        <v>0</v>
      </c>
      <c r="F7" s="10" t="s">
        <v>10</v>
      </c>
      <c r="G7" s="10">
        <v>1</v>
      </c>
      <c r="H7" s="19">
        <v>2283</v>
      </c>
      <c r="I7" s="14" t="s">
        <v>54</v>
      </c>
      <c r="J7" s="18">
        <v>2021</v>
      </c>
    </row>
    <row r="8" spans="1:10">
      <c r="A8" s="5">
        <v>4</v>
      </c>
      <c r="B8" s="19"/>
      <c r="C8" s="14" t="s">
        <v>172</v>
      </c>
      <c r="D8" s="18"/>
      <c r="E8" s="10">
        <v>1</v>
      </c>
      <c r="F8" s="10" t="s">
        <v>10</v>
      </c>
      <c r="G8" s="10">
        <v>0</v>
      </c>
      <c r="H8" s="19">
        <v>76333</v>
      </c>
      <c r="I8" s="14" t="s">
        <v>56</v>
      </c>
      <c r="J8" s="18">
        <v>2010</v>
      </c>
    </row>
    <row r="9" spans="1:10">
      <c r="A9" s="5">
        <v>5</v>
      </c>
      <c r="B9" s="19"/>
      <c r="C9" s="14" t="s">
        <v>173</v>
      </c>
      <c r="D9" s="18"/>
      <c r="E9" s="10">
        <v>0.5</v>
      </c>
      <c r="F9" s="10" t="s">
        <v>10</v>
      </c>
      <c r="G9" s="10">
        <v>0.5</v>
      </c>
      <c r="H9" s="19">
        <v>99152</v>
      </c>
      <c r="I9" s="14" t="s">
        <v>63</v>
      </c>
      <c r="J9" s="18">
        <v>1992</v>
      </c>
    </row>
    <row r="10" spans="1:10" ht="15.75" thickBot="1">
      <c r="A10" s="5">
        <v>6</v>
      </c>
      <c r="B10" s="19"/>
      <c r="C10" s="14" t="s">
        <v>174</v>
      </c>
      <c r="D10" s="18"/>
      <c r="E10" s="12">
        <v>0</v>
      </c>
      <c r="F10" s="10" t="s">
        <v>10</v>
      </c>
      <c r="G10" s="12">
        <v>1</v>
      </c>
      <c r="H10" s="19">
        <v>19313</v>
      </c>
      <c r="I10" s="14" t="s">
        <v>57</v>
      </c>
      <c r="J10" s="18">
        <v>1948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1.5</v>
      </c>
      <c r="F11" s="10" t="s">
        <v>10</v>
      </c>
      <c r="G11" s="13">
        <v>4.5</v>
      </c>
      <c r="H11" s="3"/>
      <c r="I11" s="16">
        <f>IFERROR(AVERAGE(J5:J10),"")</f>
        <v>2032.1666666666667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175</v>
      </c>
      <c r="D13" s="1"/>
      <c r="E13" s="1"/>
      <c r="F13" s="1"/>
      <c r="G13" s="1"/>
      <c r="H13" s="2"/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176</v>
      </c>
      <c r="D15" s="18"/>
      <c r="E15" s="10">
        <v>1</v>
      </c>
      <c r="F15" s="10" t="s">
        <v>10</v>
      </c>
      <c r="G15" s="10">
        <v>0</v>
      </c>
      <c r="H15" s="19">
        <v>31526</v>
      </c>
      <c r="I15" s="14" t="s">
        <v>55</v>
      </c>
      <c r="J15" s="18">
        <v>1938</v>
      </c>
    </row>
    <row r="16" spans="1:10">
      <c r="A16" s="5">
        <v>2</v>
      </c>
      <c r="B16" s="19"/>
      <c r="C16" s="14" t="s">
        <v>177</v>
      </c>
      <c r="D16" s="18"/>
      <c r="E16" s="10">
        <v>0.5</v>
      </c>
      <c r="F16" s="10" t="s">
        <v>10</v>
      </c>
      <c r="G16" s="10">
        <v>0.5</v>
      </c>
      <c r="H16" s="19">
        <v>76325</v>
      </c>
      <c r="I16" s="14" t="s">
        <v>59</v>
      </c>
      <c r="J16" s="18">
        <v>1920</v>
      </c>
    </row>
    <row r="17" spans="1:10">
      <c r="A17" s="5">
        <v>3</v>
      </c>
      <c r="B17" s="19"/>
      <c r="C17" s="14" t="s">
        <v>178</v>
      </c>
      <c r="D17" s="18"/>
      <c r="E17" s="10">
        <v>1</v>
      </c>
      <c r="F17" s="10" t="s">
        <v>10</v>
      </c>
      <c r="G17" s="10">
        <v>0</v>
      </c>
      <c r="H17" s="19">
        <v>31348</v>
      </c>
      <c r="I17" s="14" t="s">
        <v>64</v>
      </c>
      <c r="J17" s="18">
        <v>1889</v>
      </c>
    </row>
    <row r="18" spans="1:10" ht="15.75" thickBot="1">
      <c r="A18" s="5">
        <v>4</v>
      </c>
      <c r="B18" s="19"/>
      <c r="C18" s="14" t="s">
        <v>179</v>
      </c>
      <c r="D18" s="18"/>
      <c r="E18" s="12">
        <v>0.5</v>
      </c>
      <c r="F18" s="10" t="s">
        <v>10</v>
      </c>
      <c r="G18" s="12">
        <v>0.5</v>
      </c>
      <c r="H18" s="19">
        <v>76317</v>
      </c>
      <c r="I18" s="14" t="s">
        <v>60</v>
      </c>
      <c r="J18" s="18">
        <v>1874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1905.25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16</v>
      </c>
      <c r="D21" s="1"/>
      <c r="E21" s="1"/>
      <c r="F21" s="1"/>
      <c r="G21" s="1"/>
      <c r="H21" s="2"/>
      <c r="I21" s="15" t="s">
        <v>180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96246</v>
      </c>
      <c r="C23" s="14" t="s">
        <v>58</v>
      </c>
      <c r="D23" s="18">
        <v>1892</v>
      </c>
      <c r="E23" s="10">
        <v>1</v>
      </c>
      <c r="F23" s="10" t="s">
        <v>10</v>
      </c>
      <c r="G23" s="10">
        <v>0</v>
      </c>
      <c r="H23" s="19"/>
      <c r="I23" s="14" t="s">
        <v>181</v>
      </c>
      <c r="J23" s="18"/>
    </row>
    <row r="24" spans="1:10">
      <c r="A24" s="5">
        <v>2</v>
      </c>
      <c r="B24" s="19">
        <v>2372</v>
      </c>
      <c r="C24" s="14" t="s">
        <v>104</v>
      </c>
      <c r="D24" s="18">
        <v>1884</v>
      </c>
      <c r="E24" s="10">
        <v>1</v>
      </c>
      <c r="F24" s="10" t="s">
        <v>10</v>
      </c>
      <c r="G24" s="10">
        <v>0</v>
      </c>
      <c r="H24" s="19"/>
      <c r="I24" s="14" t="s">
        <v>182</v>
      </c>
      <c r="J24" s="18"/>
    </row>
    <row r="25" spans="1:10">
      <c r="A25" s="5">
        <v>3</v>
      </c>
      <c r="B25" s="19">
        <v>33910</v>
      </c>
      <c r="C25" s="14" t="s">
        <v>105</v>
      </c>
      <c r="D25" s="18">
        <v>1686</v>
      </c>
      <c r="E25" s="10">
        <v>0</v>
      </c>
      <c r="F25" s="10" t="s">
        <v>10</v>
      </c>
      <c r="G25" s="10">
        <v>1</v>
      </c>
      <c r="H25" s="19"/>
      <c r="I25" s="14" t="s">
        <v>183</v>
      </c>
      <c r="J25" s="18"/>
    </row>
    <row r="26" spans="1:10" ht="15.75" thickBot="1">
      <c r="A26" s="5">
        <v>4</v>
      </c>
      <c r="B26" s="19">
        <v>95707</v>
      </c>
      <c r="C26" s="14" t="s">
        <v>148</v>
      </c>
      <c r="D26" s="18">
        <v>1565</v>
      </c>
      <c r="E26" s="12">
        <v>0</v>
      </c>
      <c r="F26" s="10" t="s">
        <v>10</v>
      </c>
      <c r="G26" s="12">
        <v>1</v>
      </c>
      <c r="H26" s="19"/>
      <c r="I26" s="14" t="s">
        <v>184</v>
      </c>
      <c r="J26" s="18"/>
    </row>
    <row r="27" spans="1:10" ht="16.5" thickTop="1" thickBot="1">
      <c r="A27" s="6"/>
      <c r="B27" s="3"/>
      <c r="C27" s="16">
        <f>IFERROR(AVERAGE(D23:D26),"")</f>
        <v>1756.75</v>
      </c>
      <c r="D27" s="3"/>
      <c r="E27" s="13">
        <v>2</v>
      </c>
      <c r="F27" s="10" t="s">
        <v>10</v>
      </c>
      <c r="G27" s="13">
        <v>2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/>
      <c r="C29" s="15" t="s">
        <v>17</v>
      </c>
      <c r="D29" s="1"/>
      <c r="E29" s="1"/>
      <c r="F29" s="1"/>
      <c r="G29" s="1"/>
      <c r="H29" s="2"/>
      <c r="I29" s="15" t="s">
        <v>185</v>
      </c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>
        <v>353</v>
      </c>
      <c r="C31" s="14" t="s">
        <v>61</v>
      </c>
      <c r="D31" s="18">
        <v>1848</v>
      </c>
      <c r="E31" s="10">
        <v>0.5</v>
      </c>
      <c r="F31" s="10" t="s">
        <v>10</v>
      </c>
      <c r="G31" s="10">
        <v>0.5</v>
      </c>
      <c r="H31" s="19"/>
      <c r="I31" s="14" t="s">
        <v>186</v>
      </c>
      <c r="J31" s="18"/>
    </row>
    <row r="32" spans="1:10">
      <c r="A32" s="5">
        <v>2</v>
      </c>
      <c r="B32" s="19">
        <v>9270</v>
      </c>
      <c r="C32" s="14" t="s">
        <v>79</v>
      </c>
      <c r="D32" s="18">
        <v>1772</v>
      </c>
      <c r="E32" s="10">
        <v>1</v>
      </c>
      <c r="F32" s="10" t="s">
        <v>10</v>
      </c>
      <c r="G32" s="10">
        <v>0</v>
      </c>
      <c r="H32" s="19"/>
      <c r="I32" s="14" t="s">
        <v>187</v>
      </c>
      <c r="J32" s="18"/>
    </row>
    <row r="33" spans="1:10">
      <c r="A33" s="5">
        <v>3</v>
      </c>
      <c r="B33" s="19">
        <v>98291</v>
      </c>
      <c r="C33" s="14" t="s">
        <v>80</v>
      </c>
      <c r="D33" s="18">
        <v>1733</v>
      </c>
      <c r="E33" s="10">
        <v>1</v>
      </c>
      <c r="F33" s="10" t="s">
        <v>10</v>
      </c>
      <c r="G33" s="10">
        <v>0</v>
      </c>
      <c r="H33" s="19"/>
      <c r="I33" s="14" t="s">
        <v>188</v>
      </c>
      <c r="J33" s="18"/>
    </row>
    <row r="34" spans="1:10" ht="15.75" thickBot="1">
      <c r="A34" s="5">
        <v>4</v>
      </c>
      <c r="B34" s="19">
        <v>43419</v>
      </c>
      <c r="C34" s="14" t="s">
        <v>81</v>
      </c>
      <c r="D34" s="18" t="s">
        <v>106</v>
      </c>
      <c r="E34" s="12">
        <v>1</v>
      </c>
      <c r="F34" s="10" t="s">
        <v>10</v>
      </c>
      <c r="G34" s="12">
        <v>0</v>
      </c>
      <c r="H34" s="19"/>
      <c r="I34" s="14" t="s">
        <v>189</v>
      </c>
      <c r="J34" s="18"/>
    </row>
    <row r="35" spans="1:10" ht="16.5" thickTop="1" thickBot="1">
      <c r="A35" s="6"/>
      <c r="B35" s="3"/>
      <c r="C35" s="16">
        <f>IFERROR(AVERAGE(D31:D34),"")</f>
        <v>1784.3333333333333</v>
      </c>
      <c r="D35" s="3"/>
      <c r="E35" s="13">
        <v>3.5</v>
      </c>
      <c r="F35" s="10" t="s">
        <v>10</v>
      </c>
      <c r="G35" s="13">
        <v>0.5</v>
      </c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M31" sqref="M3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32208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199</v>
      </c>
      <c r="D3" s="1"/>
      <c r="E3" s="1"/>
      <c r="F3" s="1"/>
      <c r="G3" s="1"/>
      <c r="H3" s="2" t="s">
        <v>12</v>
      </c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200</v>
      </c>
      <c r="D5" s="18"/>
      <c r="E5" s="10">
        <v>0</v>
      </c>
      <c r="F5" s="10" t="s">
        <v>10</v>
      </c>
      <c r="G5" s="10">
        <v>1</v>
      </c>
      <c r="H5" s="19">
        <v>20621</v>
      </c>
      <c r="I5" s="14" t="s">
        <v>52</v>
      </c>
      <c r="J5" s="18">
        <v>2121</v>
      </c>
    </row>
    <row r="6" spans="1:10">
      <c r="A6" s="5">
        <v>2</v>
      </c>
      <c r="B6" s="19"/>
      <c r="C6" s="14" t="s">
        <v>201</v>
      </c>
      <c r="D6" s="18"/>
      <c r="E6" s="10">
        <v>0</v>
      </c>
      <c r="F6" s="10" t="s">
        <v>10</v>
      </c>
      <c r="G6" s="10">
        <v>1</v>
      </c>
      <c r="H6" s="19">
        <v>68128</v>
      </c>
      <c r="I6" s="14" t="s">
        <v>53</v>
      </c>
      <c r="J6" s="18">
        <v>2101</v>
      </c>
    </row>
    <row r="7" spans="1:10">
      <c r="A7" s="5">
        <v>3</v>
      </c>
      <c r="B7" s="19"/>
      <c r="C7" s="14" t="s">
        <v>202</v>
      </c>
      <c r="D7" s="18"/>
      <c r="E7" s="10">
        <v>1</v>
      </c>
      <c r="F7" s="10" t="s">
        <v>10</v>
      </c>
      <c r="G7" s="10">
        <v>0</v>
      </c>
      <c r="H7" s="19">
        <v>2283</v>
      </c>
      <c r="I7" s="14" t="s">
        <v>54</v>
      </c>
      <c r="J7" s="18">
        <v>2021</v>
      </c>
    </row>
    <row r="8" spans="1:10">
      <c r="A8" s="5">
        <v>4</v>
      </c>
      <c r="B8" s="19"/>
      <c r="C8" s="14" t="s">
        <v>203</v>
      </c>
      <c r="D8" s="18"/>
      <c r="E8" s="10">
        <v>0</v>
      </c>
      <c r="F8" s="10" t="s">
        <v>10</v>
      </c>
      <c r="G8" s="10">
        <v>1</v>
      </c>
      <c r="H8" s="19">
        <v>76333</v>
      </c>
      <c r="I8" s="14" t="s">
        <v>56</v>
      </c>
      <c r="J8" s="18">
        <v>2010</v>
      </c>
    </row>
    <row r="9" spans="1:10">
      <c r="A9" s="5">
        <v>5</v>
      </c>
      <c r="B9" s="19"/>
      <c r="C9" s="14" t="s">
        <v>204</v>
      </c>
      <c r="D9" s="18"/>
      <c r="E9" s="10">
        <v>1</v>
      </c>
      <c r="F9" s="10" t="s">
        <v>10</v>
      </c>
      <c r="G9" s="10">
        <v>0</v>
      </c>
      <c r="H9" s="19">
        <v>99152</v>
      </c>
      <c r="I9" s="14" t="s">
        <v>63</v>
      </c>
      <c r="J9" s="18">
        <v>1992</v>
      </c>
    </row>
    <row r="10" spans="1:10" ht="15.75" thickBot="1">
      <c r="A10" s="5">
        <v>6</v>
      </c>
      <c r="B10" s="19"/>
      <c r="C10" s="14" t="s">
        <v>205</v>
      </c>
      <c r="D10" s="18"/>
      <c r="E10" s="12">
        <v>1</v>
      </c>
      <c r="F10" s="10" t="s">
        <v>10</v>
      </c>
      <c r="G10" s="12">
        <v>0</v>
      </c>
      <c r="H10" s="19">
        <v>33910</v>
      </c>
      <c r="I10" s="14" t="s">
        <v>105</v>
      </c>
      <c r="J10" s="18">
        <v>1686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</v>
      </c>
      <c r="F11" s="10" t="s">
        <v>10</v>
      </c>
      <c r="G11" s="13">
        <v>3</v>
      </c>
      <c r="H11" s="3"/>
      <c r="I11" s="16">
        <f>IFERROR(AVERAGE(J5:J10),"")</f>
        <v>1988.5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193</v>
      </c>
      <c r="D13" s="1"/>
      <c r="E13" s="1"/>
      <c r="F13" s="1"/>
      <c r="G13" s="1"/>
      <c r="H13" s="2" t="s">
        <v>12</v>
      </c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206</v>
      </c>
      <c r="D15" s="18"/>
      <c r="E15" s="10">
        <v>0</v>
      </c>
      <c r="F15" s="10" t="s">
        <v>10</v>
      </c>
      <c r="G15" s="10">
        <v>1</v>
      </c>
      <c r="H15" s="19">
        <v>19313</v>
      </c>
      <c r="I15" s="14" t="s">
        <v>57</v>
      </c>
      <c r="J15" s="18">
        <v>1948</v>
      </c>
    </row>
    <row r="16" spans="1:10">
      <c r="A16" s="5">
        <v>2</v>
      </c>
      <c r="B16" s="19"/>
      <c r="C16" s="14" t="s">
        <v>207</v>
      </c>
      <c r="D16" s="18"/>
      <c r="E16" s="10">
        <v>1</v>
      </c>
      <c r="F16" s="10" t="s">
        <v>10</v>
      </c>
      <c r="G16" s="10">
        <v>0</v>
      </c>
      <c r="H16" s="19">
        <v>76325</v>
      </c>
      <c r="I16" s="14" t="s">
        <v>59</v>
      </c>
      <c r="J16" s="18">
        <v>1920</v>
      </c>
    </row>
    <row r="17" spans="1:10">
      <c r="A17" s="5">
        <v>3</v>
      </c>
      <c r="B17" s="19"/>
      <c r="C17" s="14" t="s">
        <v>208</v>
      </c>
      <c r="D17" s="18"/>
      <c r="E17" s="10">
        <v>0.5</v>
      </c>
      <c r="F17" s="10" t="s">
        <v>10</v>
      </c>
      <c r="G17" s="10">
        <v>0.5</v>
      </c>
      <c r="H17" s="19">
        <v>96246</v>
      </c>
      <c r="I17" s="14" t="s">
        <v>58</v>
      </c>
      <c r="J17" s="18">
        <v>1892</v>
      </c>
    </row>
    <row r="18" spans="1:10" ht="15.75" thickBot="1">
      <c r="A18" s="5">
        <v>4</v>
      </c>
      <c r="B18" s="19"/>
      <c r="C18" s="14" t="s">
        <v>209</v>
      </c>
      <c r="D18" s="18"/>
      <c r="E18" s="12">
        <v>0.5</v>
      </c>
      <c r="F18" s="10" t="s">
        <v>10</v>
      </c>
      <c r="G18" s="12">
        <v>0.5</v>
      </c>
      <c r="H18" s="19">
        <v>76317</v>
      </c>
      <c r="I18" s="14" t="s">
        <v>60</v>
      </c>
      <c r="J18" s="18">
        <v>1874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1908.5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16</v>
      </c>
      <c r="D21" s="1"/>
      <c r="E21" s="1"/>
      <c r="F21" s="1"/>
      <c r="G21" s="1"/>
      <c r="H21" s="2" t="s">
        <v>12</v>
      </c>
      <c r="I21" s="15" t="s">
        <v>194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2372</v>
      </c>
      <c r="C23" s="14" t="s">
        <v>104</v>
      </c>
      <c r="D23" s="18">
        <v>1884</v>
      </c>
      <c r="E23" s="10">
        <v>0</v>
      </c>
      <c r="F23" s="10" t="s">
        <v>10</v>
      </c>
      <c r="G23" s="10">
        <v>1</v>
      </c>
      <c r="H23" s="19"/>
      <c r="I23" s="14" t="s">
        <v>210</v>
      </c>
      <c r="J23" s="18"/>
    </row>
    <row r="24" spans="1:10">
      <c r="A24" s="5">
        <v>2</v>
      </c>
      <c r="B24" s="19">
        <v>64327</v>
      </c>
      <c r="C24" s="14" t="s">
        <v>149</v>
      </c>
      <c r="D24" s="18">
        <v>1616</v>
      </c>
      <c r="E24" s="10">
        <v>0</v>
      </c>
      <c r="F24" s="10" t="s">
        <v>10</v>
      </c>
      <c r="G24" s="10">
        <v>1</v>
      </c>
      <c r="H24" s="19"/>
      <c r="I24" s="14" t="s">
        <v>211</v>
      </c>
      <c r="J24" s="18"/>
    </row>
    <row r="25" spans="1:10">
      <c r="A25" s="5">
        <v>3</v>
      </c>
      <c r="B25" s="19">
        <v>43401</v>
      </c>
      <c r="C25" s="14" t="s">
        <v>82</v>
      </c>
      <c r="D25" s="18" t="s">
        <v>106</v>
      </c>
      <c r="E25" s="10">
        <v>0</v>
      </c>
      <c r="F25" s="10" t="s">
        <v>10</v>
      </c>
      <c r="G25" s="10">
        <v>1</v>
      </c>
      <c r="H25" s="19"/>
      <c r="I25" s="14" t="s">
        <v>212</v>
      </c>
      <c r="J25" s="18"/>
    </row>
    <row r="26" spans="1:10" ht="15.75" thickBot="1">
      <c r="A26" s="5">
        <v>4</v>
      </c>
      <c r="B26" s="19">
        <v>43427</v>
      </c>
      <c r="C26" s="14" t="s">
        <v>76</v>
      </c>
      <c r="D26" s="18" t="s">
        <v>106</v>
      </c>
      <c r="E26" s="12">
        <v>0</v>
      </c>
      <c r="F26" s="10" t="s">
        <v>10</v>
      </c>
      <c r="G26" s="12">
        <v>1</v>
      </c>
      <c r="H26" s="19"/>
      <c r="I26" s="14" t="s">
        <v>213</v>
      </c>
      <c r="J26" s="18"/>
    </row>
    <row r="27" spans="1:10" ht="16.5" thickTop="1" thickBot="1">
      <c r="A27" s="6"/>
      <c r="B27" s="3"/>
      <c r="C27" s="16">
        <f>IFERROR(AVERAGE(D23:D26),"")</f>
        <v>1750</v>
      </c>
      <c r="D27" s="3"/>
      <c r="E27" s="13">
        <v>0</v>
      </c>
      <c r="F27" s="10" t="s">
        <v>10</v>
      </c>
      <c r="G27" s="13">
        <v>4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/>
      <c r="C29" s="15" t="s">
        <v>17</v>
      </c>
      <c r="D29" s="1"/>
      <c r="E29" s="1"/>
      <c r="F29" s="1"/>
      <c r="G29" s="1"/>
      <c r="H29" s="2" t="s">
        <v>12</v>
      </c>
      <c r="I29" s="15" t="s">
        <v>197</v>
      </c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>
        <v>31348</v>
      </c>
      <c r="C31" s="14" t="s">
        <v>64</v>
      </c>
      <c r="D31" s="18">
        <v>1889</v>
      </c>
      <c r="E31" s="10">
        <v>0.5</v>
      </c>
      <c r="F31" s="10" t="s">
        <v>10</v>
      </c>
      <c r="G31" s="10">
        <v>0.5</v>
      </c>
      <c r="H31" s="19"/>
      <c r="I31" s="14" t="s">
        <v>214</v>
      </c>
      <c r="J31" s="18"/>
    </row>
    <row r="32" spans="1:10">
      <c r="A32" s="5">
        <v>2</v>
      </c>
      <c r="B32" s="19">
        <v>353</v>
      </c>
      <c r="C32" s="14" t="s">
        <v>61</v>
      </c>
      <c r="D32" s="18">
        <v>1848</v>
      </c>
      <c r="E32" s="10">
        <v>0.5</v>
      </c>
      <c r="F32" s="10" t="s">
        <v>10</v>
      </c>
      <c r="G32" s="10">
        <v>0.5</v>
      </c>
      <c r="H32" s="19"/>
      <c r="I32" s="14" t="s">
        <v>215</v>
      </c>
      <c r="J32" s="18"/>
    </row>
    <row r="33" spans="1:10">
      <c r="A33" s="5">
        <v>3</v>
      </c>
      <c r="B33" s="19">
        <v>9270</v>
      </c>
      <c r="C33" s="14" t="s">
        <v>79</v>
      </c>
      <c r="D33" s="18">
        <v>1772</v>
      </c>
      <c r="E33" s="10">
        <v>1</v>
      </c>
      <c r="F33" s="10" t="s">
        <v>10</v>
      </c>
      <c r="G33" s="10">
        <v>0</v>
      </c>
      <c r="H33" s="19"/>
      <c r="I33" s="14" t="s">
        <v>216</v>
      </c>
      <c r="J33" s="18"/>
    </row>
    <row r="34" spans="1:10" ht="15.75" thickBot="1">
      <c r="A34" s="5">
        <v>4</v>
      </c>
      <c r="B34" s="19">
        <v>98291</v>
      </c>
      <c r="C34" s="14" t="s">
        <v>80</v>
      </c>
      <c r="D34" s="18">
        <v>1733</v>
      </c>
      <c r="E34" s="12">
        <v>1</v>
      </c>
      <c r="F34" s="10" t="s">
        <v>10</v>
      </c>
      <c r="G34" s="12">
        <v>0</v>
      </c>
      <c r="H34" s="19"/>
      <c r="I34" s="14" t="s">
        <v>217</v>
      </c>
      <c r="J34" s="18"/>
    </row>
    <row r="35" spans="1:10" ht="16.5" thickTop="1" thickBot="1">
      <c r="A35" s="6"/>
      <c r="B35" s="3"/>
      <c r="C35" s="16">
        <f>IFERROR(AVERAGE(D31:D34),"")</f>
        <v>1810.5</v>
      </c>
      <c r="D35" s="3"/>
      <c r="E35" s="13">
        <v>3</v>
      </c>
      <c r="F35" s="10" t="s">
        <v>10</v>
      </c>
      <c r="G35" s="13">
        <v>1</v>
      </c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2017-08-01T23:45:49Z</dcterms:modified>
</cp:coreProperties>
</file>