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definedNames>
    <definedName name="_xlnm.Print_Area" localSheetId="12">Ranking!$S$1</definedName>
  </definedNames>
  <calcPr calcId="125725"/>
</workbook>
</file>

<file path=xl/calcChain.xml><?xml version="1.0" encoding="utf-8"?>
<calcChain xmlns="http://schemas.openxmlformats.org/spreadsheetml/2006/main">
  <c r="I27" i="14"/>
  <c r="I19"/>
  <c r="I11"/>
  <c r="C27" i="13"/>
  <c r="C19"/>
  <c r="C11"/>
  <c r="I27" i="12"/>
  <c r="I19"/>
  <c r="I11"/>
  <c r="C11"/>
  <c r="C19"/>
  <c r="C27"/>
  <c r="C27" i="11"/>
  <c r="C19"/>
  <c r="C11"/>
  <c r="I19" i="10"/>
  <c r="I11"/>
  <c r="I27" i="9"/>
  <c r="C27"/>
  <c r="C19"/>
  <c r="C11"/>
  <c r="C27" i="8" l="1"/>
  <c r="C19"/>
  <c r="C11"/>
  <c r="I19" i="7"/>
  <c r="I27"/>
  <c r="I11"/>
  <c r="C27" i="6"/>
  <c r="C19"/>
  <c r="C11"/>
  <c r="I27" i="5"/>
  <c r="I19"/>
  <c r="I11"/>
  <c r="C27" i="2"/>
  <c r="C19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38" l="1"/>
  <c r="P40"/>
  <c r="P21"/>
  <c r="P26"/>
  <c r="P29"/>
  <c r="P23"/>
  <c r="P18"/>
  <c r="P20"/>
  <c r="P14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I35" i="11"/>
  <c r="C35"/>
  <c r="I27"/>
  <c r="I19"/>
  <c r="I11"/>
  <c r="I35" i="10"/>
  <c r="C35"/>
  <c r="I27"/>
  <c r="C27"/>
  <c r="C19"/>
  <c r="C11"/>
  <c r="I35" i="9"/>
  <c r="C35"/>
  <c r="I19"/>
  <c r="I11"/>
  <c r="I35" i="8"/>
  <c r="C35"/>
  <c r="I27"/>
  <c r="I19"/>
  <c r="I11"/>
  <c r="I35" i="7"/>
  <c r="C35"/>
  <c r="C27"/>
  <c r="C19"/>
  <c r="C11"/>
  <c r="I35" i="6"/>
  <c r="C35"/>
  <c r="I27"/>
  <c r="I19"/>
  <c r="I11"/>
  <c r="I35" i="5"/>
  <c r="C35"/>
  <c r="C27"/>
  <c r="C19"/>
  <c r="C11"/>
  <c r="I35" i="2"/>
  <c r="C35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<sst xmlns="http://schemas.openxmlformats.org/spreadsheetml/2006/main" count="1353" uniqueCount="225">
  <si>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</si>
  <si>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</si>
  <si>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</si>
  <si>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</si>
  <si>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</si>
  <si>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</si>
  <si>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</si>
  <si>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</si>
  <si>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</si>
  <si>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</si>
  <si>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</si>
  <si>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</si>
  <si>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</si>
  <si>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</si>
  <si>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</si>
  <si>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</si>
  <si>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</si>
  <si>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</si>
  <si>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</si>
  <si>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</si>
  <si>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</si>
  <si>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</si>
  <si>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</si>
  <si>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</si>
  <si>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</si>
  <si>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</si>
  <si>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</si>
  <si>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</si>
  <si>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</si>
  <si>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</si>
  <si>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</si>
  <si>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</si>
  <si>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</si>
  <si>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</si>
  <si>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</si>
  <si>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</si>
  <si>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</si>
  <si>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</si>
  <si>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</si>
  <si>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4D</t>
  </si>
  <si>
    <t>4F</t>
  </si>
  <si>
    <t>5G</t>
  </si>
  <si>
    <t>228 Dworp 1</t>
  </si>
  <si>
    <t>Pletinckx Eddy</t>
  </si>
  <si>
    <t>Taelemans Werner</t>
  </si>
  <si>
    <t>Debast Patrick</t>
  </si>
  <si>
    <t>228 Dworp 2</t>
  </si>
  <si>
    <t>Mertens François</t>
  </si>
  <si>
    <t>Maeckelbergh Mieke</t>
  </si>
  <si>
    <t>Lemmens Pierre</t>
  </si>
  <si>
    <t>Cornelis Eric</t>
  </si>
  <si>
    <t>228 Dworp 3</t>
  </si>
  <si>
    <t>Maeckelbergh Geert</t>
  </si>
  <si>
    <t>Deklerck Willy</t>
  </si>
  <si>
    <t>De Bosscher Peter</t>
  </si>
  <si>
    <t>Van der Voorde Sonja</t>
  </si>
  <si>
    <t>Lot Diederik</t>
  </si>
  <si>
    <t>Verstreken Erik</t>
  </si>
  <si>
    <t>ng</t>
  </si>
  <si>
    <t>Roels Louis</t>
  </si>
  <si>
    <t>Van Aken Kris</t>
  </si>
  <si>
    <t>Crabbé Danny</t>
  </si>
  <si>
    <t>Masure Luc</t>
  </si>
  <si>
    <t>Hannecart Marc</t>
  </si>
  <si>
    <t xml:space="preserve">Van Aken Koen </t>
  </si>
  <si>
    <t>Schrevens Birger</t>
  </si>
  <si>
    <t>Beckers Frank</t>
  </si>
  <si>
    <t>De Smedt Jean-Pierre</t>
  </si>
  <si>
    <t>Leloutre Bernard</t>
  </si>
  <si>
    <t>Coppens Jean</t>
  </si>
  <si>
    <t>De Mol Patrick</t>
  </si>
  <si>
    <t>Banks Eddy</t>
  </si>
  <si>
    <t>Hernalsteen Johan</t>
  </si>
  <si>
    <t>Smekens Willy</t>
  </si>
  <si>
    <t>Verbist Albert</t>
  </si>
  <si>
    <t>Devroe Jan</t>
  </si>
  <si>
    <t>Cools Jos</t>
  </si>
  <si>
    <t>Burnay Gerard</t>
  </si>
  <si>
    <t>Louckx André</t>
  </si>
  <si>
    <t>Perpete Raymond</t>
  </si>
  <si>
    <t>Uylenbroeck Roland</t>
  </si>
  <si>
    <t>Huysman Robert</t>
  </si>
  <si>
    <t>De Meester David</t>
  </si>
  <si>
    <t>Rogiers Jan</t>
  </si>
  <si>
    <t>Valcke Rudy</t>
  </si>
  <si>
    <t>Bosschem Marc</t>
  </si>
  <si>
    <t>Heremans Gersende</t>
  </si>
  <si>
    <t>Yody Steve</t>
  </si>
  <si>
    <t>(bye)</t>
  </si>
  <si>
    <t>De Ridder Michael</t>
  </si>
  <si>
    <t>Van Herck Jeroen</t>
  </si>
  <si>
    <t>De Brouwer Thomas</t>
  </si>
  <si>
    <t>Barthelemy Clement</t>
  </si>
  <si>
    <t>Feleqi Saimir</t>
  </si>
  <si>
    <t>Maoloni Pascal</t>
  </si>
  <si>
    <t>jaaarverslag blz 97 is fout</t>
  </si>
  <si>
    <t>ontdekking 13/02/2017: ronde 11 Mertens wint</t>
  </si>
  <si>
    <t>505 Carnières</t>
  </si>
  <si>
    <t>521 Tournai</t>
  </si>
  <si>
    <t>506 Mons 3</t>
  </si>
  <si>
    <t>245 Roque 4</t>
  </si>
  <si>
    <t>533 Lessines 1</t>
  </si>
  <si>
    <t>526 Montagnards 2</t>
  </si>
  <si>
    <t>511 La Louvière</t>
  </si>
  <si>
    <t>203 Fous Du Roy 1</t>
  </si>
  <si>
    <t>260 Humbeek 2</t>
  </si>
  <si>
    <t>436 Lokeren 1</t>
  </si>
  <si>
    <t>402 Jean Jaures Gent 3</t>
  </si>
  <si>
    <t>418 Geraardsbergen 2</t>
  </si>
  <si>
    <t>166 TSM Mechelen 3</t>
  </si>
  <si>
    <t>241 Tervuren</t>
  </si>
  <si>
    <t>261 Opwijk 1</t>
  </si>
  <si>
    <t>425 Dendermonde 3</t>
  </si>
  <si>
    <t>245 Roque 5</t>
  </si>
  <si>
    <t>501 CRE Charleroi 4</t>
  </si>
  <si>
    <t>229 Woluwe 2</t>
  </si>
  <si>
    <t>249 Ruisbroek</t>
  </si>
  <si>
    <t>260 Humbeek 3</t>
  </si>
  <si>
    <t>203 Fous du Roy 3</t>
  </si>
  <si>
    <t>240 Machelen 2</t>
  </si>
  <si>
    <t>266 Desperado 2</t>
  </si>
  <si>
    <t>243 Leuven 4</t>
  </si>
  <si>
    <t>268 Londerzeel</t>
  </si>
  <si>
    <t>506 Mons 4</t>
  </si>
  <si>
    <t>460 Oudenaarde 2</t>
  </si>
  <si>
    <t>442 Mariakerke 2</t>
  </si>
  <si>
    <t>952 Wavre 2</t>
  </si>
  <si>
    <t>518 Soignies 2</t>
  </si>
  <si>
    <t>201 CRE Bruxelles 4</t>
  </si>
  <si>
    <t>Vandecasteele Louis</t>
  </si>
  <si>
    <t>Versailles Marc</t>
  </si>
  <si>
    <t>Gosseye Christophe</t>
  </si>
  <si>
    <t>Parys Pierre</t>
  </si>
  <si>
    <t>Van Steenkiste Luc</t>
  </si>
  <si>
    <t>Lamon Daniel</t>
  </si>
  <si>
    <t>Bruynooghe Jean-Pierre</t>
  </si>
  <si>
    <t>Saelens Gerard</t>
  </si>
  <si>
    <t>Van Praet Vincent</t>
  </si>
  <si>
    <t>Rasson André</t>
  </si>
  <si>
    <t>Grauwels Peter</t>
  </si>
  <si>
    <t>Kojeli Avin</t>
  </si>
  <si>
    <t>Peelman Lieven</t>
  </si>
  <si>
    <t>De Fré Walter</t>
  </si>
  <si>
    <t>Loriaux Jacques</t>
  </si>
  <si>
    <t>Courbot Luc</t>
  </si>
  <si>
    <t>Courbot Jean-Luc</t>
  </si>
  <si>
    <t>Manne Jean-Luc</t>
  </si>
  <si>
    <t>Lanneau Bertrand</t>
  </si>
  <si>
    <t>Michotte Sebastien</t>
  </si>
  <si>
    <t>Dupont Jean-Jacques</t>
  </si>
  <si>
    <t>Dessomme François</t>
  </si>
  <si>
    <t>203 Fous du Roy 1</t>
  </si>
  <si>
    <t>Levers Thierry</t>
  </si>
  <si>
    <t>Franc Emmanuel</t>
  </si>
  <si>
    <t>Guedira Said</t>
  </si>
  <si>
    <t>Callens Paul</t>
  </si>
  <si>
    <t>Stinis Steven</t>
  </si>
  <si>
    <t>Van Den Boeck Wim</t>
  </si>
  <si>
    <t>Meynaerts Erik</t>
  </si>
  <si>
    <t>Moeyersons Koenraad</t>
  </si>
  <si>
    <t>Buffel Ely</t>
  </si>
  <si>
    <t>Schrevens Jelle</t>
  </si>
  <si>
    <t>Govers Kevin</t>
  </si>
  <si>
    <t>Quievy Pascal</t>
  </si>
  <si>
    <t>Knudde Francis</t>
  </si>
  <si>
    <t>De Reu Paul</t>
  </si>
  <si>
    <t>Kegels Kristof</t>
  </si>
  <si>
    <t>Develder Jacques</t>
  </si>
  <si>
    <t>De Pauw Stefaan</t>
  </si>
  <si>
    <t>De Muynck Daniel</t>
  </si>
  <si>
    <t>Odeur Hubert</t>
  </si>
  <si>
    <t>De Pauw Damien</t>
  </si>
  <si>
    <t>Josse Michel</t>
  </si>
  <si>
    <t>Michils Stephane</t>
  </si>
  <si>
    <t>Rando Manuel</t>
  </si>
  <si>
    <t>Atcheba Raouf</t>
  </si>
  <si>
    <t>Van Reyn Jacques</t>
  </si>
  <si>
    <t>Renaers Ludo</t>
  </si>
  <si>
    <t>Robeyns Bart</t>
  </si>
  <si>
    <t>Pelgrims Marc</t>
  </si>
  <si>
    <t>Boon Thierry</t>
  </si>
  <si>
    <t>André Henri-Jean</t>
  </si>
  <si>
    <t>Decok Marcel</t>
  </si>
  <si>
    <t>Duchesne Marc</t>
  </si>
  <si>
    <t>Wijns Daniel</t>
  </si>
  <si>
    <t>Deweerdt Jan</t>
  </si>
  <si>
    <t>Schnieders Rik</t>
  </si>
  <si>
    <t>Tournoy Georges</t>
  </si>
  <si>
    <t>Raindorf Jean-Michel</t>
  </si>
  <si>
    <t>Szapu Bela</t>
  </si>
  <si>
    <t>Vandersteenen Eddy</t>
  </si>
  <si>
    <t>Gorczyca Xavier</t>
  </si>
  <si>
    <t>Giansante Peppino</t>
  </si>
  <si>
    <t>Houdart Raymond</t>
  </si>
  <si>
    <t>Desinte David</t>
  </si>
  <si>
    <t>Motte Jan</t>
  </si>
  <si>
    <t>Vercleyen Julien</t>
  </si>
  <si>
    <t>Lallemand Paul</t>
  </si>
  <si>
    <t>Van Hauwe Hendrik</t>
  </si>
  <si>
    <t>Frederiksen Jens</t>
  </si>
  <si>
    <t>Gustin Peter</t>
  </si>
  <si>
    <t>Gallone David</t>
  </si>
  <si>
    <t>Domus Oswald</t>
  </si>
  <si>
    <t>Van Geyt Vincent</t>
  </si>
  <si>
    <t>Heyman Paul</t>
  </si>
  <si>
    <t>Colders Frans</t>
  </si>
  <si>
    <t>Debacq Jacques</t>
  </si>
  <si>
    <t>Derijcke Julien</t>
  </si>
  <si>
    <t>Lecocq Joel</t>
  </si>
  <si>
    <t>Volant Pascal</t>
  </si>
  <si>
    <t>De Briey Laurent</t>
  </si>
  <si>
    <t>Becker Thierry</t>
  </si>
  <si>
    <t>Van den Hove Anugrah</t>
  </si>
  <si>
    <t>De Block Gert</t>
  </si>
  <si>
    <t>Buelens Roger</t>
  </si>
  <si>
    <t>Ringoet Marc</t>
  </si>
  <si>
    <t>De Ridder Erik</t>
  </si>
  <si>
    <t>Baeyens Bart</t>
  </si>
  <si>
    <t>Delhaye Jean-Jacques</t>
  </si>
  <si>
    <t>Lushaj Kujtim</t>
  </si>
  <si>
    <t>Brion Philippe</t>
  </si>
  <si>
    <t>De Vleeschauwer Raoul</t>
  </si>
  <si>
    <t>De Vriendt Augustin</t>
  </si>
  <si>
    <t>De Munck Jan</t>
  </si>
  <si>
    <t>De Saegher Johan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</si>
</sst>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8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B3" sqref="B3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8" ht="21">
      <c r="A1" s="22" t="s">
        <v>20</v>
      </c>
    </row>
    <row r="2" spans="1:8" ht="15.75" thickBot="1"/>
    <row r="3" spans="1:8">
      <c r="A3" s="23" t="s">
        <v>0</v>
      </c>
      <c r="B3" s="26">
        <v>1994</v>
      </c>
    </row>
    <row r="4" spans="1:8" ht="15.75" thickBot="1">
      <c r="A4" s="23" t="s">
        <v>38</v>
      </c>
      <c r="B4" s="27">
        <v>1995</v>
      </c>
    </row>
    <row r="5" spans="1:8">
      <c r="A5" s="24" t="s">
        <v>1</v>
      </c>
      <c r="B5" s="28" t="s">
        <v>39</v>
      </c>
    </row>
    <row r="6" spans="1:8">
      <c r="A6" s="24" t="s">
        <v>2</v>
      </c>
      <c r="B6" s="29" t="s">
        <v>40</v>
      </c>
    </row>
    <row r="7" spans="1:8">
      <c r="A7" s="24" t="s">
        <v>3</v>
      </c>
      <c r="B7" s="29" t="s">
        <v>41</v>
      </c>
    </row>
    <row r="8" spans="1:8" ht="15.75" thickBot="1">
      <c r="A8" s="24" t="s">
        <v>4</v>
      </c>
      <c r="B8" s="30"/>
    </row>
    <row r="12" spans="1:8">
      <c r="D12" s="69" t="s">
        <v>96</v>
      </c>
      <c r="E12" s="69"/>
      <c r="F12" s="69"/>
      <c r="G12" s="69"/>
      <c r="H12" s="69"/>
    </row>
    <row r="13" spans="1:8">
      <c r="D13" s="69" t="s">
        <v>95</v>
      </c>
      <c r="E13" s="69"/>
      <c r="F13" s="69"/>
      <c r="G13" s="69"/>
      <c r="H13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34749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126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88684</v>
      </c>
      <c r="C5" s="14" t="s">
        <v>210</v>
      </c>
      <c r="D5" s="18">
        <v>2096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1958</v>
      </c>
    </row>
    <row r="6" spans="1:10">
      <c r="A6" s="5">
        <v>2</v>
      </c>
      <c r="B6" s="19">
        <v>1287</v>
      </c>
      <c r="C6" s="14" t="s">
        <v>79</v>
      </c>
      <c r="D6" s="18">
        <v>1987</v>
      </c>
      <c r="E6" s="10">
        <v>0</v>
      </c>
      <c r="F6" s="10" t="s">
        <v>10</v>
      </c>
      <c r="G6" s="10">
        <v>1</v>
      </c>
      <c r="H6" s="19">
        <v>76325</v>
      </c>
      <c r="I6" s="14" t="s">
        <v>43</v>
      </c>
      <c r="J6" s="18">
        <v>1917</v>
      </c>
    </row>
    <row r="7" spans="1:10">
      <c r="A7" s="5">
        <v>3</v>
      </c>
      <c r="B7" s="19">
        <v>1465</v>
      </c>
      <c r="C7" s="14" t="s">
        <v>208</v>
      </c>
      <c r="D7" s="18">
        <v>1863</v>
      </c>
      <c r="E7" s="10">
        <v>1</v>
      </c>
      <c r="F7" s="10" t="s">
        <v>10</v>
      </c>
      <c r="G7" s="10">
        <v>0</v>
      </c>
      <c r="H7" s="19">
        <v>353</v>
      </c>
      <c r="I7" s="14" t="s">
        <v>48</v>
      </c>
      <c r="J7" s="18">
        <v>1889</v>
      </c>
    </row>
    <row r="8" spans="1:10">
      <c r="A8" s="5">
        <v>4</v>
      </c>
      <c r="B8" s="19">
        <v>82651</v>
      </c>
      <c r="C8" s="14" t="s">
        <v>209</v>
      </c>
      <c r="D8" s="18">
        <v>1666</v>
      </c>
      <c r="E8" s="10">
        <v>0.5</v>
      </c>
      <c r="F8" s="10" t="s">
        <v>10</v>
      </c>
      <c r="G8" s="10">
        <v>0.5</v>
      </c>
      <c r="H8" s="19">
        <v>76317</v>
      </c>
      <c r="I8" s="14" t="s">
        <v>50</v>
      </c>
      <c r="J8" s="18">
        <v>1875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1903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1909.75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107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31666</v>
      </c>
      <c r="C15" s="14" t="s">
        <v>204</v>
      </c>
      <c r="D15" s="18">
        <v>1925</v>
      </c>
      <c r="E15" s="10">
        <v>0.5</v>
      </c>
      <c r="F15" s="10" t="s">
        <v>10</v>
      </c>
      <c r="G15" s="10">
        <v>0.5</v>
      </c>
      <c r="H15" s="19">
        <v>31526</v>
      </c>
      <c r="I15" s="14" t="s">
        <v>47</v>
      </c>
      <c r="J15" s="18">
        <v>1985</v>
      </c>
    </row>
    <row r="16" spans="1:10">
      <c r="A16" s="5">
        <v>2</v>
      </c>
      <c r="B16" s="19">
        <v>17060</v>
      </c>
      <c r="C16" s="14" t="s">
        <v>205</v>
      </c>
      <c r="D16" s="18">
        <v>1926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52</v>
      </c>
      <c r="J16" s="18">
        <v>1895</v>
      </c>
    </row>
    <row r="17" spans="1:10">
      <c r="A17" s="5">
        <v>3</v>
      </c>
      <c r="B17" s="19">
        <v>17035</v>
      </c>
      <c r="C17" s="14" t="s">
        <v>206</v>
      </c>
      <c r="D17" s="18">
        <v>1870</v>
      </c>
      <c r="E17" s="10">
        <v>0.5</v>
      </c>
      <c r="F17" s="10" t="s">
        <v>10</v>
      </c>
      <c r="G17" s="10">
        <v>0.5</v>
      </c>
      <c r="H17" s="19">
        <v>655</v>
      </c>
      <c r="I17" s="14" t="s">
        <v>54</v>
      </c>
      <c r="J17" s="18">
        <v>1768</v>
      </c>
    </row>
    <row r="18" spans="1:10" ht="15.75" thickBot="1">
      <c r="A18" s="5">
        <v>4</v>
      </c>
      <c r="B18" s="19">
        <v>23949</v>
      </c>
      <c r="C18" s="14" t="s">
        <v>207</v>
      </c>
      <c r="D18" s="18">
        <v>1868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53</v>
      </c>
      <c r="J18" s="18">
        <v>1671</v>
      </c>
    </row>
    <row r="19" spans="1:10" ht="16.5" thickTop="1" thickBot="1">
      <c r="A19" s="6"/>
      <c r="B19" s="3"/>
      <c r="C19" s="16">
        <f>IFERROR(AVERAGE(D15:D18),"")</f>
        <v>1897.25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1829.75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116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1767</v>
      </c>
      <c r="C23" s="14" t="s">
        <v>202</v>
      </c>
      <c r="D23" s="18">
        <v>1986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49</v>
      </c>
      <c r="J23" s="18">
        <v>1719</v>
      </c>
    </row>
    <row r="24" spans="1:10">
      <c r="A24" s="5">
        <v>2</v>
      </c>
      <c r="B24" s="19">
        <v>65935</v>
      </c>
      <c r="C24" s="14" t="s">
        <v>80</v>
      </c>
      <c r="D24" s="18">
        <v>1832</v>
      </c>
      <c r="E24" s="10">
        <v>0</v>
      </c>
      <c r="F24" s="10" t="s">
        <v>10</v>
      </c>
      <c r="G24" s="10">
        <v>1</v>
      </c>
      <c r="H24" s="19">
        <v>33910</v>
      </c>
      <c r="I24" s="14" t="s">
        <v>67</v>
      </c>
      <c r="J24" s="18">
        <v>1708</v>
      </c>
    </row>
    <row r="25" spans="1:10">
      <c r="A25" s="5">
        <v>3</v>
      </c>
      <c r="B25" s="19">
        <v>40151</v>
      </c>
      <c r="C25" s="14" t="s">
        <v>203</v>
      </c>
      <c r="D25" s="18">
        <v>1593</v>
      </c>
      <c r="E25" s="10">
        <v>0</v>
      </c>
      <c r="F25" s="10" t="s">
        <v>10</v>
      </c>
      <c r="G25" s="10">
        <v>1</v>
      </c>
      <c r="H25" s="19">
        <v>97595</v>
      </c>
      <c r="I25" s="14" t="s">
        <v>78</v>
      </c>
      <c r="J25" s="18">
        <v>1627</v>
      </c>
    </row>
    <row r="26" spans="1:10" ht="15.75" thickBot="1">
      <c r="A26" s="5">
        <v>4</v>
      </c>
      <c r="B26" s="19">
        <v>15482</v>
      </c>
      <c r="C26" s="14" t="s">
        <v>81</v>
      </c>
      <c r="D26" s="18">
        <v>1659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55</v>
      </c>
      <c r="J26" s="18">
        <v>1542</v>
      </c>
    </row>
    <row r="27" spans="1:10" ht="16.5" thickTop="1" thickBot="1">
      <c r="A27" s="6"/>
      <c r="B27" s="3"/>
      <c r="C27" s="16">
        <f>IFERROR(AVERAGE(D23:D26),"")</f>
        <v>1767.5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1649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34763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100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1958</v>
      </c>
      <c r="E5" s="10">
        <v>0</v>
      </c>
      <c r="F5" s="10" t="s">
        <v>10</v>
      </c>
      <c r="G5" s="10">
        <v>1</v>
      </c>
      <c r="H5" s="19">
        <v>76902</v>
      </c>
      <c r="I5" s="14" t="s">
        <v>211</v>
      </c>
      <c r="J5" s="18">
        <v>1946</v>
      </c>
    </row>
    <row r="6" spans="1:10">
      <c r="A6" s="5">
        <v>2</v>
      </c>
      <c r="B6" s="19">
        <v>76325</v>
      </c>
      <c r="C6" s="14" t="s">
        <v>43</v>
      </c>
      <c r="D6" s="18">
        <v>1917</v>
      </c>
      <c r="E6" s="10">
        <v>0</v>
      </c>
      <c r="F6" s="10" t="s">
        <v>10</v>
      </c>
      <c r="G6" s="10">
        <v>1</v>
      </c>
      <c r="H6" s="19">
        <v>25992</v>
      </c>
      <c r="I6" s="14" t="s">
        <v>212</v>
      </c>
      <c r="J6" s="18">
        <v>1749</v>
      </c>
    </row>
    <row r="7" spans="1:10">
      <c r="A7" s="5">
        <v>3</v>
      </c>
      <c r="B7" s="19">
        <v>353</v>
      </c>
      <c r="C7" s="14" t="s">
        <v>48</v>
      </c>
      <c r="D7" s="18">
        <v>1889</v>
      </c>
      <c r="E7" s="10">
        <v>0.5</v>
      </c>
      <c r="F7" s="10" t="s">
        <v>10</v>
      </c>
      <c r="G7" s="10">
        <v>0.5</v>
      </c>
      <c r="H7" s="19">
        <v>90417</v>
      </c>
      <c r="I7" s="14" t="s">
        <v>82</v>
      </c>
      <c r="J7" s="18">
        <v>1712</v>
      </c>
    </row>
    <row r="8" spans="1:10">
      <c r="A8" s="5">
        <v>4</v>
      </c>
      <c r="B8" s="19">
        <v>76317</v>
      </c>
      <c r="C8" s="14" t="s">
        <v>50</v>
      </c>
      <c r="D8" s="18">
        <v>1875</v>
      </c>
      <c r="E8" s="10">
        <v>1</v>
      </c>
      <c r="F8" s="10" t="s">
        <v>10</v>
      </c>
      <c r="G8" s="10">
        <v>0</v>
      </c>
      <c r="H8" s="19">
        <v>67164</v>
      </c>
      <c r="I8" s="14" t="s">
        <v>174</v>
      </c>
      <c r="J8" s="18">
        <v>1350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1909.75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1689.25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1985</v>
      </c>
      <c r="E15" s="10">
        <v>1</v>
      </c>
      <c r="F15" s="10" t="s">
        <v>10</v>
      </c>
      <c r="G15" s="10">
        <v>0</v>
      </c>
      <c r="H15" s="19">
        <v>48569</v>
      </c>
      <c r="I15" s="14" t="s">
        <v>83</v>
      </c>
      <c r="J15" s="18">
        <v>2094</v>
      </c>
    </row>
    <row r="16" spans="1:10">
      <c r="A16" s="5">
        <v>2</v>
      </c>
      <c r="B16" s="19">
        <v>76333</v>
      </c>
      <c r="C16" s="14" t="s">
        <v>45</v>
      </c>
      <c r="D16" s="18">
        <v>1862</v>
      </c>
      <c r="E16" s="10">
        <v>1</v>
      </c>
      <c r="F16" s="10" t="s">
        <v>10</v>
      </c>
      <c r="G16" s="10">
        <v>0</v>
      </c>
      <c r="H16" s="19">
        <v>34126</v>
      </c>
      <c r="I16" s="14" t="s">
        <v>85</v>
      </c>
      <c r="J16" s="18">
        <v>1842</v>
      </c>
    </row>
    <row r="17" spans="1:10">
      <c r="A17" s="5">
        <v>3</v>
      </c>
      <c r="B17" s="19">
        <v>655</v>
      </c>
      <c r="C17" s="14" t="s">
        <v>54</v>
      </c>
      <c r="D17" s="18">
        <v>1768</v>
      </c>
      <c r="E17" s="10">
        <v>1</v>
      </c>
      <c r="F17" s="10" t="s">
        <v>10</v>
      </c>
      <c r="G17" s="10">
        <v>0</v>
      </c>
      <c r="H17" s="19">
        <v>14419</v>
      </c>
      <c r="I17" s="14" t="s">
        <v>84</v>
      </c>
      <c r="J17" s="18">
        <v>1757</v>
      </c>
    </row>
    <row r="18" spans="1:10" ht="15.75" thickBot="1">
      <c r="A18" s="5">
        <v>4</v>
      </c>
      <c r="B18" s="19">
        <v>27715</v>
      </c>
      <c r="C18" s="14" t="s">
        <v>53</v>
      </c>
      <c r="D18" s="18">
        <v>1671</v>
      </c>
      <c r="E18" s="12">
        <v>0</v>
      </c>
      <c r="F18" s="10" t="s">
        <v>10</v>
      </c>
      <c r="G18" s="12">
        <v>1</v>
      </c>
      <c r="H18" s="19">
        <v>12670</v>
      </c>
      <c r="I18" s="14" t="s">
        <v>213</v>
      </c>
      <c r="J18" s="18">
        <v>1351</v>
      </c>
    </row>
    <row r="19" spans="1:10" ht="16.5" thickTop="1" thickBot="1">
      <c r="A19" s="6"/>
      <c r="B19" s="3"/>
      <c r="C19" s="16">
        <f>IFERROR(AVERAGE(D15:D18),"")</f>
        <v>1821.5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1761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122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49</v>
      </c>
      <c r="D23" s="18">
        <v>1719</v>
      </c>
      <c r="E23" s="10">
        <v>0</v>
      </c>
      <c r="F23" s="10" t="s">
        <v>10</v>
      </c>
      <c r="G23" s="10">
        <v>1</v>
      </c>
      <c r="H23" s="19">
        <v>13846</v>
      </c>
      <c r="I23" s="14" t="s">
        <v>214</v>
      </c>
      <c r="J23" s="18" t="s">
        <v>58</v>
      </c>
    </row>
    <row r="24" spans="1:10">
      <c r="A24" s="5">
        <v>2</v>
      </c>
      <c r="B24" s="19">
        <v>33910</v>
      </c>
      <c r="C24" s="14" t="s">
        <v>67</v>
      </c>
      <c r="D24" s="18">
        <v>1708</v>
      </c>
      <c r="E24" s="10">
        <v>0.5</v>
      </c>
      <c r="F24" s="10" t="s">
        <v>10</v>
      </c>
      <c r="G24" s="10">
        <v>0.5</v>
      </c>
      <c r="H24" s="19">
        <v>8125</v>
      </c>
      <c r="I24" s="14" t="s">
        <v>215</v>
      </c>
      <c r="J24" s="18" t="s">
        <v>58</v>
      </c>
    </row>
    <row r="25" spans="1:10">
      <c r="A25" s="5">
        <v>3</v>
      </c>
      <c r="B25" s="19">
        <v>43346</v>
      </c>
      <c r="C25" s="14" t="s">
        <v>55</v>
      </c>
      <c r="D25" s="18">
        <v>1542</v>
      </c>
      <c r="E25" s="10">
        <v>1</v>
      </c>
      <c r="F25" s="10" t="s">
        <v>10</v>
      </c>
      <c r="G25" s="10">
        <v>0</v>
      </c>
      <c r="H25" s="19">
        <v>9041</v>
      </c>
      <c r="I25" s="14" t="s">
        <v>216</v>
      </c>
      <c r="J25" s="18" t="s">
        <v>58</v>
      </c>
    </row>
    <row r="26" spans="1:10" ht="15.75" thickBot="1">
      <c r="A26" s="5">
        <v>4</v>
      </c>
      <c r="B26" s="19">
        <v>9954</v>
      </c>
      <c r="C26" s="14" t="s">
        <v>56</v>
      </c>
      <c r="D26" s="18" t="s">
        <v>58</v>
      </c>
      <c r="E26" s="12">
        <v>1</v>
      </c>
      <c r="F26" s="10" t="s">
        <v>10</v>
      </c>
      <c r="G26" s="12">
        <v>0</v>
      </c>
      <c r="H26" s="19">
        <v>8681</v>
      </c>
      <c r="I26" s="14" t="s">
        <v>217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1656.3333333333333</v>
      </c>
      <c r="D27" s="3"/>
      <c r="E27" s="13">
        <v>2.5</v>
      </c>
      <c r="F27" s="10" t="s">
        <v>10</v>
      </c>
      <c r="G27" s="13">
        <v>1.5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34777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151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92665</v>
      </c>
      <c r="C5" s="14" t="s">
        <v>87</v>
      </c>
      <c r="D5" s="18">
        <v>1970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1958</v>
      </c>
    </row>
    <row r="6" spans="1:10">
      <c r="A6" s="5">
        <v>2</v>
      </c>
      <c r="B6" s="19">
        <v>87556</v>
      </c>
      <c r="C6" s="14" t="s">
        <v>218</v>
      </c>
      <c r="D6" s="18">
        <v>2008</v>
      </c>
      <c r="E6" s="10">
        <v>0.5</v>
      </c>
      <c r="F6" s="10" t="s">
        <v>10</v>
      </c>
      <c r="G6" s="10">
        <v>0.5</v>
      </c>
      <c r="H6" s="19">
        <v>353</v>
      </c>
      <c r="I6" s="14" t="s">
        <v>48</v>
      </c>
      <c r="J6" s="18">
        <v>1889</v>
      </c>
    </row>
    <row r="7" spans="1:10">
      <c r="A7" s="5">
        <v>3</v>
      </c>
      <c r="B7" s="19">
        <v>63029</v>
      </c>
      <c r="C7" s="14" t="s">
        <v>219</v>
      </c>
      <c r="D7" s="18">
        <v>1929</v>
      </c>
      <c r="E7" s="10">
        <v>1</v>
      </c>
      <c r="F7" s="10" t="s">
        <v>10</v>
      </c>
      <c r="G7" s="10">
        <v>0</v>
      </c>
      <c r="H7" s="19">
        <v>76317</v>
      </c>
      <c r="I7" s="14" t="s">
        <v>50</v>
      </c>
      <c r="J7" s="18">
        <v>1875</v>
      </c>
    </row>
    <row r="8" spans="1:10">
      <c r="A8" s="5">
        <v>4</v>
      </c>
      <c r="B8" s="19">
        <v>74888</v>
      </c>
      <c r="C8" s="14" t="s">
        <v>220</v>
      </c>
      <c r="D8" s="18">
        <v>1902</v>
      </c>
      <c r="E8" s="10">
        <v>0</v>
      </c>
      <c r="F8" s="10" t="s">
        <v>10</v>
      </c>
      <c r="G8" s="10">
        <v>1</v>
      </c>
      <c r="H8" s="19">
        <v>43419</v>
      </c>
      <c r="I8" s="14" t="s">
        <v>52</v>
      </c>
      <c r="J8" s="18">
        <v>1895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1952.25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1904.25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112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21920</v>
      </c>
      <c r="C15" s="14" t="s">
        <v>221</v>
      </c>
      <c r="D15" s="18">
        <v>1917</v>
      </c>
      <c r="E15" s="10">
        <v>0</v>
      </c>
      <c r="F15" s="10" t="s">
        <v>10</v>
      </c>
      <c r="G15" s="10">
        <v>1</v>
      </c>
      <c r="H15" s="19">
        <v>31526</v>
      </c>
      <c r="I15" s="14" t="s">
        <v>47</v>
      </c>
      <c r="J15" s="18">
        <v>1985</v>
      </c>
    </row>
    <row r="16" spans="1:10">
      <c r="A16" s="5">
        <v>2</v>
      </c>
      <c r="B16" s="19">
        <v>62316</v>
      </c>
      <c r="C16" s="14" t="s">
        <v>222</v>
      </c>
      <c r="D16" s="18">
        <v>1628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45</v>
      </c>
      <c r="J16" s="18">
        <v>1862</v>
      </c>
    </row>
    <row r="17" spans="1:10">
      <c r="A17" s="5">
        <v>3</v>
      </c>
      <c r="B17" s="19">
        <v>41777</v>
      </c>
      <c r="C17" s="14" t="s">
        <v>89</v>
      </c>
      <c r="D17" s="18">
        <v>1670</v>
      </c>
      <c r="E17" s="10">
        <v>1</v>
      </c>
      <c r="F17" s="10" t="s">
        <v>10</v>
      </c>
      <c r="G17" s="10">
        <v>0</v>
      </c>
      <c r="H17" s="19">
        <v>655</v>
      </c>
      <c r="I17" s="14" t="s">
        <v>54</v>
      </c>
      <c r="J17" s="18">
        <v>1768</v>
      </c>
    </row>
    <row r="18" spans="1:10" ht="15.75" thickBot="1">
      <c r="A18" s="5">
        <v>4</v>
      </c>
      <c r="B18" s="19">
        <v>36005</v>
      </c>
      <c r="C18" s="14" t="s">
        <v>90</v>
      </c>
      <c r="D18" s="18">
        <v>1486</v>
      </c>
      <c r="E18" s="12">
        <v>0</v>
      </c>
      <c r="F18" s="10" t="s">
        <v>10</v>
      </c>
      <c r="G18" s="12">
        <v>1</v>
      </c>
      <c r="H18" s="19">
        <v>33910</v>
      </c>
      <c r="I18" s="14" t="s">
        <v>67</v>
      </c>
      <c r="J18" s="18">
        <v>1708</v>
      </c>
    </row>
    <row r="19" spans="1:10" ht="16.5" thickTop="1" thickBot="1">
      <c r="A19" s="6"/>
      <c r="B19" s="3"/>
      <c r="C19" s="16">
        <f>IFERROR(AVERAGE(D15:D18),"")</f>
        <v>1675.25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1830.75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123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81418</v>
      </c>
      <c r="C23" s="14" t="s">
        <v>92</v>
      </c>
      <c r="D23" s="18" t="s">
        <v>58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49</v>
      </c>
      <c r="J23" s="18">
        <v>1719</v>
      </c>
    </row>
    <row r="24" spans="1:10">
      <c r="A24" s="5">
        <v>2</v>
      </c>
      <c r="B24" s="19">
        <v>85766</v>
      </c>
      <c r="C24" s="14" t="s">
        <v>91</v>
      </c>
      <c r="D24" s="18" t="s">
        <v>58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55</v>
      </c>
      <c r="J24" s="18">
        <v>1542</v>
      </c>
    </row>
    <row r="25" spans="1:10">
      <c r="A25" s="5">
        <v>3</v>
      </c>
      <c r="B25" s="19">
        <v>85219</v>
      </c>
      <c r="C25" s="14" t="s">
        <v>93</v>
      </c>
      <c r="D25" s="18">
        <v>824</v>
      </c>
      <c r="E25" s="10">
        <v>0.5</v>
      </c>
      <c r="F25" s="10" t="s">
        <v>10</v>
      </c>
      <c r="G25" s="10">
        <v>0.5</v>
      </c>
      <c r="H25" s="19">
        <v>2259</v>
      </c>
      <c r="I25" s="14" t="s">
        <v>86</v>
      </c>
      <c r="J25" s="18">
        <v>1260</v>
      </c>
    </row>
    <row r="26" spans="1:10" ht="15.75" thickBot="1">
      <c r="A26" s="5">
        <v>4</v>
      </c>
      <c r="B26" s="19">
        <v>86037</v>
      </c>
      <c r="C26" s="14" t="s">
        <v>94</v>
      </c>
      <c r="D26" s="18" t="s">
        <v>58</v>
      </c>
      <c r="E26" s="12">
        <v>0</v>
      </c>
      <c r="F26" s="10" t="s">
        <v>10</v>
      </c>
      <c r="G26" s="12">
        <v>1</v>
      </c>
      <c r="H26" s="19">
        <v>9954</v>
      </c>
      <c r="I26" s="14" t="s">
        <v>56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824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1507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zoomScaleNormal="100" workbookViewId="0"/>
  </sheetViews>
  <sheetFormatPr defaultRowHeight="15"/>
  <cols>
    <col min="1" max="1" width="4" style="31" bestFit="1" customWidth="1"/>
    <col min="2" max="2" width="29.42578125" style="31" customWidth="1"/>
    <col min="3" max="11" width="4.140625" style="31" bestFit="1" customWidth="1"/>
    <col min="12" max="14" width="4.85546875" style="31" bestFit="1" customWidth="1"/>
    <col min="15" max="15" width="5.5703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127</v>
      </c>
      <c r="C4" s="40" t="s">
        <v>37</v>
      </c>
      <c r="D4" s="41">
        <v>1.5</v>
      </c>
      <c r="E4" s="41">
        <v>3</v>
      </c>
      <c r="F4" s="41">
        <v>3</v>
      </c>
      <c r="G4" s="41">
        <v>1.5</v>
      </c>
      <c r="H4" s="41">
        <v>2</v>
      </c>
      <c r="I4" s="41">
        <v>3.5</v>
      </c>
      <c r="J4" s="41">
        <v>3</v>
      </c>
      <c r="K4" s="41">
        <v>3</v>
      </c>
      <c r="L4" s="41">
        <v>3</v>
      </c>
      <c r="M4" s="41">
        <v>2.5</v>
      </c>
      <c r="N4" s="41">
        <v>4</v>
      </c>
      <c r="O4" s="42">
        <f t="shared" ref="O4:O15" si="1">SUM(C4:N4)</f>
        <v>30</v>
      </c>
      <c r="P4" s="43">
        <f>SUM(S4:AD4)*2</f>
        <v>17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</v>
      </c>
      <c r="X4" s="54">
        <f>IF(H4="","",IF(H4&gt;$C9,1,IF(H4=$C9,0.5,0)))</f>
        <v>0.5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104</v>
      </c>
      <c r="C5" s="41">
        <v>2.5</v>
      </c>
      <c r="D5" s="40" t="s">
        <v>37</v>
      </c>
      <c r="E5" s="41">
        <v>2.5</v>
      </c>
      <c r="F5" s="41">
        <v>2.5</v>
      </c>
      <c r="G5" s="41">
        <v>2.5</v>
      </c>
      <c r="H5" s="41">
        <v>2</v>
      </c>
      <c r="I5" s="41">
        <v>3.5</v>
      </c>
      <c r="J5" s="41">
        <v>2.5</v>
      </c>
      <c r="K5" s="41">
        <v>3</v>
      </c>
      <c r="L5" s="41">
        <v>3</v>
      </c>
      <c r="M5" s="41">
        <v>1.5</v>
      </c>
      <c r="N5" s="41">
        <v>3</v>
      </c>
      <c r="O5" s="42">
        <f t="shared" si="1"/>
        <v>28.5</v>
      </c>
      <c r="P5" s="43">
        <f t="shared" ref="P5:P15" si="3">SUM(S5:AD5)*2</f>
        <v>19</v>
      </c>
      <c r="Q5" s="43">
        <f t="shared" si="2"/>
        <v>11</v>
      </c>
      <c r="R5" s="52"/>
      <c r="S5" s="54">
        <f>IF(C5="","",IF(C5&gt;D4,1,IF(C5=D4,0.5,0)))</f>
        <v>1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0.5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0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42</v>
      </c>
      <c r="C6" s="41">
        <v>1</v>
      </c>
      <c r="D6" s="41">
        <v>1.5</v>
      </c>
      <c r="E6" s="40" t="s">
        <v>37</v>
      </c>
      <c r="F6" s="41">
        <v>2.5</v>
      </c>
      <c r="G6" s="41">
        <v>1.5</v>
      </c>
      <c r="H6" s="41">
        <v>2.5</v>
      </c>
      <c r="I6" s="41">
        <v>1.5</v>
      </c>
      <c r="J6" s="41">
        <v>3.5</v>
      </c>
      <c r="K6" s="41">
        <v>2.5</v>
      </c>
      <c r="L6" s="41">
        <v>4</v>
      </c>
      <c r="M6" s="41">
        <v>1.5</v>
      </c>
      <c r="N6" s="41">
        <v>4</v>
      </c>
      <c r="O6" s="42">
        <f t="shared" si="1"/>
        <v>26</v>
      </c>
      <c r="P6" s="43">
        <f t="shared" si="3"/>
        <v>12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0</v>
      </c>
      <c r="X6" s="54">
        <f>IF(H6="","",IF(H6&gt;$E9,1,IF(H6=$E9,0.5,0)))</f>
        <v>1</v>
      </c>
      <c r="Y6" s="54">
        <f>IF(I6="","",IF(I6&gt;$E10,1,IF(I6=$E10,0.5,0)))</f>
        <v>0</v>
      </c>
      <c r="Z6" s="54">
        <f>IF(J6="","",IF(J6&gt;$E11,1,IF(J6=$E11,0.5,0)))</f>
        <v>1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0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97</v>
      </c>
      <c r="C7" s="41">
        <v>1</v>
      </c>
      <c r="D7" s="41">
        <v>1.5</v>
      </c>
      <c r="E7" s="41">
        <v>1.5</v>
      </c>
      <c r="F7" s="40" t="s">
        <v>37</v>
      </c>
      <c r="G7" s="41">
        <v>2.5</v>
      </c>
      <c r="H7" s="41">
        <v>2</v>
      </c>
      <c r="I7" s="41">
        <v>3.5</v>
      </c>
      <c r="J7" s="41">
        <v>2</v>
      </c>
      <c r="K7" s="41">
        <v>2.5</v>
      </c>
      <c r="L7" s="41">
        <v>1</v>
      </c>
      <c r="M7" s="41">
        <v>4</v>
      </c>
      <c r="N7" s="41">
        <v>3.5</v>
      </c>
      <c r="O7" s="42">
        <f t="shared" si="1"/>
        <v>25</v>
      </c>
      <c r="P7" s="43">
        <f t="shared" si="3"/>
        <v>12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0.5</v>
      </c>
      <c r="Y7" s="54">
        <f>IF(I7="","",IF(I7&gt;$F10,1,IF(I7=$F10,0.5,0)))</f>
        <v>1</v>
      </c>
      <c r="Z7" s="54">
        <f>IF(J7="","",IF(J7&gt;$F11,1,IF(J7=$F11,0.5,0)))</f>
        <v>0.5</v>
      </c>
      <c r="AA7" s="54">
        <f>IF(K7="","",IF(K7&gt;$F12,1,IF(K7=$F12,0.5,0)))</f>
        <v>1</v>
      </c>
      <c r="AB7" s="54">
        <f>IF(L7="","",IF(L7&gt;$F13,1,IF(L7=$F13,0.5,0)))</f>
        <v>0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98</v>
      </c>
      <c r="C8" s="41">
        <v>2.5</v>
      </c>
      <c r="D8" s="41">
        <v>1.5</v>
      </c>
      <c r="E8" s="41">
        <v>2.5</v>
      </c>
      <c r="F8" s="41">
        <v>1.5</v>
      </c>
      <c r="G8" s="40" t="s">
        <v>37</v>
      </c>
      <c r="H8" s="41">
        <v>2.5</v>
      </c>
      <c r="I8" s="41">
        <v>1</v>
      </c>
      <c r="J8" s="41">
        <v>1</v>
      </c>
      <c r="K8" s="41">
        <v>2.5</v>
      </c>
      <c r="L8" s="41">
        <v>3.5</v>
      </c>
      <c r="M8" s="41">
        <v>2.5</v>
      </c>
      <c r="N8" s="41">
        <v>3</v>
      </c>
      <c r="O8" s="42">
        <f t="shared" si="1"/>
        <v>24</v>
      </c>
      <c r="P8" s="43">
        <f t="shared" si="3"/>
        <v>14</v>
      </c>
      <c r="Q8" s="43">
        <f t="shared" si="2"/>
        <v>11</v>
      </c>
      <c r="R8" s="52"/>
      <c r="S8" s="54">
        <f>IF(C8="","",IF(C8&gt;$G4,1,IF(C8=$G4,0.5,0)))</f>
        <v>1</v>
      </c>
      <c r="T8" s="54">
        <f>IF(D8="","",IF(D8&gt;$G5,1,IF(D8=$G5,0.5,0)))</f>
        <v>0</v>
      </c>
      <c r="U8" s="54">
        <f>IF(E8="","",IF(E8&gt;$G6,1,IF(E8=$G6,0.5,0)))</f>
        <v>1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0</v>
      </c>
      <c r="Z8" s="54">
        <f>IF(J8="","",IF(J8&gt;$G11,1,IF(J8=$G11,0.5,0)))</f>
        <v>0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99</v>
      </c>
      <c r="C9" s="41">
        <v>2</v>
      </c>
      <c r="D9" s="41">
        <v>2</v>
      </c>
      <c r="E9" s="41">
        <v>1.5</v>
      </c>
      <c r="F9" s="41">
        <v>2</v>
      </c>
      <c r="G9" s="41">
        <v>1.5</v>
      </c>
      <c r="H9" s="40" t="s">
        <v>37</v>
      </c>
      <c r="I9" s="41">
        <v>1</v>
      </c>
      <c r="J9" s="41">
        <v>2.5</v>
      </c>
      <c r="K9" s="41">
        <v>2.5</v>
      </c>
      <c r="L9" s="41">
        <v>3</v>
      </c>
      <c r="M9" s="41">
        <v>3</v>
      </c>
      <c r="N9" s="41">
        <v>2</v>
      </c>
      <c r="O9" s="42">
        <f t="shared" si="1"/>
        <v>23</v>
      </c>
      <c r="P9" s="43">
        <f t="shared" si="3"/>
        <v>12</v>
      </c>
      <c r="Q9" s="43">
        <f t="shared" si="2"/>
        <v>11</v>
      </c>
      <c r="R9" s="52"/>
      <c r="S9" s="54">
        <f>IF(C9="","",IF(C9&gt;$H4,1,IF(C9=$H4,0.5,0)))</f>
        <v>0.5</v>
      </c>
      <c r="T9" s="54">
        <f>IF(D9="","",IF(D9&gt;$H5,1,IF(D9=$H5,0.5,0)))</f>
        <v>0.5</v>
      </c>
      <c r="U9" s="54">
        <f>IF(E9="","",IF(E9&gt;$H6,1,IF(E9=$H6,0.5,0)))</f>
        <v>0</v>
      </c>
      <c r="V9" s="54">
        <f>IF(F9="","",IF(F9&gt;$H7,1,IF(F9=$H7,0.5,0)))</f>
        <v>0.5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1</v>
      </c>
      <c r="AC9" s="54">
        <f>IF(M9="","",IF(M9&gt;$H14,1,IF(M9=$H14,0.5,0)))</f>
        <v>1</v>
      </c>
      <c r="AD9" s="59">
        <f>IF(N9="","",IF(N9&gt;$H15,1,IF(N9=$H15,0.5,0)))</f>
        <v>0.5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100</v>
      </c>
      <c r="C10" s="41">
        <v>0.5</v>
      </c>
      <c r="D10" s="41">
        <v>0.5</v>
      </c>
      <c r="E10" s="41">
        <v>2.5</v>
      </c>
      <c r="F10" s="41">
        <v>0.5</v>
      </c>
      <c r="G10" s="41">
        <v>3</v>
      </c>
      <c r="H10" s="41">
        <v>3</v>
      </c>
      <c r="I10" s="40" t="s">
        <v>37</v>
      </c>
      <c r="J10" s="41">
        <v>0</v>
      </c>
      <c r="K10" s="41">
        <v>1.5</v>
      </c>
      <c r="L10" s="41">
        <v>3</v>
      </c>
      <c r="M10" s="41">
        <v>4</v>
      </c>
      <c r="N10" s="41">
        <v>3</v>
      </c>
      <c r="O10" s="42">
        <f t="shared" si="1"/>
        <v>21.5</v>
      </c>
      <c r="P10" s="43">
        <f t="shared" si="3"/>
        <v>12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1</v>
      </c>
      <c r="V10" s="54">
        <f>IF(F10="","",IF(F10&gt;$I7,1,IF(F10=$I7,0.5,0)))</f>
        <v>0</v>
      </c>
      <c r="W10" s="54">
        <f>IF(G10="","",IF(G10&gt;$I8,1,IF(G10=$I8,0.5,0)))</f>
        <v>1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0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101</v>
      </c>
      <c r="C11" s="41">
        <v>1</v>
      </c>
      <c r="D11" s="41">
        <v>1.5</v>
      </c>
      <c r="E11" s="41">
        <v>0.5</v>
      </c>
      <c r="F11" s="41">
        <v>2</v>
      </c>
      <c r="G11" s="41">
        <v>3</v>
      </c>
      <c r="H11" s="41">
        <v>1.5</v>
      </c>
      <c r="I11" s="41">
        <v>4</v>
      </c>
      <c r="J11" s="40" t="s">
        <v>37</v>
      </c>
      <c r="K11" s="41">
        <v>3</v>
      </c>
      <c r="L11" s="41">
        <v>1</v>
      </c>
      <c r="M11" s="41">
        <v>0</v>
      </c>
      <c r="N11" s="41">
        <v>3</v>
      </c>
      <c r="O11" s="42">
        <f t="shared" si="1"/>
        <v>20.5</v>
      </c>
      <c r="P11" s="43">
        <f t="shared" si="3"/>
        <v>9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0.5</v>
      </c>
      <c r="W11" s="54">
        <f>IF(G11="","",IF(G11&gt;$J8,1,IF(G11=$J8,0.5,0)))</f>
        <v>1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>
        <f>IF(M11="","",IF(M11&gt;$J14,1,IF(M11=$J14,0.5,0)))</f>
        <v>0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102</v>
      </c>
      <c r="C12" s="41">
        <v>1</v>
      </c>
      <c r="D12" s="41">
        <v>1</v>
      </c>
      <c r="E12" s="41">
        <v>1.5</v>
      </c>
      <c r="F12" s="41">
        <v>1.5</v>
      </c>
      <c r="G12" s="41">
        <v>1.5</v>
      </c>
      <c r="H12" s="41">
        <v>1.5</v>
      </c>
      <c r="I12" s="41">
        <v>2.5</v>
      </c>
      <c r="J12" s="41">
        <v>1</v>
      </c>
      <c r="K12" s="40" t="s">
        <v>37</v>
      </c>
      <c r="L12" s="41">
        <v>2</v>
      </c>
      <c r="M12" s="41">
        <v>4</v>
      </c>
      <c r="N12" s="41">
        <v>2</v>
      </c>
      <c r="O12" s="42">
        <f t="shared" si="1"/>
        <v>19.5</v>
      </c>
      <c r="P12" s="43">
        <f t="shared" si="3"/>
        <v>6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</v>
      </c>
      <c r="Y12" s="54">
        <f>IF(I12="","",IF(I12&gt;$K10,1,IF(I12=$K10,0.5,0)))</f>
        <v>1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0.5</v>
      </c>
      <c r="AC12" s="54">
        <f>IF(M12="","",IF(M12&gt;$K14,1,IF(M12=$K14,0.5,0)))</f>
        <v>1</v>
      </c>
      <c r="AD12" s="59">
        <f>IF(N12="","",IF(N12&gt;$K15,1,IF(N12=$K15,0.5,0)))</f>
        <v>0.5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103</v>
      </c>
      <c r="C13" s="41">
        <v>1</v>
      </c>
      <c r="D13" s="41">
        <v>1</v>
      </c>
      <c r="E13" s="41">
        <v>0</v>
      </c>
      <c r="F13" s="41">
        <v>3</v>
      </c>
      <c r="G13" s="41">
        <v>0.5</v>
      </c>
      <c r="H13" s="41">
        <v>1</v>
      </c>
      <c r="I13" s="41">
        <v>1</v>
      </c>
      <c r="J13" s="41">
        <v>3</v>
      </c>
      <c r="K13" s="41">
        <v>2</v>
      </c>
      <c r="L13" s="40" t="s">
        <v>37</v>
      </c>
      <c r="M13" s="41">
        <v>3</v>
      </c>
      <c r="N13" s="41">
        <v>2.5</v>
      </c>
      <c r="O13" s="42">
        <f t="shared" si="1"/>
        <v>18</v>
      </c>
      <c r="P13" s="43">
        <f t="shared" si="3"/>
        <v>9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1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0.5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126</v>
      </c>
      <c r="C14" s="41">
        <v>1.5</v>
      </c>
      <c r="D14" s="41">
        <v>2.5</v>
      </c>
      <c r="E14" s="41">
        <v>2.5</v>
      </c>
      <c r="F14" s="41">
        <v>0</v>
      </c>
      <c r="G14" s="41">
        <v>1.5</v>
      </c>
      <c r="H14" s="41">
        <v>1</v>
      </c>
      <c r="I14" s="41">
        <v>0</v>
      </c>
      <c r="J14" s="41">
        <v>4</v>
      </c>
      <c r="K14" s="41">
        <v>0</v>
      </c>
      <c r="L14" s="41">
        <v>1</v>
      </c>
      <c r="M14" s="40" t="s">
        <v>37</v>
      </c>
      <c r="N14" s="41">
        <v>4</v>
      </c>
      <c r="O14" s="42">
        <f t="shared" si="1"/>
        <v>18</v>
      </c>
      <c r="P14" s="43">
        <f t="shared" si="3"/>
        <v>8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1</v>
      </c>
      <c r="U14" s="54">
        <f>IF(E14="","",IF(E14&gt;$M6,1,IF(E14=$M6,0.5,0)))</f>
        <v>1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</v>
      </c>
      <c r="Z14" s="54">
        <f>IF(J14="","",IF(J14&gt;$M11,1,IF(J14=$M11,0.5,0)))</f>
        <v>1</v>
      </c>
      <c r="AA14" s="54">
        <f>IF(K14="","",IF(K14&gt;$M12,1,IF(K14=$M12,0.5,0)))</f>
        <v>0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128</v>
      </c>
      <c r="C15" s="46">
        <v>0</v>
      </c>
      <c r="D15" s="46">
        <v>1</v>
      </c>
      <c r="E15" s="46">
        <v>0</v>
      </c>
      <c r="F15" s="46">
        <v>0.5</v>
      </c>
      <c r="G15" s="46">
        <v>1</v>
      </c>
      <c r="H15" s="46">
        <v>2</v>
      </c>
      <c r="I15" s="46">
        <v>1</v>
      </c>
      <c r="J15" s="46">
        <v>1</v>
      </c>
      <c r="K15" s="46">
        <v>2</v>
      </c>
      <c r="L15" s="46">
        <v>1.5</v>
      </c>
      <c r="M15" s="46">
        <v>0</v>
      </c>
      <c r="N15" s="47" t="s">
        <v>37</v>
      </c>
      <c r="O15" s="48">
        <f t="shared" si="1"/>
        <v>10</v>
      </c>
      <c r="P15" s="49">
        <f t="shared" si="3"/>
        <v>2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0.5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0.5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105</v>
      </c>
      <c r="C18" s="40" t="s">
        <v>37</v>
      </c>
      <c r="D18" s="41">
        <v>1</v>
      </c>
      <c r="E18" s="41">
        <v>3</v>
      </c>
      <c r="F18" s="41">
        <v>3</v>
      </c>
      <c r="G18" s="41">
        <v>4</v>
      </c>
      <c r="H18" s="41">
        <v>2</v>
      </c>
      <c r="I18" s="41">
        <v>3</v>
      </c>
      <c r="J18" s="41">
        <v>3.5</v>
      </c>
      <c r="K18" s="41">
        <v>3</v>
      </c>
      <c r="L18" s="41">
        <v>4</v>
      </c>
      <c r="M18" s="41">
        <v>3</v>
      </c>
      <c r="N18" s="41">
        <v>4</v>
      </c>
      <c r="O18" s="42">
        <f t="shared" ref="O18:O29" si="16">SUM(C18:N18)</f>
        <v>33.5</v>
      </c>
      <c r="P18" s="43">
        <f>SUM(S18:AD18)*2</f>
        <v>19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0.5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106</v>
      </c>
      <c r="C19" s="41">
        <v>3</v>
      </c>
      <c r="D19" s="40" t="s">
        <v>37</v>
      </c>
      <c r="E19" s="41">
        <v>0.5</v>
      </c>
      <c r="F19" s="41">
        <v>2.5</v>
      </c>
      <c r="G19" s="41">
        <v>2.5</v>
      </c>
      <c r="H19" s="41">
        <v>4</v>
      </c>
      <c r="I19" s="41">
        <v>3</v>
      </c>
      <c r="J19" s="41">
        <v>3</v>
      </c>
      <c r="K19" s="41">
        <v>3</v>
      </c>
      <c r="L19" s="41">
        <v>2.5</v>
      </c>
      <c r="M19" s="41">
        <v>3.5</v>
      </c>
      <c r="N19" s="41">
        <v>3.5</v>
      </c>
      <c r="O19" s="42">
        <f t="shared" si="16"/>
        <v>31</v>
      </c>
      <c r="P19" s="43">
        <f t="shared" ref="P19:P29" si="18">SUM(S19:AD19)*2</f>
        <v>20</v>
      </c>
      <c r="Q19" s="43">
        <f t="shared" si="17"/>
        <v>11</v>
      </c>
      <c r="R19" s="52"/>
      <c r="S19" s="54">
        <f>IF(C19="","",IF(C19&gt;D18,1,IF(C19=D18,0.5,0)))</f>
        <v>1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107</v>
      </c>
      <c r="C20" s="41">
        <v>1</v>
      </c>
      <c r="D20" s="41">
        <v>3.5</v>
      </c>
      <c r="E20" s="40" t="s">
        <v>37</v>
      </c>
      <c r="F20" s="41">
        <v>1.5</v>
      </c>
      <c r="G20" s="41">
        <v>3</v>
      </c>
      <c r="H20" s="41">
        <v>3.5</v>
      </c>
      <c r="I20" s="41">
        <v>2</v>
      </c>
      <c r="J20" s="41">
        <v>1.5</v>
      </c>
      <c r="K20" s="41">
        <v>3</v>
      </c>
      <c r="L20" s="41">
        <v>3</v>
      </c>
      <c r="M20" s="41">
        <v>2</v>
      </c>
      <c r="N20" s="41">
        <v>4</v>
      </c>
      <c r="O20" s="42">
        <f t="shared" si="16"/>
        <v>28</v>
      </c>
      <c r="P20" s="43">
        <f t="shared" si="18"/>
        <v>14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1</v>
      </c>
      <c r="Y20" s="54">
        <f>IF(I20="","",IF(I20&gt;$E24,1,IF(I20=$E24,0.5,0)))</f>
        <v>0.5</v>
      </c>
      <c r="Z20" s="54">
        <f>IF(J20="","",IF(J20&gt;$E25,1,IF(J20=$E25,0.5,0)))</f>
        <v>0</v>
      </c>
      <c r="AA20" s="54">
        <f>IF(K20="","",IF(K20&gt;$E26,1,IF(K20=$E26,0.5,0)))</f>
        <v>1</v>
      </c>
      <c r="AB20" s="54">
        <f>IF(L20="","",IF(L20&gt;$E27,1,IF(L20=$E27,0.5,0)))</f>
        <v>1</v>
      </c>
      <c r="AC20" s="54">
        <f>IF(M20="","",IF(M20&gt;$E28,1,IF(M20=$E28,0.5,0)))</f>
        <v>0.5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108</v>
      </c>
      <c r="C21" s="41">
        <v>1</v>
      </c>
      <c r="D21" s="41">
        <v>1.5</v>
      </c>
      <c r="E21" s="41">
        <v>2.5</v>
      </c>
      <c r="F21" s="40" t="s">
        <v>37</v>
      </c>
      <c r="G21" s="41">
        <v>3.5</v>
      </c>
      <c r="H21" s="41">
        <v>2</v>
      </c>
      <c r="I21" s="41">
        <v>2</v>
      </c>
      <c r="J21" s="41">
        <v>2</v>
      </c>
      <c r="K21" s="41">
        <v>1.5</v>
      </c>
      <c r="L21" s="41">
        <v>0.5</v>
      </c>
      <c r="M21" s="41">
        <v>3</v>
      </c>
      <c r="N21" s="41">
        <v>4</v>
      </c>
      <c r="O21" s="42">
        <f t="shared" si="16"/>
        <v>23.5</v>
      </c>
      <c r="P21" s="43">
        <f t="shared" si="18"/>
        <v>11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0.5</v>
      </c>
      <c r="Y21" s="54">
        <f>IF(I21="","",IF(I21&gt;$F24,1,IF(I21=$F24,0.5,0)))</f>
        <v>0.5</v>
      </c>
      <c r="Z21" s="54">
        <f>IF(J21="","",IF(J21&gt;$F25,1,IF(J21=$F25,0.5,0)))</f>
        <v>0.5</v>
      </c>
      <c r="AA21" s="54">
        <f>IF(K21="","",IF(K21&gt;$F26,1,IF(K21=$F26,0.5,0)))</f>
        <v>0</v>
      </c>
      <c r="AB21" s="54">
        <f>IF(L21="","",IF(L21&gt;$F27,1,IF(L21=$F27,0.5,0)))</f>
        <v>0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109</v>
      </c>
      <c r="C22" s="41">
        <v>0</v>
      </c>
      <c r="D22" s="41">
        <v>1.5</v>
      </c>
      <c r="E22" s="41">
        <v>1</v>
      </c>
      <c r="F22" s="41">
        <v>0.5</v>
      </c>
      <c r="G22" s="40" t="s">
        <v>37</v>
      </c>
      <c r="H22" s="41">
        <v>2.5</v>
      </c>
      <c r="I22" s="41">
        <v>2</v>
      </c>
      <c r="J22" s="41">
        <v>1.5</v>
      </c>
      <c r="K22" s="41">
        <v>4</v>
      </c>
      <c r="L22" s="41">
        <v>3</v>
      </c>
      <c r="M22" s="41">
        <v>3.5</v>
      </c>
      <c r="N22" s="41">
        <v>2</v>
      </c>
      <c r="O22" s="42">
        <f t="shared" si="16"/>
        <v>21.5</v>
      </c>
      <c r="P22" s="43">
        <f t="shared" si="18"/>
        <v>10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0.5</v>
      </c>
      <c r="Z22" s="54">
        <f>IF(J22="","",IF(J22&gt;$G25,1,IF(J22=$G25,0.5,0)))</f>
        <v>0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>
        <f>IF(M22="","",IF(M22&gt;$G28,1,IF(M22=$G28,0.5,0)))</f>
        <v>1</v>
      </c>
      <c r="AD22" s="59">
        <f>IF(N22="","",IF(N22&gt;$G29,1,IF(N22=$G29,0.5,0)))</f>
        <v>0.5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110</v>
      </c>
      <c r="C23" s="41">
        <v>2</v>
      </c>
      <c r="D23" s="41">
        <v>0</v>
      </c>
      <c r="E23" s="41">
        <v>0.5</v>
      </c>
      <c r="F23" s="41">
        <v>2</v>
      </c>
      <c r="G23" s="41">
        <v>1.5</v>
      </c>
      <c r="H23" s="40" t="s">
        <v>37</v>
      </c>
      <c r="I23" s="41">
        <v>0</v>
      </c>
      <c r="J23" s="41">
        <v>3.5</v>
      </c>
      <c r="K23" s="41">
        <v>3.5</v>
      </c>
      <c r="L23" s="41">
        <v>2</v>
      </c>
      <c r="M23" s="41">
        <v>3</v>
      </c>
      <c r="N23" s="41">
        <v>3.5</v>
      </c>
      <c r="O23" s="42">
        <f t="shared" si="16"/>
        <v>21.5</v>
      </c>
      <c r="P23" s="43">
        <f t="shared" si="18"/>
        <v>11</v>
      </c>
      <c r="Q23" s="43">
        <f t="shared" si="17"/>
        <v>11</v>
      </c>
      <c r="R23" s="52"/>
      <c r="S23" s="54">
        <f>IF(C23="","",IF(C23&gt;$H18,1,IF(C23=$H18,0.5,0)))</f>
        <v>0.5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111</v>
      </c>
      <c r="C24" s="41">
        <v>1</v>
      </c>
      <c r="D24" s="41">
        <v>1</v>
      </c>
      <c r="E24" s="41">
        <v>2</v>
      </c>
      <c r="F24" s="41">
        <v>2</v>
      </c>
      <c r="G24" s="41">
        <v>2</v>
      </c>
      <c r="H24" s="41">
        <v>4</v>
      </c>
      <c r="I24" s="40" t="s">
        <v>37</v>
      </c>
      <c r="J24" s="41">
        <v>1.5</v>
      </c>
      <c r="K24" s="41">
        <v>1</v>
      </c>
      <c r="L24" s="41">
        <v>1.5</v>
      </c>
      <c r="M24" s="41">
        <v>3.5</v>
      </c>
      <c r="N24" s="41">
        <v>2</v>
      </c>
      <c r="O24" s="42">
        <f t="shared" si="16"/>
        <v>21.5</v>
      </c>
      <c r="P24" s="43">
        <f t="shared" si="18"/>
        <v>8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0.5</v>
      </c>
      <c r="V24" s="54">
        <f>IF(F24="","",IF(F24&gt;$I21,1,IF(F24=$I21,0.5,0)))</f>
        <v>0.5</v>
      </c>
      <c r="W24" s="54">
        <f>IF(G24="","",IF(G24&gt;$I22,1,IF(G24=$I22,0.5,0)))</f>
        <v>0.5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0</v>
      </c>
      <c r="AA24" s="54">
        <f>IF(K24="","",IF(K24&gt;$I26,1,IF(K24=$I26,0.5,0)))</f>
        <v>0</v>
      </c>
      <c r="AB24" s="54">
        <f>IF(L24="","",IF(L24&gt;$I27,1,IF(L24=$I27,0.5,0)))</f>
        <v>0</v>
      </c>
      <c r="AC24" s="54">
        <f>IF(M24="","",IF(M24&gt;$I28,1,IF(M24=$I28,0.5,0)))</f>
        <v>1</v>
      </c>
      <c r="AD24" s="59">
        <f>IF(N24="","",IF(N24&gt;$I29,1,IF(N24=$I29,0.5,0)))</f>
        <v>0.5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112</v>
      </c>
      <c r="C25" s="41">
        <v>0.5</v>
      </c>
      <c r="D25" s="41">
        <v>1</v>
      </c>
      <c r="E25" s="41">
        <v>2.5</v>
      </c>
      <c r="F25" s="41">
        <v>2</v>
      </c>
      <c r="G25" s="41">
        <v>2.5</v>
      </c>
      <c r="H25" s="41">
        <v>0.5</v>
      </c>
      <c r="I25" s="41">
        <v>2.5</v>
      </c>
      <c r="J25" s="40" t="s">
        <v>37</v>
      </c>
      <c r="K25" s="41">
        <v>1</v>
      </c>
      <c r="L25" s="41">
        <v>3</v>
      </c>
      <c r="M25" s="41">
        <v>2.5</v>
      </c>
      <c r="N25" s="41">
        <v>2</v>
      </c>
      <c r="O25" s="42">
        <f t="shared" si="16"/>
        <v>20</v>
      </c>
      <c r="P25" s="43">
        <f t="shared" si="18"/>
        <v>12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1</v>
      </c>
      <c r="V25" s="54">
        <f>IF(F25="","",IF(F25&gt;$J21,1,IF(F25=$J21,0.5,0)))</f>
        <v>0.5</v>
      </c>
      <c r="W25" s="54">
        <f>IF(G25="","",IF(G25&gt;$J22,1,IF(G25=$J22,0.5,0)))</f>
        <v>1</v>
      </c>
      <c r="X25" s="54">
        <f>IF(H25="","",IF(H25&gt;$J23,1,IF(H25=$J23,0.5,0)))</f>
        <v>0</v>
      </c>
      <c r="Y25" s="54">
        <f>IF(I25="","",IF(I25&gt;$J24,1,IF(I25=$J24,0.5,0)))</f>
        <v>1</v>
      </c>
      <c r="Z25" s="54" t="s">
        <v>37</v>
      </c>
      <c r="AA25" s="54">
        <f>IF(K25="","",IF(K25&gt;$J26,1,IF(K25=$J26,0.5,0)))</f>
        <v>0</v>
      </c>
      <c r="AB25" s="54">
        <f>IF(L25="","",IF(L25&gt;$J27,1,IF(L25=$J27,0.5,0)))</f>
        <v>1</v>
      </c>
      <c r="AC25" s="54">
        <f>IF(M25="","",IF(M25&gt;$J28,1,IF(M25=$J28,0.5,0)))</f>
        <v>1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46</v>
      </c>
      <c r="C26" s="41">
        <v>1</v>
      </c>
      <c r="D26" s="41">
        <v>1</v>
      </c>
      <c r="E26" s="41">
        <v>1</v>
      </c>
      <c r="F26" s="41">
        <v>2.5</v>
      </c>
      <c r="G26" s="41">
        <v>0</v>
      </c>
      <c r="H26" s="41">
        <v>0.5</v>
      </c>
      <c r="I26" s="41">
        <v>3</v>
      </c>
      <c r="J26" s="41">
        <v>3</v>
      </c>
      <c r="K26" s="40" t="s">
        <v>37</v>
      </c>
      <c r="L26" s="41">
        <v>4</v>
      </c>
      <c r="M26" s="41">
        <v>1.5</v>
      </c>
      <c r="N26" s="41">
        <v>1.5</v>
      </c>
      <c r="O26" s="42">
        <f t="shared" si="16"/>
        <v>19</v>
      </c>
      <c r="P26" s="43">
        <f t="shared" si="18"/>
        <v>8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1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1</v>
      </c>
      <c r="Z26" s="54">
        <f>IF(J26="","",IF(J26&gt;$K25,1,IF(J26=$K25,0.5,0)))</f>
        <v>1</v>
      </c>
      <c r="AA26" s="54" t="s">
        <v>37</v>
      </c>
      <c r="AB26" s="54">
        <f>IF(L26="","",IF(L26&gt;$K27,1,IF(L26=$K27,0.5,0)))</f>
        <v>1</v>
      </c>
      <c r="AC26" s="54">
        <f>IF(M26="","",IF(M26&gt;$K28,1,IF(M26=$K28,0.5,0)))</f>
        <v>0</v>
      </c>
      <c r="AD26" s="59">
        <f>IF(N26="","",IF(N26&gt;$K29,1,IF(N26=$K29,0.5,0)))</f>
        <v>0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113</v>
      </c>
      <c r="C27" s="41">
        <v>0</v>
      </c>
      <c r="D27" s="41">
        <v>1.5</v>
      </c>
      <c r="E27" s="41">
        <v>1</v>
      </c>
      <c r="F27" s="41">
        <v>3.5</v>
      </c>
      <c r="G27" s="41">
        <v>1</v>
      </c>
      <c r="H27" s="41">
        <v>2</v>
      </c>
      <c r="I27" s="41">
        <v>2.5</v>
      </c>
      <c r="J27" s="41">
        <v>1</v>
      </c>
      <c r="K27" s="41">
        <v>0</v>
      </c>
      <c r="L27" s="40" t="s">
        <v>37</v>
      </c>
      <c r="M27" s="41">
        <v>2</v>
      </c>
      <c r="N27" s="41">
        <v>1.5</v>
      </c>
      <c r="O27" s="42">
        <f t="shared" si="16"/>
        <v>16</v>
      </c>
      <c r="P27" s="43">
        <f t="shared" si="18"/>
        <v>6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1</v>
      </c>
      <c r="W27" s="54">
        <f>IF(G27="","",IF(G27&gt;$L22,1,IF(G27=$L22,0.5,0)))</f>
        <v>0</v>
      </c>
      <c r="X27" s="54">
        <f>IF(H27="","",IF(H27&gt;$L23,1,IF(H27=$L23,0.5,0)))</f>
        <v>0.5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0</v>
      </c>
      <c r="AB27" s="54" t="s">
        <v>37</v>
      </c>
      <c r="AC27" s="54">
        <f>IF(M27="","",IF(M27&gt;$L28,1,IF(M27=$L28,0.5,0)))</f>
        <v>0.5</v>
      </c>
      <c r="AD27" s="59">
        <f>IF(N27="","",IF(N27&gt;$L29,1,IF(N27=$L29,0.5,0)))</f>
        <v>0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124</v>
      </c>
      <c r="C28" s="41">
        <v>1</v>
      </c>
      <c r="D28" s="41">
        <v>0.5</v>
      </c>
      <c r="E28" s="41">
        <v>2</v>
      </c>
      <c r="F28" s="41">
        <v>1</v>
      </c>
      <c r="G28" s="41">
        <v>0.5</v>
      </c>
      <c r="H28" s="41">
        <v>1</v>
      </c>
      <c r="I28" s="41">
        <v>0.5</v>
      </c>
      <c r="J28" s="41">
        <v>1.5</v>
      </c>
      <c r="K28" s="41">
        <v>2.5</v>
      </c>
      <c r="L28" s="41">
        <v>2</v>
      </c>
      <c r="M28" s="40" t="s">
        <v>37</v>
      </c>
      <c r="N28" s="41">
        <v>2</v>
      </c>
      <c r="O28" s="42">
        <f t="shared" si="16"/>
        <v>14.5</v>
      </c>
      <c r="P28" s="43">
        <f t="shared" si="18"/>
        <v>5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0.5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0.5</v>
      </c>
      <c r="AC28" s="54" t="s">
        <v>37</v>
      </c>
      <c r="AD28" s="59">
        <f>IF(N28="","",IF(N28&gt;$M29,1,IF(N28=$M29,0.5,0)))</f>
        <v>0.5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125</v>
      </c>
      <c r="C29" s="46">
        <v>0</v>
      </c>
      <c r="D29" s="46">
        <v>0.5</v>
      </c>
      <c r="E29" s="46">
        <v>0</v>
      </c>
      <c r="F29" s="46">
        <v>0</v>
      </c>
      <c r="G29" s="46">
        <v>2</v>
      </c>
      <c r="H29" s="46">
        <v>0.5</v>
      </c>
      <c r="I29" s="46">
        <v>2</v>
      </c>
      <c r="J29" s="46">
        <v>2</v>
      </c>
      <c r="K29" s="46">
        <v>2.5</v>
      </c>
      <c r="L29" s="46">
        <v>2.5</v>
      </c>
      <c r="M29" s="46">
        <v>2</v>
      </c>
      <c r="N29" s="47" t="s">
        <v>37</v>
      </c>
      <c r="O29" s="48">
        <f t="shared" si="16"/>
        <v>14</v>
      </c>
      <c r="P29" s="49">
        <f t="shared" si="18"/>
        <v>8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0.5</v>
      </c>
      <c r="X29" s="62">
        <f>IF(H29="","",IF(H29&gt;$N23,1,IF(H29=$N23,0.5,0)))</f>
        <v>0</v>
      </c>
      <c r="Y29" s="62">
        <f>IF(I29="","",IF(I29&gt;$N24,1,IF(I29=$N24,0.5,0)))</f>
        <v>0.5</v>
      </c>
      <c r="Z29" s="62">
        <f>IF(J29="","",IF(J29&gt;$N25,1,IF(J29=$N25,0.5,0)))</f>
        <v>0.5</v>
      </c>
      <c r="AA29" s="62">
        <f>IF(K29="","",IF(K29&gt;$N26,1,IF(K29=$N26,0.5,0)))</f>
        <v>1</v>
      </c>
      <c r="AB29" s="62">
        <f>IF(L29="","",IF(L29&gt;$N27,1,IF(L29=$N27,0.5,0)))</f>
        <v>1</v>
      </c>
      <c r="AC29" s="62">
        <f>IF(M29="","",IF(M29&gt;$N28,1,IF(M29=$N28,0.5,0)))</f>
        <v>0.5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114</v>
      </c>
      <c r="C32" s="40" t="s">
        <v>37</v>
      </c>
      <c r="D32" s="41">
        <v>2.5</v>
      </c>
      <c r="E32" s="41">
        <v>2</v>
      </c>
      <c r="F32" s="41">
        <v>3.5</v>
      </c>
      <c r="G32" s="41">
        <v>3.5</v>
      </c>
      <c r="H32" s="41">
        <v>3</v>
      </c>
      <c r="I32" s="41">
        <v>3.5</v>
      </c>
      <c r="J32" s="41">
        <v>4</v>
      </c>
      <c r="K32" s="41">
        <v>2.5</v>
      </c>
      <c r="L32" s="41">
        <v>4</v>
      </c>
      <c r="M32" s="41">
        <v>4</v>
      </c>
      <c r="N32" s="41"/>
      <c r="O32" s="42">
        <f t="shared" ref="O32:O43" si="31">SUM(C32:N32)</f>
        <v>32.5</v>
      </c>
      <c r="P32" s="43">
        <f>SUM(S32:AD32)*2</f>
        <v>19</v>
      </c>
      <c r="Q32" s="43">
        <f t="shared" ref="Q32:Q43" si="32">COUNT(C32:N32)</f>
        <v>10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0.5</v>
      </c>
      <c r="V32" s="54">
        <f>IF(F32="","",IF(F32&gt;$C35,1,IF(F32=$C35,0.5,0)))</f>
        <v>1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0</v>
      </c>
    </row>
    <row r="33" spans="1:43" s="50" customFormat="1">
      <c r="A33" s="38">
        <v>2</v>
      </c>
      <c r="B33" s="39" t="s">
        <v>115</v>
      </c>
      <c r="C33" s="41">
        <v>1.5</v>
      </c>
      <c r="D33" s="40" t="s">
        <v>37</v>
      </c>
      <c r="E33" s="41">
        <v>2.5</v>
      </c>
      <c r="F33" s="41">
        <v>4</v>
      </c>
      <c r="G33" s="41">
        <v>3.5</v>
      </c>
      <c r="H33" s="41">
        <v>4</v>
      </c>
      <c r="I33" s="41">
        <v>3.5</v>
      </c>
      <c r="J33" s="41">
        <v>4</v>
      </c>
      <c r="K33" s="41">
        <v>3</v>
      </c>
      <c r="L33" s="41">
        <v>2.5</v>
      </c>
      <c r="M33" s="41">
        <v>3</v>
      </c>
      <c r="N33" s="41"/>
      <c r="O33" s="42">
        <f t="shared" si="31"/>
        <v>31.5</v>
      </c>
      <c r="P33" s="43">
        <f t="shared" ref="P33:P43" si="33">SUM(S33:AD33)*2</f>
        <v>18</v>
      </c>
      <c r="Q33" s="43">
        <f t="shared" si="32"/>
        <v>10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1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0</v>
      </c>
    </row>
    <row r="34" spans="1:43" s="50" customFormat="1">
      <c r="A34" s="38">
        <v>3</v>
      </c>
      <c r="B34" s="39" t="s">
        <v>51</v>
      </c>
      <c r="C34" s="41">
        <v>2</v>
      </c>
      <c r="D34" s="41">
        <v>1.5</v>
      </c>
      <c r="E34" s="40" t="s">
        <v>37</v>
      </c>
      <c r="F34" s="41">
        <v>4</v>
      </c>
      <c r="G34" s="41">
        <v>2</v>
      </c>
      <c r="H34" s="41">
        <v>2.5</v>
      </c>
      <c r="I34" s="41">
        <v>2</v>
      </c>
      <c r="J34" s="41">
        <v>2.5</v>
      </c>
      <c r="K34" s="41">
        <v>2</v>
      </c>
      <c r="L34" s="41">
        <v>2.5</v>
      </c>
      <c r="M34" s="41">
        <v>3</v>
      </c>
      <c r="N34" s="41"/>
      <c r="O34" s="42">
        <f t="shared" si="31"/>
        <v>24</v>
      </c>
      <c r="P34" s="43">
        <f t="shared" si="33"/>
        <v>14</v>
      </c>
      <c r="Q34" s="43">
        <f t="shared" si="32"/>
        <v>10</v>
      </c>
      <c r="R34" s="52"/>
      <c r="S34" s="54">
        <f>IF(C34="","",IF(C34&gt;E32,1,IF(C34=E32,0.5,0)))</f>
        <v>0.5</v>
      </c>
      <c r="T34" s="54">
        <f>IF(D34="","",IF(D34&gt;E33,1,IF(D34=E33,0.5,0)))</f>
        <v>0</v>
      </c>
      <c r="U34" s="53" t="s">
        <v>37</v>
      </c>
      <c r="V34" s="54">
        <f>IF(F34="","",IF(F34&gt;$E35,1,IF(F34=$E35,0.5,0)))</f>
        <v>1</v>
      </c>
      <c r="W34" s="54">
        <f>IF(G34="","",IF(G34&gt;$E36,1,IF(G34=$E36,0.5,0)))</f>
        <v>0.5</v>
      </c>
      <c r="X34" s="54">
        <f>IF(H34="","",IF(H34&gt;$E37,1,IF(H34=$E37,0.5,0)))</f>
        <v>1</v>
      </c>
      <c r="Y34" s="54">
        <f>IF(I34="","",IF(I34&gt;$E38,1,IF(I34=$E38,0.5,0)))</f>
        <v>0.5</v>
      </c>
      <c r="Z34" s="54">
        <f>IF(J34="","",IF(J34&gt;$E39,1,IF(J34=$E39,0.5,0)))</f>
        <v>1</v>
      </c>
      <c r="AA34" s="54">
        <f>IF(K34="","",IF(K34&gt;$E40,1,IF(K34=$E40,0.5,0)))</f>
        <v>0.5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0</v>
      </c>
    </row>
    <row r="35" spans="1:43" s="50" customFormat="1">
      <c r="A35" s="38">
        <v>4</v>
      </c>
      <c r="B35" s="39" t="s">
        <v>116</v>
      </c>
      <c r="C35" s="41">
        <v>0.5</v>
      </c>
      <c r="D35" s="41">
        <v>0</v>
      </c>
      <c r="E35" s="41">
        <v>0</v>
      </c>
      <c r="F35" s="40" t="s">
        <v>37</v>
      </c>
      <c r="G35" s="41">
        <v>4</v>
      </c>
      <c r="H35" s="41">
        <v>2.5</v>
      </c>
      <c r="I35" s="41">
        <v>0</v>
      </c>
      <c r="J35" s="41">
        <v>3.5</v>
      </c>
      <c r="K35" s="41">
        <v>4</v>
      </c>
      <c r="L35" s="41">
        <v>3</v>
      </c>
      <c r="M35" s="41">
        <v>3</v>
      </c>
      <c r="N35" s="41"/>
      <c r="O35" s="42">
        <f t="shared" si="31"/>
        <v>20.5</v>
      </c>
      <c r="P35" s="43">
        <f t="shared" si="33"/>
        <v>12</v>
      </c>
      <c r="Q35" s="43">
        <f t="shared" si="32"/>
        <v>10</v>
      </c>
      <c r="R35" s="52"/>
      <c r="S35" s="54">
        <f>IF(C35="","",IF(C35&gt;$F32,1,IF(C35=$F32,0.5,0)))</f>
        <v>0</v>
      </c>
      <c r="T35" s="54">
        <f>IF(D35="","",IF(D35&gt;$F33,1,IF(D35=$F33,0.5,0)))</f>
        <v>0</v>
      </c>
      <c r="U35" s="54">
        <f>IF(E35="","",IF(E35&gt;$F34,1,IF(E35=$F34,0.5,0)))</f>
        <v>0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0</v>
      </c>
      <c r="Z35" s="54">
        <f>IF(J35="","",IF(J35&gt;$F39,1,IF(J35=$F39,0.5,0)))</f>
        <v>1</v>
      </c>
      <c r="AA35" s="54">
        <f>IF(K35="","",IF(K35&gt;$F40,1,IF(K35=$F40,0.5,0)))</f>
        <v>1</v>
      </c>
      <c r="AB35" s="54">
        <f>IF(L35="","",IF(L35&gt;$F41,1,IF(L35=$F41,0.5,0)))</f>
        <v>1</v>
      </c>
      <c r="AC35" s="54">
        <f>IF(M35="","",IF(M35&gt;$F42,1,IF(M35=$F42,0.5,0)))</f>
        <v>1</v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0</v>
      </c>
    </row>
    <row r="36" spans="1:43" s="50" customFormat="1">
      <c r="A36" s="38">
        <v>5</v>
      </c>
      <c r="B36" s="39" t="s">
        <v>117</v>
      </c>
      <c r="C36" s="41">
        <v>0.5</v>
      </c>
      <c r="D36" s="41">
        <v>0.5</v>
      </c>
      <c r="E36" s="41">
        <v>2</v>
      </c>
      <c r="F36" s="41">
        <v>0</v>
      </c>
      <c r="G36" s="40" t="s">
        <v>37</v>
      </c>
      <c r="H36" s="41">
        <v>1.5</v>
      </c>
      <c r="I36" s="41">
        <v>3</v>
      </c>
      <c r="J36" s="41">
        <v>3</v>
      </c>
      <c r="K36" s="41">
        <v>2.5</v>
      </c>
      <c r="L36" s="41">
        <v>2</v>
      </c>
      <c r="M36" s="41">
        <v>4</v>
      </c>
      <c r="N36" s="41"/>
      <c r="O36" s="42">
        <f t="shared" si="31"/>
        <v>19</v>
      </c>
      <c r="P36" s="43">
        <f t="shared" si="33"/>
        <v>10</v>
      </c>
      <c r="Q36" s="43">
        <f t="shared" si="32"/>
        <v>10</v>
      </c>
      <c r="R36" s="52"/>
      <c r="S36" s="54">
        <f>IF(C36="","",IF(C36&gt;$G32,1,IF(C36=$G32,0.5,0)))</f>
        <v>0</v>
      </c>
      <c r="T36" s="54">
        <f>IF(D36="","",IF(D36&gt;$G33,1,IF(D36=$G33,0.5,0)))</f>
        <v>0</v>
      </c>
      <c r="U36" s="54">
        <f>IF(E36="","",IF(E36&gt;$G34,1,IF(E36=$G34,0.5,0)))</f>
        <v>0.5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</v>
      </c>
      <c r="Y36" s="54">
        <f>IF(I36="","",IF(I36&gt;$G38,1,IF(I36=$G38,0.5,0)))</f>
        <v>1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0.5</v>
      </c>
      <c r="AC36" s="54">
        <f>IF(M36="","",IF(M36&gt;$G42,1,IF(M36=$G42,0.5,0)))</f>
        <v>1</v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0</v>
      </c>
    </row>
    <row r="37" spans="1:43" s="50" customFormat="1">
      <c r="A37" s="38">
        <v>6</v>
      </c>
      <c r="B37" s="39" t="s">
        <v>118</v>
      </c>
      <c r="C37" s="41">
        <v>1</v>
      </c>
      <c r="D37" s="41">
        <v>0</v>
      </c>
      <c r="E37" s="41">
        <v>1.5</v>
      </c>
      <c r="F37" s="41">
        <v>1.5</v>
      </c>
      <c r="G37" s="41">
        <v>2.5</v>
      </c>
      <c r="H37" s="40" t="s">
        <v>37</v>
      </c>
      <c r="I37" s="41">
        <v>2.5</v>
      </c>
      <c r="J37" s="41">
        <v>0</v>
      </c>
      <c r="K37" s="41">
        <v>3.5</v>
      </c>
      <c r="L37" s="41">
        <v>2.5</v>
      </c>
      <c r="M37" s="41">
        <v>4</v>
      </c>
      <c r="N37" s="41"/>
      <c r="O37" s="42">
        <f t="shared" si="31"/>
        <v>19</v>
      </c>
      <c r="P37" s="43">
        <f t="shared" si="33"/>
        <v>10</v>
      </c>
      <c r="Q37" s="43">
        <f t="shared" si="32"/>
        <v>10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</v>
      </c>
      <c r="W37" s="54">
        <f>IF(G37="","",IF(G37&gt;$H36,1,IF(G37=$H36,0.5,0)))</f>
        <v>1</v>
      </c>
      <c r="X37" s="54" t="s">
        <v>37</v>
      </c>
      <c r="Y37" s="54">
        <f>IF(I37="","",IF(I37&gt;$H38,1,IF(I37=$H38,0.5,0)))</f>
        <v>1</v>
      </c>
      <c r="Z37" s="54">
        <f>IF(J37="","",IF(J37&gt;$H39,1,IF(J37=$H39,0.5,0)))</f>
        <v>0</v>
      </c>
      <c r="AA37" s="54">
        <f>IF(K37="","",IF(K37&gt;$H40,1,IF(K37=$H40,0.5,0)))</f>
        <v>1</v>
      </c>
      <c r="AB37" s="54">
        <f>IF(L37="","",IF(L37&gt;$H41,1,IF(L37=$H41,0.5,0)))</f>
        <v>1</v>
      </c>
      <c r="AC37" s="54">
        <f>IF(M37="","",IF(M37&gt;$H42,1,IF(M37=$H42,0.5,0)))</f>
        <v>1</v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0</v>
      </c>
    </row>
    <row r="38" spans="1:43" s="50" customFormat="1">
      <c r="A38" s="38">
        <v>7</v>
      </c>
      <c r="B38" s="39" t="s">
        <v>119</v>
      </c>
      <c r="C38" s="41">
        <v>0.5</v>
      </c>
      <c r="D38" s="41">
        <v>0.5</v>
      </c>
      <c r="E38" s="41">
        <v>2</v>
      </c>
      <c r="F38" s="41">
        <v>4</v>
      </c>
      <c r="G38" s="41">
        <v>1</v>
      </c>
      <c r="H38" s="41">
        <v>1.5</v>
      </c>
      <c r="I38" s="40" t="s">
        <v>37</v>
      </c>
      <c r="J38" s="41">
        <v>3</v>
      </c>
      <c r="K38" s="41">
        <v>2</v>
      </c>
      <c r="L38" s="41">
        <v>2</v>
      </c>
      <c r="M38" s="41">
        <v>2</v>
      </c>
      <c r="N38" s="41"/>
      <c r="O38" s="42">
        <f t="shared" si="31"/>
        <v>18.5</v>
      </c>
      <c r="P38" s="43">
        <f t="shared" si="33"/>
        <v>8</v>
      </c>
      <c r="Q38" s="43">
        <f t="shared" si="32"/>
        <v>10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0.5</v>
      </c>
      <c r="V38" s="54">
        <f>IF(F38="","",IF(F38&gt;$I35,1,IF(F38=$I35,0.5,0)))</f>
        <v>1</v>
      </c>
      <c r="W38" s="54">
        <f>IF(G38="","",IF(G38&gt;$I36,1,IF(G38=$I36,0.5,0)))</f>
        <v>0</v>
      </c>
      <c r="X38" s="54">
        <f>IF(H38="","",IF(H38&gt;$I37,1,IF(H38=$I37,0.5,0)))</f>
        <v>0</v>
      </c>
      <c r="Y38" s="54" t="s">
        <v>37</v>
      </c>
      <c r="Z38" s="54">
        <f>IF(J38="","",IF(J38&gt;$I39,1,IF(J38=$I39,0.5,0)))</f>
        <v>1</v>
      </c>
      <c r="AA38" s="54">
        <f>IF(K38="","",IF(K38&gt;$I40,1,IF(K38=$I40,0.5,0)))</f>
        <v>0.5</v>
      </c>
      <c r="AB38" s="54">
        <f>IF(L38="","",IF(L38&gt;$I41,1,IF(L38=$I41,0.5,0)))</f>
        <v>0.5</v>
      </c>
      <c r="AC38" s="54">
        <f>IF(M38="","",IF(M38&gt;$I42,1,IF(M38=$I42,0.5,0)))</f>
        <v>0.5</v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0</v>
      </c>
    </row>
    <row r="39" spans="1:43" s="50" customFormat="1">
      <c r="A39" s="38">
        <v>8</v>
      </c>
      <c r="B39" s="39" t="s">
        <v>120</v>
      </c>
      <c r="C39" s="41">
        <v>0</v>
      </c>
      <c r="D39" s="41">
        <v>0</v>
      </c>
      <c r="E39" s="41">
        <v>1.5</v>
      </c>
      <c r="F39" s="41">
        <v>0.5</v>
      </c>
      <c r="G39" s="41">
        <v>1</v>
      </c>
      <c r="H39" s="41">
        <v>4</v>
      </c>
      <c r="I39" s="41">
        <v>1</v>
      </c>
      <c r="J39" s="40" t="s">
        <v>37</v>
      </c>
      <c r="K39" s="41">
        <v>2</v>
      </c>
      <c r="L39" s="41">
        <v>3.5</v>
      </c>
      <c r="M39" s="41">
        <v>3</v>
      </c>
      <c r="N39" s="41"/>
      <c r="O39" s="42">
        <f t="shared" si="31"/>
        <v>16.5</v>
      </c>
      <c r="P39" s="43">
        <f t="shared" si="33"/>
        <v>7</v>
      </c>
      <c r="Q39" s="43">
        <f t="shared" si="32"/>
        <v>10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</v>
      </c>
      <c r="X39" s="54">
        <f>IF(H39="","",IF(H39&gt;$J37,1,IF(H39=$J37,0.5,0)))</f>
        <v>1</v>
      </c>
      <c r="Y39" s="54">
        <f>IF(I39="","",IF(I39&gt;$J38,1,IF(I39=$J38,0.5,0)))</f>
        <v>0</v>
      </c>
      <c r="Z39" s="54" t="s">
        <v>37</v>
      </c>
      <c r="AA39" s="54">
        <f>IF(K39="","",IF(K39&gt;$J40,1,IF(K39=$J40,0.5,0)))</f>
        <v>0.5</v>
      </c>
      <c r="AB39" s="54">
        <f>IF(L39="","",IF(L39&gt;$J41,1,IF(L39=$J41,0.5,0)))</f>
        <v>1</v>
      </c>
      <c r="AC39" s="54">
        <f>IF(M39="","",IF(M39&gt;$J42,1,IF(M39=$J42,0.5,0)))</f>
        <v>1</v>
      </c>
      <c r="AD39" s="59" t="str">
        <f>IF(N39="","",IF(N39&gt;$J43,1,IF(N39=$J43,0.5,0)))</f>
        <v/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0</v>
      </c>
    </row>
    <row r="40" spans="1:43" s="50" customFormat="1">
      <c r="A40" s="38">
        <v>9</v>
      </c>
      <c r="B40" s="39" t="s">
        <v>121</v>
      </c>
      <c r="C40" s="41">
        <v>1.5</v>
      </c>
      <c r="D40" s="41">
        <v>1</v>
      </c>
      <c r="E40" s="41">
        <v>2</v>
      </c>
      <c r="F40" s="41">
        <v>0</v>
      </c>
      <c r="G40" s="41">
        <v>1.5</v>
      </c>
      <c r="H40" s="41">
        <v>0.5</v>
      </c>
      <c r="I40" s="41">
        <v>2</v>
      </c>
      <c r="J40" s="41">
        <v>2</v>
      </c>
      <c r="K40" s="40" t="s">
        <v>37</v>
      </c>
      <c r="L40" s="41">
        <v>3</v>
      </c>
      <c r="M40" s="41">
        <v>2</v>
      </c>
      <c r="N40" s="41"/>
      <c r="O40" s="42">
        <f t="shared" si="31"/>
        <v>15.5</v>
      </c>
      <c r="P40" s="43">
        <f t="shared" si="33"/>
        <v>6</v>
      </c>
      <c r="Q40" s="43">
        <f t="shared" si="32"/>
        <v>10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0.5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0</v>
      </c>
      <c r="Y40" s="54">
        <f>IF(I40="","",IF(I40&gt;$K38,1,IF(I40=$K38,0.5,0)))</f>
        <v>0.5</v>
      </c>
      <c r="Z40" s="54">
        <f>IF(J40="","",IF(J40&gt;$K39,1,IF(J40=$K39,0.5,0)))</f>
        <v>0.5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0.5</v>
      </c>
      <c r="AD40" s="59" t="str">
        <f>IF(N40="","",IF(N40&gt;$K43,1,IF(N40=$K43,0.5,0)))</f>
        <v/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0</v>
      </c>
    </row>
    <row r="41" spans="1:43" s="50" customFormat="1">
      <c r="A41" s="38">
        <v>10</v>
      </c>
      <c r="B41" s="39" t="s">
        <v>122</v>
      </c>
      <c r="C41" s="41">
        <v>0</v>
      </c>
      <c r="D41" s="41">
        <v>1.5</v>
      </c>
      <c r="E41" s="41">
        <v>1.5</v>
      </c>
      <c r="F41" s="41">
        <v>1</v>
      </c>
      <c r="G41" s="41">
        <v>2</v>
      </c>
      <c r="H41" s="41">
        <v>1.5</v>
      </c>
      <c r="I41" s="41">
        <v>2</v>
      </c>
      <c r="J41" s="41">
        <v>0.5</v>
      </c>
      <c r="K41" s="41">
        <v>1</v>
      </c>
      <c r="L41" s="40" t="s">
        <v>37</v>
      </c>
      <c r="M41" s="41">
        <v>1.5</v>
      </c>
      <c r="N41" s="41"/>
      <c r="O41" s="42">
        <f t="shared" si="31"/>
        <v>12.5</v>
      </c>
      <c r="P41" s="43">
        <f t="shared" si="33"/>
        <v>2</v>
      </c>
      <c r="Q41" s="43">
        <f t="shared" si="32"/>
        <v>10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</v>
      </c>
      <c r="W41" s="54">
        <f>IF(G41="","",IF(G41&gt;$L36,1,IF(G41=$L36,0.5,0)))</f>
        <v>0.5</v>
      </c>
      <c r="X41" s="54">
        <f>IF(H41="","",IF(H41&gt;$L37,1,IF(H41=$L37,0.5,0)))</f>
        <v>0</v>
      </c>
      <c r="Y41" s="54">
        <f>IF(I41="","",IF(I41&gt;$L38,1,IF(I41=$L38,0.5,0)))</f>
        <v>0.5</v>
      </c>
      <c r="Z41" s="54">
        <f>IF(J41="","",IF(J41&gt;$L39,1,IF(J41=$L39,0.5,0)))</f>
        <v>0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</v>
      </c>
      <c r="AD41" s="59" t="str">
        <f>IF(N41="","",IF(N41&gt;$L43,1,IF(N41=$L43,0.5,0)))</f>
        <v/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0</v>
      </c>
    </row>
    <row r="42" spans="1:43" s="50" customFormat="1">
      <c r="A42" s="38">
        <v>11</v>
      </c>
      <c r="B42" s="39" t="s">
        <v>123</v>
      </c>
      <c r="C42" s="41">
        <v>0</v>
      </c>
      <c r="D42" s="41">
        <v>1</v>
      </c>
      <c r="E42" s="41">
        <v>1</v>
      </c>
      <c r="F42" s="41">
        <v>1</v>
      </c>
      <c r="G42" s="41">
        <v>0</v>
      </c>
      <c r="H42" s="41">
        <v>0</v>
      </c>
      <c r="I42" s="41">
        <v>2</v>
      </c>
      <c r="J42" s="41">
        <v>1</v>
      </c>
      <c r="K42" s="41">
        <v>2</v>
      </c>
      <c r="L42" s="41">
        <v>2.5</v>
      </c>
      <c r="M42" s="40" t="s">
        <v>37</v>
      </c>
      <c r="N42" s="41"/>
      <c r="O42" s="42">
        <f t="shared" si="31"/>
        <v>10.5</v>
      </c>
      <c r="P42" s="43">
        <f t="shared" si="33"/>
        <v>4</v>
      </c>
      <c r="Q42" s="43">
        <f t="shared" si="32"/>
        <v>10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</v>
      </c>
      <c r="Y42" s="54">
        <f>IF(I42="","",IF(I42&gt;$M38,1,IF(I42=$M38,0.5,0)))</f>
        <v>0.5</v>
      </c>
      <c r="Z42" s="54">
        <f>IF(J42="","",IF(J42&gt;$M39,1,IF(J42=$M39,0.5,0)))</f>
        <v>0</v>
      </c>
      <c r="AA42" s="54">
        <f>IF(K42="","",IF(K42&gt;$M40,1,IF(K42=$M40,0.5,0)))</f>
        <v>0.5</v>
      </c>
      <c r="AB42" s="54">
        <f>IF(L42="","",IF(L42&gt;$M41,1,IF(L42=$M41,0.5,0)))</f>
        <v>1</v>
      </c>
      <c r="AC42" s="54" t="s">
        <v>37</v>
      </c>
      <c r="AD42" s="59" t="str">
        <f>IF(N42="","",IF(N42&gt;$M43,1,IF(N42=$M43,0.5,0)))</f>
        <v/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34609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98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1962</v>
      </c>
      <c r="E5" s="10">
        <v>0.5</v>
      </c>
      <c r="F5" s="10" t="s">
        <v>10</v>
      </c>
      <c r="G5" s="10">
        <v>0.5</v>
      </c>
      <c r="H5" s="19">
        <v>73504</v>
      </c>
      <c r="I5" s="14" t="s">
        <v>129</v>
      </c>
      <c r="J5" s="18">
        <v>1936</v>
      </c>
    </row>
    <row r="6" spans="1:10">
      <c r="A6" s="5">
        <v>2</v>
      </c>
      <c r="B6" s="19">
        <v>76325</v>
      </c>
      <c r="C6" s="14" t="s">
        <v>43</v>
      </c>
      <c r="D6" s="18">
        <v>1943</v>
      </c>
      <c r="E6" s="10">
        <v>0</v>
      </c>
      <c r="F6" s="10" t="s">
        <v>10</v>
      </c>
      <c r="G6" s="10">
        <v>1</v>
      </c>
      <c r="H6" s="19">
        <v>89389</v>
      </c>
      <c r="I6" s="14" t="s">
        <v>130</v>
      </c>
      <c r="J6" s="18">
        <v>1678</v>
      </c>
    </row>
    <row r="7" spans="1:10">
      <c r="A7" s="5">
        <v>3</v>
      </c>
      <c r="B7" s="19">
        <v>353</v>
      </c>
      <c r="C7" s="14" t="s">
        <v>48</v>
      </c>
      <c r="D7" s="18">
        <v>1901</v>
      </c>
      <c r="E7" s="10">
        <v>0.5</v>
      </c>
      <c r="F7" s="10" t="s">
        <v>10</v>
      </c>
      <c r="G7" s="10">
        <v>0.5</v>
      </c>
      <c r="H7" s="19">
        <v>74161</v>
      </c>
      <c r="I7" s="14" t="s">
        <v>131</v>
      </c>
      <c r="J7" s="18">
        <v>1598</v>
      </c>
    </row>
    <row r="8" spans="1:10">
      <c r="A8" s="5">
        <v>4</v>
      </c>
      <c r="B8" s="19">
        <v>76317</v>
      </c>
      <c r="C8" s="14" t="s">
        <v>50</v>
      </c>
      <c r="D8" s="18">
        <v>1840</v>
      </c>
      <c r="E8" s="10">
        <v>0.5</v>
      </c>
      <c r="F8" s="10" t="s">
        <v>10</v>
      </c>
      <c r="G8" s="10">
        <v>0.5</v>
      </c>
      <c r="H8" s="19">
        <v>74993</v>
      </c>
      <c r="I8" s="14" t="s">
        <v>132</v>
      </c>
      <c r="J8" s="18">
        <v>1567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1694.75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124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2013</v>
      </c>
      <c r="E15" s="10">
        <v>0</v>
      </c>
      <c r="F15" s="10" t="s">
        <v>10</v>
      </c>
      <c r="G15" s="10">
        <v>1</v>
      </c>
      <c r="H15" s="19">
        <v>53449</v>
      </c>
      <c r="I15" s="14" t="s">
        <v>133</v>
      </c>
      <c r="J15" s="18">
        <v>1901</v>
      </c>
    </row>
    <row r="16" spans="1:10">
      <c r="A16" s="5">
        <v>2</v>
      </c>
      <c r="B16" s="19">
        <v>9270</v>
      </c>
      <c r="C16" s="14" t="s">
        <v>57</v>
      </c>
      <c r="D16" s="18">
        <v>1895</v>
      </c>
      <c r="E16" s="10">
        <v>0.5</v>
      </c>
      <c r="F16" s="10" t="s">
        <v>10</v>
      </c>
      <c r="G16" s="10">
        <v>0.5</v>
      </c>
      <c r="H16" s="19">
        <v>44270</v>
      </c>
      <c r="I16" s="14" t="s">
        <v>134</v>
      </c>
      <c r="J16" s="18">
        <v>1807</v>
      </c>
    </row>
    <row r="17" spans="1:10">
      <c r="A17" s="5">
        <v>3</v>
      </c>
      <c r="B17" s="19">
        <v>76333</v>
      </c>
      <c r="C17" s="14" t="s">
        <v>45</v>
      </c>
      <c r="D17" s="18">
        <v>1876</v>
      </c>
      <c r="E17" s="10">
        <v>0</v>
      </c>
      <c r="F17" s="10" t="s">
        <v>10</v>
      </c>
      <c r="G17" s="10">
        <v>1</v>
      </c>
      <c r="H17" s="19">
        <v>49689</v>
      </c>
      <c r="I17" s="14" t="s">
        <v>135</v>
      </c>
      <c r="J17" s="18">
        <v>1802</v>
      </c>
    </row>
    <row r="18" spans="1:10" ht="15.75" thickBot="1">
      <c r="A18" s="5">
        <v>4</v>
      </c>
      <c r="B18" s="19">
        <v>655</v>
      </c>
      <c r="C18" s="14" t="s">
        <v>54</v>
      </c>
      <c r="D18" s="18">
        <v>1743</v>
      </c>
      <c r="E18" s="12">
        <v>1</v>
      </c>
      <c r="F18" s="10" t="s">
        <v>10</v>
      </c>
      <c r="G18" s="12">
        <v>0</v>
      </c>
      <c r="H18" s="19">
        <v>9318</v>
      </c>
      <c r="I18" s="14" t="s">
        <v>136</v>
      </c>
      <c r="J18" s="18">
        <v>1776</v>
      </c>
    </row>
    <row r="19" spans="1:10" ht="16.5" thickTop="1" thickBot="1">
      <c r="A19" s="6"/>
      <c r="B19" s="3"/>
      <c r="C19" s="16">
        <f>IFERROR(AVERAGE(D15:D18),"")</f>
        <v>1881.75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1821.5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118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53</v>
      </c>
      <c r="D23" s="18">
        <v>1731</v>
      </c>
      <c r="E23" s="10">
        <v>0.5</v>
      </c>
      <c r="F23" s="10" t="s">
        <v>10</v>
      </c>
      <c r="G23" s="10">
        <v>0.5</v>
      </c>
      <c r="H23" s="19">
        <v>87947</v>
      </c>
      <c r="I23" s="14" t="s">
        <v>137</v>
      </c>
      <c r="J23" s="18">
        <v>1610</v>
      </c>
    </row>
    <row r="24" spans="1:10">
      <c r="A24" s="5">
        <v>2</v>
      </c>
      <c r="B24" s="19">
        <v>43419</v>
      </c>
      <c r="C24" s="14" t="s">
        <v>49</v>
      </c>
      <c r="D24" s="18">
        <v>1718</v>
      </c>
      <c r="E24" s="10">
        <v>1</v>
      </c>
      <c r="F24" s="10" t="s">
        <v>10</v>
      </c>
      <c r="G24" s="10">
        <v>0</v>
      </c>
      <c r="H24" s="19">
        <v>95877</v>
      </c>
      <c r="I24" s="14" t="s">
        <v>138</v>
      </c>
      <c r="J24" s="18">
        <v>1506</v>
      </c>
    </row>
    <row r="25" spans="1:10">
      <c r="A25" s="5">
        <v>3</v>
      </c>
      <c r="B25" s="19">
        <v>43346</v>
      </c>
      <c r="C25" s="14" t="s">
        <v>55</v>
      </c>
      <c r="D25" s="18">
        <v>1552</v>
      </c>
      <c r="E25" s="10">
        <v>0</v>
      </c>
      <c r="F25" s="10" t="s">
        <v>10</v>
      </c>
      <c r="G25" s="10">
        <v>1</v>
      </c>
      <c r="H25" s="19">
        <v>84107</v>
      </c>
      <c r="I25" s="14" t="s">
        <v>139</v>
      </c>
      <c r="J25" s="18">
        <v>1423</v>
      </c>
    </row>
    <row r="26" spans="1:10" ht="15.75" thickBot="1">
      <c r="A26" s="5">
        <v>4</v>
      </c>
      <c r="B26" s="19">
        <v>9954</v>
      </c>
      <c r="C26" s="14" t="s">
        <v>56</v>
      </c>
      <c r="D26" s="18" t="s">
        <v>58</v>
      </c>
      <c r="E26" s="12">
        <v>1</v>
      </c>
      <c r="F26" s="10" t="s">
        <v>10</v>
      </c>
      <c r="G26" s="12">
        <v>0</v>
      </c>
      <c r="H26" s="19">
        <v>84379</v>
      </c>
      <c r="I26" s="14" t="s">
        <v>140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1667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1513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34616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102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91201</v>
      </c>
      <c r="C5" s="14" t="s">
        <v>146</v>
      </c>
      <c r="D5" s="18">
        <v>1807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1962</v>
      </c>
    </row>
    <row r="6" spans="1:10">
      <c r="A6" s="5">
        <v>2</v>
      </c>
      <c r="B6" s="19">
        <v>68667</v>
      </c>
      <c r="C6" s="14" t="s">
        <v>144</v>
      </c>
      <c r="D6" s="18">
        <v>1789</v>
      </c>
      <c r="E6" s="10">
        <v>0.5</v>
      </c>
      <c r="F6" s="10" t="s">
        <v>10</v>
      </c>
      <c r="G6" s="10">
        <v>0.5</v>
      </c>
      <c r="H6" s="19">
        <v>76325</v>
      </c>
      <c r="I6" s="14" t="s">
        <v>43</v>
      </c>
      <c r="J6" s="18">
        <v>1943</v>
      </c>
    </row>
    <row r="7" spans="1:10">
      <c r="A7" s="5">
        <v>3</v>
      </c>
      <c r="B7" s="19">
        <v>64441</v>
      </c>
      <c r="C7" s="14" t="s">
        <v>145</v>
      </c>
      <c r="D7" s="18">
        <v>1743</v>
      </c>
      <c r="E7" s="10">
        <v>0</v>
      </c>
      <c r="F7" s="10" t="s">
        <v>10</v>
      </c>
      <c r="G7" s="10">
        <v>1</v>
      </c>
      <c r="H7" s="19">
        <v>353</v>
      </c>
      <c r="I7" s="14" t="s">
        <v>48</v>
      </c>
      <c r="J7" s="18">
        <v>1901</v>
      </c>
    </row>
    <row r="8" spans="1:10">
      <c r="A8" s="5">
        <v>4</v>
      </c>
      <c r="B8" s="19">
        <v>86592</v>
      </c>
      <c r="C8" s="14" t="s">
        <v>143</v>
      </c>
      <c r="D8" s="18">
        <v>1709</v>
      </c>
      <c r="E8" s="10">
        <v>0</v>
      </c>
      <c r="F8" s="10" t="s">
        <v>10</v>
      </c>
      <c r="G8" s="10">
        <v>1</v>
      </c>
      <c r="H8" s="19">
        <v>76317</v>
      </c>
      <c r="I8" s="14" t="s">
        <v>50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1762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106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21938</v>
      </c>
      <c r="C15" s="14" t="s">
        <v>223</v>
      </c>
      <c r="D15" s="18">
        <v>2063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47</v>
      </c>
      <c r="J15" s="18">
        <v>2013</v>
      </c>
    </row>
    <row r="16" spans="1:10">
      <c r="A16" s="5">
        <v>2</v>
      </c>
      <c r="B16" s="19">
        <v>21717</v>
      </c>
      <c r="C16" s="14" t="s">
        <v>224</v>
      </c>
      <c r="D16" s="18">
        <v>2028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45</v>
      </c>
      <c r="J16" s="18">
        <v>1876</v>
      </c>
    </row>
    <row r="17" spans="1:10">
      <c r="A17" s="5">
        <v>3</v>
      </c>
      <c r="B17" s="19">
        <v>89265</v>
      </c>
      <c r="C17" s="14" t="s">
        <v>141</v>
      </c>
      <c r="D17" s="18">
        <v>2000</v>
      </c>
      <c r="E17" s="10">
        <v>0.5</v>
      </c>
      <c r="F17" s="10" t="s">
        <v>10</v>
      </c>
      <c r="G17" s="10">
        <v>0.5</v>
      </c>
      <c r="H17" s="19">
        <v>43419</v>
      </c>
      <c r="I17" s="14" t="s">
        <v>52</v>
      </c>
      <c r="J17" s="18">
        <v>1859</v>
      </c>
    </row>
    <row r="18" spans="1:10" ht="15.75" thickBot="1">
      <c r="A18" s="5">
        <v>4</v>
      </c>
      <c r="B18" s="19">
        <v>41955</v>
      </c>
      <c r="C18" s="14" t="s">
        <v>142</v>
      </c>
      <c r="D18" s="18">
        <v>1979</v>
      </c>
      <c r="E18" s="12">
        <v>1</v>
      </c>
      <c r="F18" s="10" t="s">
        <v>10</v>
      </c>
      <c r="G18" s="12">
        <v>0</v>
      </c>
      <c r="H18" s="19">
        <v>655</v>
      </c>
      <c r="I18" s="14" t="s">
        <v>54</v>
      </c>
      <c r="J18" s="18">
        <v>1743</v>
      </c>
    </row>
    <row r="19" spans="1:10" ht="16.5" thickTop="1" thickBot="1">
      <c r="A19" s="6"/>
      <c r="B19" s="3"/>
      <c r="C19" s="16">
        <f>IFERROR(AVERAGE(D15:D18),"")</f>
        <v>2017.5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1872.75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114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74063</v>
      </c>
      <c r="C23" s="14" t="s">
        <v>150</v>
      </c>
      <c r="D23" s="18">
        <v>1887</v>
      </c>
      <c r="E23" s="10">
        <v>1</v>
      </c>
      <c r="F23" s="10" t="s">
        <v>10</v>
      </c>
      <c r="G23" s="10">
        <v>0</v>
      </c>
      <c r="H23" s="19">
        <v>27715</v>
      </c>
      <c r="I23" s="14" t="s">
        <v>53</v>
      </c>
      <c r="J23" s="18">
        <v>1731</v>
      </c>
    </row>
    <row r="24" spans="1:10">
      <c r="A24" s="5">
        <v>2</v>
      </c>
      <c r="B24" s="19">
        <v>60712</v>
      </c>
      <c r="C24" s="14" t="s">
        <v>147</v>
      </c>
      <c r="D24" s="18">
        <v>1876</v>
      </c>
      <c r="E24" s="10">
        <v>0</v>
      </c>
      <c r="F24" s="10" t="s">
        <v>10</v>
      </c>
      <c r="G24" s="10">
        <v>1</v>
      </c>
      <c r="H24" s="19">
        <v>43419</v>
      </c>
      <c r="I24" s="14" t="s">
        <v>49</v>
      </c>
      <c r="J24" s="18">
        <v>1718</v>
      </c>
    </row>
    <row r="25" spans="1:10">
      <c r="A25" s="5">
        <v>3</v>
      </c>
      <c r="B25" s="19">
        <v>66346</v>
      </c>
      <c r="C25" s="14" t="s">
        <v>148</v>
      </c>
      <c r="D25" s="18">
        <v>1783</v>
      </c>
      <c r="E25" s="10">
        <v>1</v>
      </c>
      <c r="F25" s="10" t="s">
        <v>10</v>
      </c>
      <c r="G25" s="10">
        <v>0</v>
      </c>
      <c r="H25" s="19">
        <v>43346</v>
      </c>
      <c r="I25" s="14" t="s">
        <v>55</v>
      </c>
      <c r="J25" s="18">
        <v>1552</v>
      </c>
    </row>
    <row r="26" spans="1:10" ht="15.75" thickBot="1">
      <c r="A26" s="5">
        <v>4</v>
      </c>
      <c r="B26" s="19">
        <v>73954</v>
      </c>
      <c r="C26" s="14" t="s">
        <v>149</v>
      </c>
      <c r="D26" s="18">
        <v>1440</v>
      </c>
      <c r="E26" s="12">
        <v>0</v>
      </c>
      <c r="F26" s="10" t="s">
        <v>10</v>
      </c>
      <c r="G26" s="12">
        <v>1</v>
      </c>
      <c r="H26" s="19">
        <v>9954</v>
      </c>
      <c r="I26" s="14" t="s">
        <v>56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1746.5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34630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99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1962</v>
      </c>
      <c r="E5" s="10">
        <v>1</v>
      </c>
      <c r="F5" s="10" t="s">
        <v>10</v>
      </c>
      <c r="G5" s="10">
        <v>0</v>
      </c>
      <c r="H5" s="19">
        <v>63134</v>
      </c>
      <c r="I5" s="14" t="s">
        <v>152</v>
      </c>
      <c r="J5" s="18">
        <v>1964</v>
      </c>
    </row>
    <row r="6" spans="1:10">
      <c r="A6" s="5">
        <v>2</v>
      </c>
      <c r="B6" s="19">
        <v>76325</v>
      </c>
      <c r="C6" s="14" t="s">
        <v>43</v>
      </c>
      <c r="D6" s="18">
        <v>1943</v>
      </c>
      <c r="E6" s="10">
        <v>0</v>
      </c>
      <c r="F6" s="10" t="s">
        <v>10</v>
      </c>
      <c r="G6" s="10">
        <v>1</v>
      </c>
      <c r="H6" s="19">
        <v>93084</v>
      </c>
      <c r="I6" s="14" t="s">
        <v>153</v>
      </c>
      <c r="J6" s="18">
        <v>1871</v>
      </c>
    </row>
    <row r="7" spans="1:10">
      <c r="A7" s="5">
        <v>3</v>
      </c>
      <c r="B7" s="19">
        <v>353</v>
      </c>
      <c r="C7" s="14" t="s">
        <v>48</v>
      </c>
      <c r="D7" s="18">
        <v>1901</v>
      </c>
      <c r="E7" s="10">
        <v>1</v>
      </c>
      <c r="F7" s="10" t="s">
        <v>10</v>
      </c>
      <c r="G7" s="10">
        <v>0</v>
      </c>
      <c r="H7" s="19">
        <v>84590</v>
      </c>
      <c r="I7" s="14" t="s">
        <v>154</v>
      </c>
      <c r="J7" s="18">
        <v>1877</v>
      </c>
    </row>
    <row r="8" spans="1:10">
      <c r="A8" s="5">
        <v>4</v>
      </c>
      <c r="B8" s="19">
        <v>76317</v>
      </c>
      <c r="C8" s="14" t="s">
        <v>50</v>
      </c>
      <c r="D8" s="18">
        <v>1840</v>
      </c>
      <c r="E8" s="10">
        <v>0.5</v>
      </c>
      <c r="F8" s="10" t="s">
        <v>10</v>
      </c>
      <c r="G8" s="10">
        <v>0.5</v>
      </c>
      <c r="H8" s="19">
        <v>62260</v>
      </c>
      <c r="I8" s="14" t="s">
        <v>155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1888.25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105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2013</v>
      </c>
      <c r="E15" s="10">
        <v>0.5</v>
      </c>
      <c r="F15" s="10" t="s">
        <v>10</v>
      </c>
      <c r="G15" s="10">
        <v>0.5</v>
      </c>
      <c r="H15" s="19">
        <v>43613</v>
      </c>
      <c r="I15" s="14" t="s">
        <v>157</v>
      </c>
      <c r="J15" s="18">
        <v>1973</v>
      </c>
    </row>
    <row r="16" spans="1:10">
      <c r="A16" s="5">
        <v>2</v>
      </c>
      <c r="B16" s="19">
        <v>9270</v>
      </c>
      <c r="C16" s="14" t="s">
        <v>57</v>
      </c>
      <c r="D16" s="18">
        <v>1895</v>
      </c>
      <c r="E16" s="10">
        <v>0</v>
      </c>
      <c r="F16" s="10" t="s">
        <v>10</v>
      </c>
      <c r="G16" s="10">
        <v>1</v>
      </c>
      <c r="H16" s="19">
        <v>11169</v>
      </c>
      <c r="I16" s="68" t="s">
        <v>60</v>
      </c>
      <c r="J16" s="18">
        <v>1964</v>
      </c>
    </row>
    <row r="17" spans="1:10">
      <c r="A17" s="5">
        <v>3</v>
      </c>
      <c r="B17" s="19">
        <v>76333</v>
      </c>
      <c r="C17" s="14" t="s">
        <v>45</v>
      </c>
      <c r="D17" s="18">
        <v>1859</v>
      </c>
      <c r="E17" s="10">
        <v>0</v>
      </c>
      <c r="F17" s="10" t="s">
        <v>10</v>
      </c>
      <c r="G17" s="10">
        <v>1</v>
      </c>
      <c r="H17" s="19">
        <v>6807</v>
      </c>
      <c r="I17" s="14" t="s">
        <v>156</v>
      </c>
      <c r="J17" s="18">
        <v>1864</v>
      </c>
    </row>
    <row r="18" spans="1:10" ht="15.75" thickBot="1">
      <c r="A18" s="5">
        <v>4</v>
      </c>
      <c r="B18" s="19">
        <v>43419</v>
      </c>
      <c r="C18" s="14" t="s">
        <v>52</v>
      </c>
      <c r="D18" s="18">
        <v>1743</v>
      </c>
      <c r="E18" s="12">
        <v>0.5</v>
      </c>
      <c r="F18" s="10" t="s">
        <v>10</v>
      </c>
      <c r="G18" s="12">
        <v>0.5</v>
      </c>
      <c r="H18" s="19">
        <v>21733</v>
      </c>
      <c r="I18" s="14" t="s">
        <v>59</v>
      </c>
      <c r="J18" s="18">
        <v>1957</v>
      </c>
    </row>
    <row r="19" spans="1:10" ht="16.5" thickTop="1" thickBot="1">
      <c r="A19" s="6"/>
      <c r="B19" s="3"/>
      <c r="C19" s="16">
        <f>IFERROR(AVERAGE(D15:D18),"")</f>
        <v>1877.5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1939.5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121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655</v>
      </c>
      <c r="C23" s="14" t="s">
        <v>54</v>
      </c>
      <c r="D23" s="18">
        <v>1743</v>
      </c>
      <c r="E23" s="10">
        <v>0.5</v>
      </c>
      <c r="F23" s="10" t="s">
        <v>10</v>
      </c>
      <c r="G23" s="10">
        <v>0.5</v>
      </c>
      <c r="H23" s="19">
        <v>21202</v>
      </c>
      <c r="I23" s="14" t="s">
        <v>158</v>
      </c>
      <c r="J23" s="18">
        <v>1756</v>
      </c>
    </row>
    <row r="24" spans="1:10">
      <c r="A24" s="5">
        <v>2</v>
      </c>
      <c r="B24" s="19">
        <v>27715</v>
      </c>
      <c r="C24" s="14" t="s">
        <v>53</v>
      </c>
      <c r="D24" s="18">
        <v>1731</v>
      </c>
      <c r="E24" s="10">
        <v>0.5</v>
      </c>
      <c r="F24" s="10" t="s">
        <v>10</v>
      </c>
      <c r="G24" s="10">
        <v>0.5</v>
      </c>
      <c r="H24" s="19">
        <v>48470</v>
      </c>
      <c r="I24" s="14" t="s">
        <v>160</v>
      </c>
      <c r="J24" s="18">
        <v>1726</v>
      </c>
    </row>
    <row r="25" spans="1:10">
      <c r="A25" s="5">
        <v>3</v>
      </c>
      <c r="B25" s="19">
        <v>43419</v>
      </c>
      <c r="C25" s="14" t="s">
        <v>49</v>
      </c>
      <c r="D25" s="18">
        <v>1718</v>
      </c>
      <c r="E25" s="10">
        <v>1</v>
      </c>
      <c r="F25" s="10" t="s">
        <v>10</v>
      </c>
      <c r="G25" s="10">
        <v>0</v>
      </c>
      <c r="H25" s="19">
        <v>5797</v>
      </c>
      <c r="I25" s="14" t="s">
        <v>61</v>
      </c>
      <c r="J25" s="18">
        <v>1494</v>
      </c>
    </row>
    <row r="26" spans="1:10" ht="15.75" thickBot="1">
      <c r="A26" s="5">
        <v>4</v>
      </c>
      <c r="B26" s="19">
        <v>43346</v>
      </c>
      <c r="C26" s="14" t="s">
        <v>55</v>
      </c>
      <c r="D26" s="18">
        <v>1552</v>
      </c>
      <c r="E26" s="12">
        <v>0</v>
      </c>
      <c r="F26" s="10" t="s">
        <v>10</v>
      </c>
      <c r="G26" s="12">
        <v>1</v>
      </c>
      <c r="H26" s="19">
        <v>6050</v>
      </c>
      <c r="I26" s="14" t="s">
        <v>159</v>
      </c>
      <c r="J26" s="18">
        <v>1349</v>
      </c>
    </row>
    <row r="27" spans="1:10" ht="16.5" thickTop="1" thickBot="1">
      <c r="A27" s="6"/>
      <c r="B27" s="3"/>
      <c r="C27" s="16">
        <f>IFERROR(AVERAGE(D23:D26),"")</f>
        <v>1686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1581.25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34644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101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59811</v>
      </c>
      <c r="C5" s="14" t="s">
        <v>62</v>
      </c>
      <c r="D5" s="18">
        <v>1917</v>
      </c>
      <c r="E5" s="10">
        <v>0</v>
      </c>
      <c r="F5" s="10" t="s">
        <v>10</v>
      </c>
      <c r="G5" s="10">
        <v>1</v>
      </c>
      <c r="H5" s="19">
        <v>2283</v>
      </c>
      <c r="I5" s="14" t="s">
        <v>44</v>
      </c>
      <c r="J5" s="18">
        <v>1962</v>
      </c>
    </row>
    <row r="6" spans="1:10">
      <c r="A6" s="5">
        <v>2</v>
      </c>
      <c r="B6" s="19">
        <v>81523</v>
      </c>
      <c r="C6" s="14" t="s">
        <v>63</v>
      </c>
      <c r="D6" s="18">
        <v>1860</v>
      </c>
      <c r="E6" s="10">
        <v>0</v>
      </c>
      <c r="F6" s="10" t="s">
        <v>10</v>
      </c>
      <c r="G6" s="10">
        <v>1</v>
      </c>
      <c r="H6" s="19">
        <v>76325</v>
      </c>
      <c r="I6" s="14" t="s">
        <v>43</v>
      </c>
      <c r="J6" s="18">
        <v>1943</v>
      </c>
    </row>
    <row r="7" spans="1:10">
      <c r="A7" s="5">
        <v>3</v>
      </c>
      <c r="B7" s="19">
        <v>71412</v>
      </c>
      <c r="C7" s="14" t="s">
        <v>163</v>
      </c>
      <c r="D7" s="18">
        <v>1753</v>
      </c>
      <c r="E7" s="10">
        <v>0.5</v>
      </c>
      <c r="F7" s="10" t="s">
        <v>10</v>
      </c>
      <c r="G7" s="10">
        <v>0.5</v>
      </c>
      <c r="H7" s="19">
        <v>353</v>
      </c>
      <c r="I7" s="14" t="s">
        <v>48</v>
      </c>
      <c r="J7" s="18">
        <v>1901</v>
      </c>
    </row>
    <row r="8" spans="1:10">
      <c r="A8" s="5">
        <v>4</v>
      </c>
      <c r="B8" s="19">
        <v>71081</v>
      </c>
      <c r="C8" s="14" t="s">
        <v>164</v>
      </c>
      <c r="D8" s="18">
        <v>1811</v>
      </c>
      <c r="E8" s="10">
        <v>0</v>
      </c>
      <c r="F8" s="10" t="s">
        <v>10</v>
      </c>
      <c r="G8" s="10">
        <v>1</v>
      </c>
      <c r="H8" s="19">
        <v>76317</v>
      </c>
      <c r="I8" s="14" t="s">
        <v>50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1835.25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125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1589</v>
      </c>
      <c r="C15" s="14" t="s">
        <v>165</v>
      </c>
      <c r="D15" s="18">
        <v>1854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47</v>
      </c>
      <c r="J15" s="18">
        <v>2013</v>
      </c>
    </row>
    <row r="16" spans="1:10">
      <c r="A16" s="5">
        <v>2</v>
      </c>
      <c r="B16" s="19">
        <v>47400</v>
      </c>
      <c r="C16" s="14" t="s">
        <v>166</v>
      </c>
      <c r="D16" s="18">
        <v>1836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45</v>
      </c>
      <c r="J16" s="18">
        <v>1859</v>
      </c>
    </row>
    <row r="17" spans="1:10">
      <c r="A17" s="5">
        <v>3</v>
      </c>
      <c r="B17" s="19">
        <v>50369</v>
      </c>
      <c r="C17" s="14" t="s">
        <v>167</v>
      </c>
      <c r="D17" s="18">
        <v>1846</v>
      </c>
      <c r="E17" s="10">
        <v>0</v>
      </c>
      <c r="F17" s="10" t="s">
        <v>10</v>
      </c>
      <c r="G17" s="10">
        <v>1</v>
      </c>
      <c r="H17" s="19">
        <v>43419</v>
      </c>
      <c r="I17" s="14" t="s">
        <v>52</v>
      </c>
      <c r="J17" s="18">
        <v>1743</v>
      </c>
    </row>
    <row r="18" spans="1:10" ht="15.75" thickBot="1">
      <c r="A18" s="5">
        <v>4</v>
      </c>
      <c r="B18" s="19">
        <v>41301</v>
      </c>
      <c r="C18" s="14" t="s">
        <v>168</v>
      </c>
      <c r="D18" s="18">
        <v>1756</v>
      </c>
      <c r="E18" s="12">
        <v>1</v>
      </c>
      <c r="F18" s="10" t="s">
        <v>10</v>
      </c>
      <c r="G18" s="12">
        <v>0</v>
      </c>
      <c r="H18" s="19">
        <v>655</v>
      </c>
      <c r="I18" s="14" t="s">
        <v>54</v>
      </c>
      <c r="J18" s="18">
        <v>1743</v>
      </c>
    </row>
    <row r="19" spans="1:10" ht="16.5" thickTop="1" thickBot="1">
      <c r="A19" s="6"/>
      <c r="B19" s="3"/>
      <c r="C19" s="16">
        <f>IFERROR(AVERAGE(D15:D18),"")</f>
        <v>1823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117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10561</v>
      </c>
      <c r="C23" s="14" t="s">
        <v>64</v>
      </c>
      <c r="D23" s="18">
        <v>1596</v>
      </c>
      <c r="E23" s="10">
        <v>0.5</v>
      </c>
      <c r="F23" s="10" t="s">
        <v>10</v>
      </c>
      <c r="G23" s="10">
        <v>0.5</v>
      </c>
      <c r="H23" s="19">
        <v>27715</v>
      </c>
      <c r="I23" s="14" t="s">
        <v>53</v>
      </c>
      <c r="J23" s="18">
        <v>1731</v>
      </c>
    </row>
    <row r="24" spans="1:10">
      <c r="A24" s="5">
        <v>2</v>
      </c>
      <c r="B24" s="19">
        <v>11070</v>
      </c>
      <c r="C24" s="14" t="s">
        <v>161</v>
      </c>
      <c r="D24" s="18">
        <v>1443</v>
      </c>
      <c r="E24" s="10">
        <v>1</v>
      </c>
      <c r="F24" s="10" t="s">
        <v>10</v>
      </c>
      <c r="G24" s="10">
        <v>0</v>
      </c>
      <c r="H24" s="19">
        <v>43419</v>
      </c>
      <c r="I24" s="14" t="s">
        <v>49</v>
      </c>
      <c r="J24" s="18">
        <v>1718</v>
      </c>
    </row>
    <row r="25" spans="1:10">
      <c r="A25" s="5">
        <v>3</v>
      </c>
      <c r="B25" s="19">
        <v>10421</v>
      </c>
      <c r="C25" s="14" t="s">
        <v>65</v>
      </c>
      <c r="D25" s="18">
        <v>1374</v>
      </c>
      <c r="E25" s="10">
        <v>0.5</v>
      </c>
      <c r="F25" s="10" t="s">
        <v>10</v>
      </c>
      <c r="G25" s="10">
        <v>0.5</v>
      </c>
      <c r="H25" s="19">
        <v>43346</v>
      </c>
      <c r="I25" s="14" t="s">
        <v>55</v>
      </c>
      <c r="J25" s="18">
        <v>1552</v>
      </c>
    </row>
    <row r="26" spans="1:10" ht="15.75" thickBot="1">
      <c r="A26" s="5">
        <v>4</v>
      </c>
      <c r="B26" s="19">
        <v>72494</v>
      </c>
      <c r="C26" s="14" t="s">
        <v>162</v>
      </c>
      <c r="D26" s="18">
        <v>1334</v>
      </c>
      <c r="E26" s="12">
        <v>0</v>
      </c>
      <c r="F26" s="10" t="s">
        <v>10</v>
      </c>
      <c r="G26" s="12">
        <v>1</v>
      </c>
      <c r="H26" s="19">
        <v>9954</v>
      </c>
      <c r="I26" s="14" t="s">
        <v>56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1436.75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34658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97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1962</v>
      </c>
      <c r="E5" s="10">
        <v>1</v>
      </c>
      <c r="F5" s="10" t="s">
        <v>10</v>
      </c>
      <c r="G5" s="10">
        <v>0</v>
      </c>
      <c r="H5" s="19">
        <v>67440</v>
      </c>
      <c r="I5" s="14" t="s">
        <v>169</v>
      </c>
      <c r="J5" s="18">
        <v>2003</v>
      </c>
    </row>
    <row r="6" spans="1:10">
      <c r="A6" s="5">
        <v>2</v>
      </c>
      <c r="B6" s="19">
        <v>76325</v>
      </c>
      <c r="C6" s="14" t="s">
        <v>43</v>
      </c>
      <c r="D6" s="18">
        <v>1943</v>
      </c>
      <c r="E6" s="10">
        <v>0.5</v>
      </c>
      <c r="F6" s="10" t="s">
        <v>10</v>
      </c>
      <c r="G6" s="10">
        <v>0.5</v>
      </c>
      <c r="H6" s="19">
        <v>92002</v>
      </c>
      <c r="I6" s="14" t="s">
        <v>170</v>
      </c>
      <c r="J6" s="18">
        <v>1997</v>
      </c>
    </row>
    <row r="7" spans="1:10">
      <c r="A7" s="5">
        <v>3</v>
      </c>
      <c r="B7" s="19">
        <v>353</v>
      </c>
      <c r="C7" s="14" t="s">
        <v>48</v>
      </c>
      <c r="D7" s="18">
        <v>1901</v>
      </c>
      <c r="E7" s="10">
        <v>0</v>
      </c>
      <c r="F7" s="10" t="s">
        <v>10</v>
      </c>
      <c r="G7" s="10">
        <v>1</v>
      </c>
      <c r="H7" s="19">
        <v>69311</v>
      </c>
      <c r="I7" s="14" t="s">
        <v>171</v>
      </c>
      <c r="J7" s="18">
        <v>1949</v>
      </c>
    </row>
    <row r="8" spans="1:10">
      <c r="A8" s="5">
        <v>4</v>
      </c>
      <c r="B8" s="19">
        <v>76317</v>
      </c>
      <c r="C8" s="14" t="s">
        <v>50</v>
      </c>
      <c r="D8" s="18">
        <v>1840</v>
      </c>
      <c r="E8" s="10">
        <v>1</v>
      </c>
      <c r="F8" s="10" t="s">
        <v>10</v>
      </c>
      <c r="G8" s="10">
        <v>0</v>
      </c>
      <c r="H8" s="19">
        <v>82066</v>
      </c>
      <c r="I8" s="14" t="s">
        <v>172</v>
      </c>
      <c r="J8" s="18">
        <v>1760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1927.25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2013</v>
      </c>
      <c r="E15" s="10">
        <v>1</v>
      </c>
      <c r="F15" s="10" t="s">
        <v>10</v>
      </c>
      <c r="G15" s="10">
        <v>0</v>
      </c>
      <c r="H15" s="19">
        <v>82791</v>
      </c>
      <c r="I15" s="14" t="s">
        <v>173</v>
      </c>
      <c r="J15" s="18">
        <v>1531</v>
      </c>
    </row>
    <row r="16" spans="1:10">
      <c r="A16" s="5">
        <v>2</v>
      </c>
      <c r="B16" s="19">
        <v>76333</v>
      </c>
      <c r="C16" s="14" t="s">
        <v>45</v>
      </c>
      <c r="D16" s="18">
        <v>1859</v>
      </c>
      <c r="E16" s="10">
        <v>1</v>
      </c>
      <c r="F16" s="10" t="s">
        <v>10</v>
      </c>
      <c r="G16" s="10">
        <v>0</v>
      </c>
      <c r="H16" s="19">
        <v>38881</v>
      </c>
      <c r="I16" s="14" t="s">
        <v>176</v>
      </c>
      <c r="J16" s="18">
        <v>1455</v>
      </c>
    </row>
    <row r="17" spans="1:10">
      <c r="A17" s="5">
        <v>3</v>
      </c>
      <c r="B17" s="19">
        <v>43419</v>
      </c>
      <c r="C17" s="14" t="s">
        <v>52</v>
      </c>
      <c r="D17" s="18">
        <v>1743</v>
      </c>
      <c r="E17" s="10">
        <v>1</v>
      </c>
      <c r="F17" s="10" t="s">
        <v>10</v>
      </c>
      <c r="G17" s="10">
        <v>0</v>
      </c>
      <c r="H17" s="19">
        <v>67164</v>
      </c>
      <c r="I17" s="14" t="s">
        <v>174</v>
      </c>
      <c r="J17" s="18">
        <v>1323</v>
      </c>
    </row>
    <row r="18" spans="1:10" ht="15.75" thickBot="1">
      <c r="A18" s="5">
        <v>4</v>
      </c>
      <c r="B18" s="19">
        <v>655</v>
      </c>
      <c r="C18" s="14" t="s">
        <v>54</v>
      </c>
      <c r="D18" s="18">
        <v>1743</v>
      </c>
      <c r="E18" s="12">
        <v>1</v>
      </c>
      <c r="F18" s="10" t="s">
        <v>10</v>
      </c>
      <c r="G18" s="12">
        <v>0</v>
      </c>
      <c r="H18" s="19">
        <v>84964</v>
      </c>
      <c r="I18" s="14" t="s">
        <v>175</v>
      </c>
      <c r="J18" s="18" t="s">
        <v>58</v>
      </c>
    </row>
    <row r="19" spans="1:10" ht="16.5" thickTop="1" thickBot="1">
      <c r="A19" s="6"/>
      <c r="B19" s="3"/>
      <c r="C19" s="16">
        <f>IFERROR(AVERAGE(D15:D18),"")</f>
        <v>1839.5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1436.3333333333333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120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53</v>
      </c>
      <c r="D23" s="18">
        <v>1731</v>
      </c>
      <c r="E23" s="10">
        <v>0</v>
      </c>
      <c r="F23" s="10" t="s">
        <v>10</v>
      </c>
      <c r="G23" s="10">
        <v>1</v>
      </c>
      <c r="H23" s="19">
        <v>3115</v>
      </c>
      <c r="I23" s="14" t="s">
        <v>177</v>
      </c>
      <c r="J23" s="18">
        <v>1631</v>
      </c>
    </row>
    <row r="24" spans="1:10">
      <c r="A24" s="5">
        <v>2</v>
      </c>
      <c r="B24" s="19">
        <v>43419</v>
      </c>
      <c r="C24" s="14" t="s">
        <v>49</v>
      </c>
      <c r="D24" s="18">
        <v>1718</v>
      </c>
      <c r="E24" s="10">
        <v>1</v>
      </c>
      <c r="F24" s="10" t="s">
        <v>10</v>
      </c>
      <c r="G24" s="10">
        <v>0</v>
      </c>
      <c r="H24" s="19">
        <v>3271</v>
      </c>
      <c r="I24" s="14" t="s">
        <v>178</v>
      </c>
      <c r="J24" s="18">
        <v>1617</v>
      </c>
    </row>
    <row r="25" spans="1:10">
      <c r="A25" s="5">
        <v>3</v>
      </c>
      <c r="B25" s="19">
        <v>43346</v>
      </c>
      <c r="C25" s="14" t="s">
        <v>55</v>
      </c>
      <c r="D25" s="18">
        <v>1552</v>
      </c>
      <c r="E25" s="10">
        <v>1</v>
      </c>
      <c r="F25" s="10" t="s">
        <v>10</v>
      </c>
      <c r="G25" s="10">
        <v>0</v>
      </c>
      <c r="H25" s="19">
        <v>10090</v>
      </c>
      <c r="I25" s="14" t="s">
        <v>66</v>
      </c>
      <c r="J25" s="18">
        <v>1551</v>
      </c>
    </row>
    <row r="26" spans="1:10" ht="15.75" thickBot="1">
      <c r="A26" s="5">
        <v>4</v>
      </c>
      <c r="B26" s="19">
        <v>9954</v>
      </c>
      <c r="C26" s="14" t="s">
        <v>56</v>
      </c>
      <c r="D26" s="18" t="s">
        <v>58</v>
      </c>
      <c r="E26" s="12">
        <v>0.5</v>
      </c>
      <c r="F26" s="10" t="s">
        <v>10</v>
      </c>
      <c r="G26" s="12">
        <v>0.5</v>
      </c>
      <c r="H26" s="19">
        <v>49077</v>
      </c>
      <c r="I26" s="14" t="s">
        <v>179</v>
      </c>
      <c r="J26" s="18">
        <v>1324</v>
      </c>
    </row>
    <row r="27" spans="1:10" ht="16.5" thickTop="1" thickBot="1">
      <c r="A27" s="6"/>
      <c r="B27" s="3"/>
      <c r="C27" s="16">
        <f>IFERROR(AVERAGE(D23:D26),"")</f>
        <v>1667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1530.75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34707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127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1962</v>
      </c>
      <c r="E5" s="10">
        <v>0</v>
      </c>
      <c r="F5" s="10" t="s">
        <v>10</v>
      </c>
      <c r="G5" s="10">
        <v>1</v>
      </c>
      <c r="H5" s="19">
        <v>92916</v>
      </c>
      <c r="I5" s="14" t="s">
        <v>68</v>
      </c>
      <c r="J5" s="18">
        <v>1867</v>
      </c>
    </row>
    <row r="6" spans="1:10">
      <c r="A6" s="5">
        <v>2</v>
      </c>
      <c r="B6" s="19">
        <v>76325</v>
      </c>
      <c r="C6" s="14" t="s">
        <v>43</v>
      </c>
      <c r="D6" s="18">
        <v>1943</v>
      </c>
      <c r="E6" s="10">
        <v>0</v>
      </c>
      <c r="F6" s="10" t="s">
        <v>10</v>
      </c>
      <c r="G6" s="10">
        <v>1</v>
      </c>
      <c r="H6" s="19">
        <v>74225</v>
      </c>
      <c r="I6" s="14" t="s">
        <v>180</v>
      </c>
      <c r="J6" s="18">
        <v>1810</v>
      </c>
    </row>
    <row r="7" spans="1:10">
      <c r="A7" s="5">
        <v>3</v>
      </c>
      <c r="B7" s="19">
        <v>353</v>
      </c>
      <c r="C7" s="14" t="s">
        <v>48</v>
      </c>
      <c r="D7" s="18">
        <v>1901</v>
      </c>
      <c r="E7" s="10">
        <v>0</v>
      </c>
      <c r="F7" s="10" t="s">
        <v>10</v>
      </c>
      <c r="G7" s="10">
        <v>1</v>
      </c>
      <c r="H7" s="19">
        <v>93181</v>
      </c>
      <c r="I7" s="14" t="s">
        <v>181</v>
      </c>
      <c r="J7" s="18">
        <v>1760</v>
      </c>
    </row>
    <row r="8" spans="1:10">
      <c r="A8" s="5">
        <v>4</v>
      </c>
      <c r="B8" s="19">
        <v>76317</v>
      </c>
      <c r="C8" s="14" t="s">
        <v>50</v>
      </c>
      <c r="D8" s="18">
        <v>1840</v>
      </c>
      <c r="E8" s="10">
        <v>1</v>
      </c>
      <c r="F8" s="10" t="s">
        <v>10</v>
      </c>
      <c r="G8" s="10">
        <v>0</v>
      </c>
      <c r="H8" s="19">
        <v>20087</v>
      </c>
      <c r="I8" s="14" t="s">
        <v>69</v>
      </c>
      <c r="J8" s="18">
        <v>1685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1911.5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1780.5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2013</v>
      </c>
      <c r="E15" s="10">
        <v>0</v>
      </c>
      <c r="F15" s="10" t="s">
        <v>10</v>
      </c>
      <c r="G15" s="10">
        <v>1</v>
      </c>
      <c r="H15" s="19">
        <v>57011</v>
      </c>
      <c r="I15" s="14" t="s">
        <v>70</v>
      </c>
      <c r="J15" s="18">
        <v>1966</v>
      </c>
    </row>
    <row r="16" spans="1:10">
      <c r="A16" s="5">
        <v>2</v>
      </c>
      <c r="B16" s="19">
        <v>9270</v>
      </c>
      <c r="C16" s="14" t="s">
        <v>57</v>
      </c>
      <c r="D16" s="18">
        <v>1895</v>
      </c>
      <c r="E16" s="10">
        <v>0.5</v>
      </c>
      <c r="F16" s="10" t="s">
        <v>10</v>
      </c>
      <c r="G16" s="10">
        <v>0.5</v>
      </c>
      <c r="H16" s="19">
        <v>2330</v>
      </c>
      <c r="I16" s="14" t="s">
        <v>71</v>
      </c>
      <c r="J16" s="18">
        <v>1935</v>
      </c>
    </row>
    <row r="17" spans="1:10">
      <c r="A17" s="5">
        <v>3</v>
      </c>
      <c r="B17" s="19">
        <v>43419</v>
      </c>
      <c r="C17" s="14" t="s">
        <v>52</v>
      </c>
      <c r="D17" s="18">
        <v>1743</v>
      </c>
      <c r="E17" s="10">
        <v>0</v>
      </c>
      <c r="F17" s="10" t="s">
        <v>10</v>
      </c>
      <c r="G17" s="10">
        <v>1</v>
      </c>
      <c r="H17" s="19">
        <v>5932</v>
      </c>
      <c r="I17" s="14" t="s">
        <v>72</v>
      </c>
      <c r="J17" s="18">
        <v>1892</v>
      </c>
    </row>
    <row r="18" spans="1:10" ht="15.75" thickBot="1">
      <c r="A18" s="5">
        <v>4</v>
      </c>
      <c r="B18" s="19">
        <v>27715</v>
      </c>
      <c r="C18" s="14" t="s">
        <v>53</v>
      </c>
      <c r="D18" s="18">
        <v>1731</v>
      </c>
      <c r="E18" s="12">
        <v>0</v>
      </c>
      <c r="F18" s="10" t="s">
        <v>10</v>
      </c>
      <c r="G18" s="12">
        <v>1</v>
      </c>
      <c r="H18" s="19">
        <v>40860</v>
      </c>
      <c r="I18" s="14" t="s">
        <v>73</v>
      </c>
      <c r="J18" s="18">
        <v>1802</v>
      </c>
    </row>
    <row r="19" spans="1:10" ht="16.5" thickTop="1" thickBot="1">
      <c r="A19" s="6"/>
      <c r="B19" s="3"/>
      <c r="C19" s="16">
        <f>IFERROR(AVERAGE(D15:D18),"")</f>
        <v>1845.5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1898.75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119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62944</v>
      </c>
      <c r="C23" s="14" t="s">
        <v>74</v>
      </c>
      <c r="D23" s="18">
        <v>1734</v>
      </c>
      <c r="E23" s="10">
        <v>1</v>
      </c>
      <c r="F23" s="10" t="s">
        <v>10</v>
      </c>
      <c r="G23" s="10">
        <v>0</v>
      </c>
      <c r="H23" s="19">
        <v>43419</v>
      </c>
      <c r="I23" s="14" t="s">
        <v>49</v>
      </c>
      <c r="J23" s="18">
        <v>1718</v>
      </c>
    </row>
    <row r="24" spans="1:10">
      <c r="A24" s="5">
        <v>2</v>
      </c>
      <c r="B24" s="19">
        <v>46582</v>
      </c>
      <c r="C24" s="14" t="s">
        <v>75</v>
      </c>
      <c r="D24" s="18">
        <v>1730</v>
      </c>
      <c r="E24" s="10">
        <v>1</v>
      </c>
      <c r="F24" s="10" t="s">
        <v>10</v>
      </c>
      <c r="G24" s="10">
        <v>0</v>
      </c>
      <c r="H24" s="19">
        <v>33910</v>
      </c>
      <c r="I24" s="14" t="s">
        <v>67</v>
      </c>
      <c r="J24" s="18">
        <v>1702</v>
      </c>
    </row>
    <row r="25" spans="1:10">
      <c r="A25" s="5">
        <v>3</v>
      </c>
      <c r="B25" s="19">
        <v>8664</v>
      </c>
      <c r="C25" s="14" t="s">
        <v>76</v>
      </c>
      <c r="D25" s="18">
        <v>1657</v>
      </c>
      <c r="E25" s="10">
        <v>0</v>
      </c>
      <c r="F25" s="10" t="s">
        <v>10</v>
      </c>
      <c r="G25" s="10">
        <v>1</v>
      </c>
      <c r="H25" s="19">
        <v>43346</v>
      </c>
      <c r="I25" s="14" t="s">
        <v>55</v>
      </c>
      <c r="J25" s="18">
        <v>1552</v>
      </c>
    </row>
    <row r="26" spans="1:10" ht="15.75" thickBot="1">
      <c r="A26" s="5">
        <v>4</v>
      </c>
      <c r="B26" s="19">
        <v>256</v>
      </c>
      <c r="C26" s="14" t="s">
        <v>182</v>
      </c>
      <c r="D26" s="18">
        <v>1431</v>
      </c>
      <c r="E26" s="12">
        <v>0</v>
      </c>
      <c r="F26" s="10" t="s">
        <v>10</v>
      </c>
      <c r="G26" s="12">
        <v>1</v>
      </c>
      <c r="H26" s="19">
        <v>9954</v>
      </c>
      <c r="I26" s="14" t="s">
        <v>56</v>
      </c>
      <c r="J26" s="18" t="s">
        <v>58</v>
      </c>
    </row>
    <row r="27" spans="1:10" ht="16.5" thickTop="1" thickBot="1">
      <c r="A27" s="6"/>
      <c r="B27" s="3"/>
      <c r="C27" s="16">
        <f>IFERROR(AVERAGE(D23:D26),"")</f>
        <v>1638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1657.3333333333333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34721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128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64408</v>
      </c>
      <c r="C5" s="14" t="s">
        <v>187</v>
      </c>
      <c r="D5" s="18">
        <v>1781</v>
      </c>
      <c r="E5" s="10">
        <v>0</v>
      </c>
      <c r="F5" s="10" t="s">
        <v>10</v>
      </c>
      <c r="G5" s="10">
        <v>1</v>
      </c>
      <c r="H5" s="19">
        <v>2283</v>
      </c>
      <c r="I5" s="14" t="s">
        <v>44</v>
      </c>
      <c r="J5" s="18">
        <v>1962</v>
      </c>
    </row>
    <row r="6" spans="1:10">
      <c r="A6" s="5">
        <v>2</v>
      </c>
      <c r="B6" s="19">
        <v>24945</v>
      </c>
      <c r="C6" s="14" t="s">
        <v>188</v>
      </c>
      <c r="D6" s="18">
        <v>1733</v>
      </c>
      <c r="E6" s="10">
        <v>0</v>
      </c>
      <c r="F6" s="10" t="s">
        <v>10</v>
      </c>
      <c r="G6" s="10">
        <v>1</v>
      </c>
      <c r="H6" s="19">
        <v>76325</v>
      </c>
      <c r="I6" s="14" t="s">
        <v>43</v>
      </c>
      <c r="J6" s="18">
        <v>1943</v>
      </c>
    </row>
    <row r="7" spans="1:10">
      <c r="A7" s="5">
        <v>3</v>
      </c>
      <c r="B7" s="19">
        <v>69345</v>
      </c>
      <c r="C7" s="14" t="s">
        <v>189</v>
      </c>
      <c r="D7" s="18">
        <v>1429</v>
      </c>
      <c r="E7" s="10">
        <v>0</v>
      </c>
      <c r="F7" s="10" t="s">
        <v>10</v>
      </c>
      <c r="G7" s="10">
        <v>1</v>
      </c>
      <c r="H7" s="19">
        <v>353</v>
      </c>
      <c r="I7" s="14" t="s">
        <v>48</v>
      </c>
      <c r="J7" s="18">
        <v>1901</v>
      </c>
    </row>
    <row r="8" spans="1:10">
      <c r="A8" s="5">
        <v>4</v>
      </c>
      <c r="B8" s="19">
        <v>58734</v>
      </c>
      <c r="C8" s="14" t="s">
        <v>190</v>
      </c>
      <c r="D8" s="18">
        <v>1232</v>
      </c>
      <c r="E8" s="10">
        <v>0</v>
      </c>
      <c r="F8" s="10" t="s">
        <v>10</v>
      </c>
      <c r="G8" s="10">
        <v>1</v>
      </c>
      <c r="H8" s="19">
        <v>76317</v>
      </c>
      <c r="I8" s="14" t="s">
        <v>50</v>
      </c>
      <c r="J8" s="18">
        <v>1840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1543.75</v>
      </c>
      <c r="D11" s="3"/>
      <c r="E11" s="13">
        <v>0</v>
      </c>
      <c r="F11" s="10" t="s">
        <v>10</v>
      </c>
      <c r="G11" s="13">
        <v>4</v>
      </c>
      <c r="H11" s="3"/>
      <c r="I11" s="16">
        <f>IFERROR(AVERAGE(J5:J10),"")</f>
        <v>1911.5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109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27278</v>
      </c>
      <c r="C15" s="14" t="s">
        <v>183</v>
      </c>
      <c r="D15" s="18">
        <v>1876</v>
      </c>
      <c r="E15" s="10">
        <v>1</v>
      </c>
      <c r="F15" s="10" t="s">
        <v>10</v>
      </c>
      <c r="G15" s="10">
        <v>0</v>
      </c>
      <c r="H15" s="19">
        <v>31526</v>
      </c>
      <c r="I15" s="14" t="s">
        <v>47</v>
      </c>
      <c r="J15" s="18">
        <v>2013</v>
      </c>
    </row>
    <row r="16" spans="1:10">
      <c r="A16" s="5">
        <v>2</v>
      </c>
      <c r="B16" s="19">
        <v>27341</v>
      </c>
      <c r="C16" s="14" t="s">
        <v>184</v>
      </c>
      <c r="D16" s="18">
        <v>1856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52</v>
      </c>
      <c r="J16" s="18">
        <v>1743</v>
      </c>
    </row>
    <row r="17" spans="1:10">
      <c r="A17" s="5">
        <v>3</v>
      </c>
      <c r="B17" s="19">
        <v>13315</v>
      </c>
      <c r="C17" s="14" t="s">
        <v>185</v>
      </c>
      <c r="D17" s="18" t="s">
        <v>58</v>
      </c>
      <c r="E17" s="10">
        <v>1</v>
      </c>
      <c r="F17" s="10" t="s">
        <v>10</v>
      </c>
      <c r="G17" s="10">
        <v>0</v>
      </c>
      <c r="H17" s="19">
        <v>655</v>
      </c>
      <c r="I17" s="14" t="s">
        <v>54</v>
      </c>
      <c r="J17" s="18">
        <v>1743</v>
      </c>
    </row>
    <row r="18" spans="1:10" ht="15.75" thickBot="1">
      <c r="A18" s="5">
        <v>4</v>
      </c>
      <c r="B18" s="19">
        <v>11037</v>
      </c>
      <c r="C18" s="14" t="s">
        <v>186</v>
      </c>
      <c r="D18" s="18" t="s">
        <v>58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53</v>
      </c>
      <c r="J18" s="18">
        <v>1731</v>
      </c>
    </row>
    <row r="19" spans="1:10" ht="16.5" thickTop="1" thickBot="1">
      <c r="A19" s="6"/>
      <c r="B19" s="3"/>
      <c r="C19" s="16">
        <f>IFERROR(AVERAGE(D15:D18),"")</f>
        <v>1866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1807.5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 t="s">
        <v>88</v>
      </c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 t="s">
        <v>88</v>
      </c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 t="s">
        <v>88</v>
      </c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 t="s">
        <v>88</v>
      </c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34735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103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1958</v>
      </c>
      <c r="E5" s="10">
        <v>1</v>
      </c>
      <c r="F5" s="10" t="s">
        <v>10</v>
      </c>
      <c r="G5" s="10">
        <v>0</v>
      </c>
      <c r="H5" s="19">
        <v>31381</v>
      </c>
      <c r="I5" s="14" t="s">
        <v>191</v>
      </c>
      <c r="J5" s="18">
        <v>1820</v>
      </c>
    </row>
    <row r="6" spans="1:10">
      <c r="A6" s="5">
        <v>2</v>
      </c>
      <c r="B6" s="19">
        <v>76325</v>
      </c>
      <c r="C6" s="14" t="s">
        <v>43</v>
      </c>
      <c r="D6" s="18">
        <v>1917</v>
      </c>
      <c r="E6" s="10">
        <v>1</v>
      </c>
      <c r="F6" s="10" t="s">
        <v>10</v>
      </c>
      <c r="G6" s="10">
        <v>0</v>
      </c>
      <c r="H6" s="19">
        <v>63975</v>
      </c>
      <c r="I6" s="14" t="s">
        <v>192</v>
      </c>
      <c r="J6" s="18">
        <v>1708</v>
      </c>
    </row>
    <row r="7" spans="1:10">
      <c r="A7" s="5">
        <v>3</v>
      </c>
      <c r="B7" s="19">
        <v>353</v>
      </c>
      <c r="C7" s="14" t="s">
        <v>48</v>
      </c>
      <c r="D7" s="18">
        <v>1889</v>
      </c>
      <c r="E7" s="10">
        <v>1</v>
      </c>
      <c r="F7" s="10" t="s">
        <v>10</v>
      </c>
      <c r="G7" s="10">
        <v>0</v>
      </c>
      <c r="H7" s="19">
        <v>30848</v>
      </c>
      <c r="I7" s="14" t="s">
        <v>193</v>
      </c>
      <c r="J7" s="18">
        <v>1609</v>
      </c>
    </row>
    <row r="8" spans="1:10">
      <c r="A8" s="5">
        <v>4</v>
      </c>
      <c r="B8" s="19">
        <v>76317</v>
      </c>
      <c r="C8" s="14" t="s">
        <v>50</v>
      </c>
      <c r="D8" s="18">
        <v>1875</v>
      </c>
      <c r="E8" s="10">
        <v>1</v>
      </c>
      <c r="F8" s="10" t="s">
        <v>10</v>
      </c>
      <c r="G8" s="10">
        <v>0</v>
      </c>
      <c r="H8" s="19">
        <v>66800</v>
      </c>
      <c r="I8" s="14" t="s">
        <v>194</v>
      </c>
      <c r="J8" s="18">
        <v>1573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1909.75</v>
      </c>
      <c r="D11" s="3"/>
      <c r="E11" s="13">
        <v>4</v>
      </c>
      <c r="F11" s="10" t="s">
        <v>10</v>
      </c>
      <c r="G11" s="13">
        <v>0</v>
      </c>
      <c r="H11" s="3"/>
      <c r="I11" s="16">
        <f>IFERROR(AVERAGE(J5:J10),"")</f>
        <v>1677.5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108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47</v>
      </c>
      <c r="D15" s="18">
        <v>1985</v>
      </c>
      <c r="E15" s="10">
        <v>1</v>
      </c>
      <c r="F15" s="10" t="s">
        <v>10</v>
      </c>
      <c r="G15" s="10">
        <v>0</v>
      </c>
      <c r="H15" s="19">
        <v>32794</v>
      </c>
      <c r="I15" s="14" t="s">
        <v>195</v>
      </c>
      <c r="J15" s="18">
        <v>1953</v>
      </c>
    </row>
    <row r="16" spans="1:10">
      <c r="A16" s="5">
        <v>2</v>
      </c>
      <c r="B16" s="19">
        <v>9270</v>
      </c>
      <c r="C16" s="14" t="s">
        <v>57</v>
      </c>
      <c r="D16" s="18">
        <v>1870</v>
      </c>
      <c r="E16" s="10">
        <v>1</v>
      </c>
      <c r="F16" s="10" t="s">
        <v>10</v>
      </c>
      <c r="G16" s="10">
        <v>0</v>
      </c>
      <c r="H16" s="19">
        <v>81515</v>
      </c>
      <c r="I16" s="14" t="s">
        <v>196</v>
      </c>
      <c r="J16" s="18">
        <v>1887</v>
      </c>
    </row>
    <row r="17" spans="1:10">
      <c r="A17" s="5">
        <v>3</v>
      </c>
      <c r="B17" s="19">
        <v>43419</v>
      </c>
      <c r="C17" s="14" t="s">
        <v>52</v>
      </c>
      <c r="D17" s="18">
        <v>1895</v>
      </c>
      <c r="E17" s="10">
        <v>0</v>
      </c>
      <c r="F17" s="10" t="s">
        <v>10</v>
      </c>
      <c r="G17" s="10">
        <v>1</v>
      </c>
      <c r="H17" s="19">
        <v>61476</v>
      </c>
      <c r="I17" s="14" t="s">
        <v>197</v>
      </c>
      <c r="J17" s="18">
        <v>1818</v>
      </c>
    </row>
    <row r="18" spans="1:10" ht="15.75" thickBot="1">
      <c r="A18" s="5">
        <v>4</v>
      </c>
      <c r="B18" s="19">
        <v>655</v>
      </c>
      <c r="C18" s="14" t="s">
        <v>54</v>
      </c>
      <c r="D18" s="18">
        <v>1768</v>
      </c>
      <c r="E18" s="12">
        <v>0.5</v>
      </c>
      <c r="F18" s="10" t="s">
        <v>10</v>
      </c>
      <c r="G18" s="12">
        <v>0.5</v>
      </c>
      <c r="H18" s="19">
        <v>6301</v>
      </c>
      <c r="I18" s="14" t="s">
        <v>198</v>
      </c>
      <c r="J18" s="18" t="s">
        <v>58</v>
      </c>
    </row>
    <row r="19" spans="1:10" ht="16.5" thickTop="1" thickBot="1">
      <c r="A19" s="6"/>
      <c r="B19" s="3"/>
      <c r="C19" s="16">
        <f>IFERROR(AVERAGE(D15:D18),"")</f>
        <v>1879.5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1886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51</v>
      </c>
      <c r="D21" s="1"/>
      <c r="E21" s="1"/>
      <c r="F21" s="1"/>
      <c r="G21" s="1"/>
      <c r="H21" s="2" t="s">
        <v>12</v>
      </c>
      <c r="I21" s="15" t="s">
        <v>115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53</v>
      </c>
      <c r="D23" s="18">
        <v>1671</v>
      </c>
      <c r="E23" s="10">
        <v>1</v>
      </c>
      <c r="F23" s="10" t="s">
        <v>10</v>
      </c>
      <c r="G23" s="10">
        <v>0</v>
      </c>
      <c r="H23" s="19">
        <v>92452</v>
      </c>
      <c r="I23" s="14" t="s">
        <v>77</v>
      </c>
      <c r="J23" s="18">
        <v>1998</v>
      </c>
    </row>
    <row r="24" spans="1:10">
      <c r="A24" s="5">
        <v>2</v>
      </c>
      <c r="B24" s="19">
        <v>43419</v>
      </c>
      <c r="C24" s="14" t="s">
        <v>49</v>
      </c>
      <c r="D24" s="18">
        <v>1719</v>
      </c>
      <c r="E24" s="10">
        <v>0</v>
      </c>
      <c r="F24" s="10" t="s">
        <v>10</v>
      </c>
      <c r="G24" s="10">
        <v>1</v>
      </c>
      <c r="H24" s="19">
        <v>78697</v>
      </c>
      <c r="I24" s="14" t="s">
        <v>199</v>
      </c>
      <c r="J24" s="18">
        <v>1912</v>
      </c>
    </row>
    <row r="25" spans="1:10">
      <c r="A25" s="5">
        <v>3</v>
      </c>
      <c r="B25" s="19">
        <v>43346</v>
      </c>
      <c r="C25" s="14" t="s">
        <v>55</v>
      </c>
      <c r="D25" s="18">
        <v>1542</v>
      </c>
      <c r="E25" s="10">
        <v>0.5</v>
      </c>
      <c r="F25" s="10" t="s">
        <v>10</v>
      </c>
      <c r="G25" s="10">
        <v>0.5</v>
      </c>
      <c r="H25" s="19">
        <v>27812</v>
      </c>
      <c r="I25" s="14" t="s">
        <v>200</v>
      </c>
      <c r="J25" s="18">
        <v>1805</v>
      </c>
    </row>
    <row r="26" spans="1:10" ht="15.75" thickBot="1">
      <c r="A26" s="5">
        <v>4</v>
      </c>
      <c r="B26" s="19">
        <v>9954</v>
      </c>
      <c r="C26" s="14" t="s">
        <v>56</v>
      </c>
      <c r="D26" s="18" t="s">
        <v>58</v>
      </c>
      <c r="E26" s="12">
        <v>0</v>
      </c>
      <c r="F26" s="10" t="s">
        <v>10</v>
      </c>
      <c r="G26" s="12">
        <v>1</v>
      </c>
      <c r="H26" s="19">
        <v>69175</v>
      </c>
      <c r="I26" s="14" t="s">
        <v>201</v>
      </c>
      <c r="J26" s="18">
        <v>1758</v>
      </c>
    </row>
    <row r="27" spans="1:10" ht="16.5" thickTop="1" thickBot="1">
      <c r="A27" s="6"/>
      <c r="B27" s="3"/>
      <c r="C27" s="16">
        <f>IFERROR(AVERAGE(D23:D26),"")</f>
        <v>1644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1868.25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  <vt:lpstr>Ranking!Print_Area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cp:lastPrinted>2017-02-13T19:08:45Z</cp:lastPrinted>
  <dcterms:created xsi:type="dcterms:W3CDTF">2016-12-25T22:17:42Z</dcterms:created>
  <dcterms:modified xsi:type="dcterms:W3CDTF">2017-05-15T19:28:03Z</dcterms:modified>
</cp:coreProperties>
</file>