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505" yWindow="-15" windowWidth="14310" windowHeight="12840" activeTab="5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U51" i="15"/>
  <c r="AQ57"/>
  <c r="AP57"/>
  <c r="AO57"/>
  <c r="AN57"/>
  <c r="AM57"/>
  <c r="AL57"/>
  <c r="AK57"/>
  <c r="AJ57"/>
  <c r="AI57"/>
  <c r="AH57"/>
  <c r="AG57"/>
  <c r="AR56"/>
  <c r="AP56"/>
  <c r="AO56"/>
  <c r="AN56"/>
  <c r="AM56"/>
  <c r="AL56"/>
  <c r="AK56"/>
  <c r="AJ56"/>
  <c r="AI56"/>
  <c r="AH56"/>
  <c r="AG56"/>
  <c r="AR55"/>
  <c r="AQ55"/>
  <c r="AO55"/>
  <c r="AN55"/>
  <c r="AM55"/>
  <c r="AL55"/>
  <c r="AK55"/>
  <c r="AJ55"/>
  <c r="AI55"/>
  <c r="AH55"/>
  <c r="AG55"/>
  <c r="AR54"/>
  <c r="AQ54"/>
  <c r="AP54"/>
  <c r="AN54"/>
  <c r="AM54"/>
  <c r="AL54"/>
  <c r="AK54"/>
  <c r="AJ54"/>
  <c r="AI54"/>
  <c r="AH54"/>
  <c r="AG54"/>
  <c r="AR53"/>
  <c r="AQ53"/>
  <c r="AP53"/>
  <c r="AO53"/>
  <c r="AM53"/>
  <c r="AL53"/>
  <c r="AK53"/>
  <c r="AJ53"/>
  <c r="AI53"/>
  <c r="AH53"/>
  <c r="AG53"/>
  <c r="AR52"/>
  <c r="AQ52"/>
  <c r="AP52"/>
  <c r="AO52"/>
  <c r="AN52"/>
  <c r="AL52"/>
  <c r="AK52"/>
  <c r="AJ52"/>
  <c r="AI52"/>
  <c r="AH52"/>
  <c r="AG52"/>
  <c r="AR51"/>
  <c r="AQ51"/>
  <c r="AP51"/>
  <c r="AO51"/>
  <c r="AN51"/>
  <c r="AM51"/>
  <c r="AK51"/>
  <c r="AJ51"/>
  <c r="AI51"/>
  <c r="AH51"/>
  <c r="AG51"/>
  <c r="AR50"/>
  <c r="AQ50"/>
  <c r="AP50"/>
  <c r="AO50"/>
  <c r="AN50"/>
  <c r="AM50"/>
  <c r="AL50"/>
  <c r="AJ50"/>
  <c r="AI50"/>
  <c r="AH50"/>
  <c r="AG50"/>
  <c r="AR49"/>
  <c r="AQ49"/>
  <c r="AP49"/>
  <c r="AO49"/>
  <c r="AN49"/>
  <c r="AM49"/>
  <c r="AL49"/>
  <c r="AK49"/>
  <c r="AI49"/>
  <c r="AH49"/>
  <c r="AG49"/>
  <c r="AR48"/>
  <c r="AQ48"/>
  <c r="AP48"/>
  <c r="AO48"/>
  <c r="AN48"/>
  <c r="AM48"/>
  <c r="AL48"/>
  <c r="AK48"/>
  <c r="AJ48"/>
  <c r="AH48"/>
  <c r="AG48"/>
  <c r="AR47"/>
  <c r="AQ47"/>
  <c r="AP47"/>
  <c r="AO47"/>
  <c r="AN47"/>
  <c r="AM47"/>
  <c r="AL47"/>
  <c r="AK47"/>
  <c r="AJ47"/>
  <c r="AI47"/>
  <c r="AG47"/>
  <c r="AR46"/>
  <c r="AQ46"/>
  <c r="AP46"/>
  <c r="AO46"/>
  <c r="AN46"/>
  <c r="AM46"/>
  <c r="AL46"/>
  <c r="AK46"/>
  <c r="AJ46"/>
  <c r="AI46"/>
  <c r="AH46"/>
  <c r="AQ43" l="1"/>
  <c r="AP43"/>
  <c r="AO43"/>
  <c r="AN43"/>
  <c r="AM43"/>
  <c r="AL43"/>
  <c r="AK43"/>
  <c r="AJ43"/>
  <c r="AI43"/>
  <c r="AH43"/>
  <c r="AG43"/>
  <c r="AR42"/>
  <c r="AP42"/>
  <c r="AO42"/>
  <c r="AN42"/>
  <c r="AM42"/>
  <c r="AL42"/>
  <c r="AK42"/>
  <c r="AJ42"/>
  <c r="AI42"/>
  <c r="AH42"/>
  <c r="AG42"/>
  <c r="AR41"/>
  <c r="AQ41"/>
  <c r="AO41"/>
  <c r="AN41"/>
  <c r="AM41"/>
  <c r="AL41"/>
  <c r="AK41"/>
  <c r="AJ41"/>
  <c r="AI41"/>
  <c r="AH41"/>
  <c r="AG41"/>
  <c r="AR40"/>
  <c r="AQ40"/>
  <c r="AP40"/>
  <c r="AN40"/>
  <c r="AM40"/>
  <c r="AL40"/>
  <c r="AK40"/>
  <c r="AJ40"/>
  <c r="AI40"/>
  <c r="AH40"/>
  <c r="AG40"/>
  <c r="AR39"/>
  <c r="AQ39"/>
  <c r="AP39"/>
  <c r="AO39"/>
  <c r="AM39"/>
  <c r="AL39"/>
  <c r="AK39"/>
  <c r="AJ39"/>
  <c r="AI39"/>
  <c r="AH39"/>
  <c r="AG39"/>
  <c r="AR38"/>
  <c r="AQ38"/>
  <c r="AP38"/>
  <c r="AO38"/>
  <c r="AN38"/>
  <c r="AL38"/>
  <c r="AK38"/>
  <c r="AJ38"/>
  <c r="AI38"/>
  <c r="AH38"/>
  <c r="AG38"/>
  <c r="AR37"/>
  <c r="AQ37"/>
  <c r="AP37"/>
  <c r="AO37"/>
  <c r="AN37"/>
  <c r="AM37"/>
  <c r="AK37"/>
  <c r="AJ37"/>
  <c r="AI37"/>
  <c r="AH37"/>
  <c r="AG37"/>
  <c r="AR36"/>
  <c r="AQ36"/>
  <c r="AP36"/>
  <c r="AO36"/>
  <c r="AN36"/>
  <c r="AM36"/>
  <c r="AL36"/>
  <c r="AJ36"/>
  <c r="AI36"/>
  <c r="AH36"/>
  <c r="AG36"/>
  <c r="AR35"/>
  <c r="AQ35"/>
  <c r="AP35"/>
  <c r="AO35"/>
  <c r="AN35"/>
  <c r="AM35"/>
  <c r="AL35"/>
  <c r="AK35"/>
  <c r="AI35"/>
  <c r="AH35"/>
  <c r="AG35"/>
  <c r="AR34"/>
  <c r="AQ34"/>
  <c r="AP34"/>
  <c r="AO34"/>
  <c r="AN34"/>
  <c r="AM34"/>
  <c r="AL34"/>
  <c r="AK34"/>
  <c r="AJ34"/>
  <c r="AH34"/>
  <c r="AG34"/>
  <c r="AR33"/>
  <c r="AQ33"/>
  <c r="AP33"/>
  <c r="AO33"/>
  <c r="AN33"/>
  <c r="AM33"/>
  <c r="AL33"/>
  <c r="AK33"/>
  <c r="AJ33"/>
  <c r="AI33"/>
  <c r="AG33"/>
  <c r="AR32"/>
  <c r="AQ32"/>
  <c r="AP32"/>
  <c r="AO32"/>
  <c r="AN32"/>
  <c r="AM32"/>
  <c r="AL32"/>
  <c r="AK32"/>
  <c r="AJ32"/>
  <c r="AI32"/>
  <c r="AH32"/>
  <c r="AQ29"/>
  <c r="AP29"/>
  <c r="AO29"/>
  <c r="AN29"/>
  <c r="AM29"/>
  <c r="AL29"/>
  <c r="AK29"/>
  <c r="AJ29"/>
  <c r="AI29"/>
  <c r="AH29"/>
  <c r="AG29"/>
  <c r="AR28"/>
  <c r="AP28"/>
  <c r="AO28"/>
  <c r="AN28"/>
  <c r="AM28"/>
  <c r="AL28"/>
  <c r="AK28"/>
  <c r="AJ28"/>
  <c r="AI28"/>
  <c r="AH28"/>
  <c r="AG28"/>
  <c r="AR27"/>
  <c r="AQ27"/>
  <c r="AO27"/>
  <c r="AN27"/>
  <c r="AM27"/>
  <c r="AL27"/>
  <c r="AK27"/>
  <c r="AJ27"/>
  <c r="AI27"/>
  <c r="AH27"/>
  <c r="AG27"/>
  <c r="AR26"/>
  <c r="AQ26"/>
  <c r="AP26"/>
  <c r="AN26"/>
  <c r="AM26"/>
  <c r="AL26"/>
  <c r="AK26"/>
  <c r="AJ26"/>
  <c r="AI26"/>
  <c r="AH26"/>
  <c r="AG26"/>
  <c r="AR25"/>
  <c r="AQ25"/>
  <c r="AP25"/>
  <c r="AO25"/>
  <c r="AM25"/>
  <c r="AL25"/>
  <c r="AK25"/>
  <c r="AJ25"/>
  <c r="AI25"/>
  <c r="AH25"/>
  <c r="AG25"/>
  <c r="AR24"/>
  <c r="AQ24"/>
  <c r="AP24"/>
  <c r="AO24"/>
  <c r="AN24"/>
  <c r="AL24"/>
  <c r="AK24"/>
  <c r="AJ24"/>
  <c r="AI24"/>
  <c r="AH24"/>
  <c r="AG24"/>
  <c r="AR23"/>
  <c r="AQ23"/>
  <c r="AP23"/>
  <c r="AO23"/>
  <c r="AN23"/>
  <c r="AM23"/>
  <c r="AK23"/>
  <c r="AJ23"/>
  <c r="AI23"/>
  <c r="AH23"/>
  <c r="AG23"/>
  <c r="AR22"/>
  <c r="AQ22"/>
  <c r="AP22"/>
  <c r="AO22"/>
  <c r="AN22"/>
  <c r="AM22"/>
  <c r="AL22"/>
  <c r="AJ22"/>
  <c r="AI22"/>
  <c r="AH22"/>
  <c r="AG22"/>
  <c r="AR21"/>
  <c r="AQ21"/>
  <c r="AP21"/>
  <c r="AO21"/>
  <c r="AN21"/>
  <c r="AM21"/>
  <c r="AL21"/>
  <c r="AK21"/>
  <c r="AI21"/>
  <c r="AH21"/>
  <c r="AG21"/>
  <c r="AR20"/>
  <c r="AQ20"/>
  <c r="AP20"/>
  <c r="AO20"/>
  <c r="AN20"/>
  <c r="AM20"/>
  <c r="AL20"/>
  <c r="AK20"/>
  <c r="AJ20"/>
  <c r="AH20"/>
  <c r="AG20"/>
  <c r="AR19"/>
  <c r="AQ19"/>
  <c r="AP19"/>
  <c r="AO19"/>
  <c r="AN19"/>
  <c r="AM19"/>
  <c r="AL19"/>
  <c r="AK19"/>
  <c r="AJ19"/>
  <c r="AI19"/>
  <c r="AG19"/>
  <c r="AR18"/>
  <c r="AQ18"/>
  <c r="AP18"/>
  <c r="AO18"/>
  <c r="AN18"/>
  <c r="AM18"/>
  <c r="AL18"/>
  <c r="AK18"/>
  <c r="AJ18"/>
  <c r="AI18"/>
  <c r="AH18"/>
  <c r="AQ15"/>
  <c r="AP15"/>
  <c r="AO15"/>
  <c r="AN15"/>
  <c r="AM15"/>
  <c r="AL15"/>
  <c r="AK15"/>
  <c r="AJ15"/>
  <c r="AI15"/>
  <c r="AH15"/>
  <c r="AG15"/>
  <c r="AR14"/>
  <c r="AP14"/>
  <c r="AO14"/>
  <c r="AN14"/>
  <c r="AM14"/>
  <c r="AL14"/>
  <c r="AK14"/>
  <c r="AJ14"/>
  <c r="AI14"/>
  <c r="AH14"/>
  <c r="AG14"/>
  <c r="AR13"/>
  <c r="AQ13"/>
  <c r="AO13"/>
  <c r="AN13"/>
  <c r="AM13"/>
  <c r="AL13"/>
  <c r="AK13"/>
  <c r="AJ13"/>
  <c r="AI13"/>
  <c r="AH13"/>
  <c r="AG13"/>
  <c r="AR12"/>
  <c r="AQ12"/>
  <c r="AP12"/>
  <c r="AN12"/>
  <c r="AM12"/>
  <c r="AL12"/>
  <c r="AK12"/>
  <c r="AJ12"/>
  <c r="AI12"/>
  <c r="AH12"/>
  <c r="AG12"/>
  <c r="AR11"/>
  <c r="AQ11"/>
  <c r="AP11"/>
  <c r="AO11"/>
  <c r="AM11"/>
  <c r="AL11"/>
  <c r="AK11"/>
  <c r="AJ11"/>
  <c r="AI11"/>
  <c r="AH11"/>
  <c r="AG11"/>
  <c r="AR10"/>
  <c r="AQ10"/>
  <c r="AP10"/>
  <c r="AO10"/>
  <c r="AN10"/>
  <c r="AL10"/>
  <c r="AK10"/>
  <c r="AJ10"/>
  <c r="AI10"/>
  <c r="AH10"/>
  <c r="AG10"/>
  <c r="AR9"/>
  <c r="AQ9"/>
  <c r="AP9"/>
  <c r="AO9"/>
  <c r="AN9"/>
  <c r="AM9"/>
  <c r="AK9"/>
  <c r="AJ9"/>
  <c r="AI9"/>
  <c r="AH9"/>
  <c r="AG9"/>
  <c r="AR8"/>
  <c r="AQ8"/>
  <c r="AP8"/>
  <c r="AO8"/>
  <c r="AN8"/>
  <c r="AM8"/>
  <c r="AL8"/>
  <c r="AJ8"/>
  <c r="AI8"/>
  <c r="AH8"/>
  <c r="AG8"/>
  <c r="AR7"/>
  <c r="AQ7"/>
  <c r="AP7"/>
  <c r="AO7"/>
  <c r="AN7"/>
  <c r="AM7"/>
  <c r="AL7"/>
  <c r="AK7"/>
  <c r="AI7"/>
  <c r="AH7"/>
  <c r="AG7"/>
  <c r="AR6"/>
  <c r="AQ6"/>
  <c r="AP6"/>
  <c r="AO6"/>
  <c r="AN6"/>
  <c r="AM6"/>
  <c r="AL6"/>
  <c r="AK6"/>
  <c r="AJ6"/>
  <c r="AH6"/>
  <c r="AG6"/>
  <c r="AR5"/>
  <c r="AQ5"/>
  <c r="AP5"/>
  <c r="AO5"/>
  <c r="AN5"/>
  <c r="AM5"/>
  <c r="AL5"/>
  <c r="AK5"/>
  <c r="AJ5"/>
  <c r="AI5"/>
  <c r="AG5"/>
  <c r="AR4"/>
  <c r="AQ4"/>
  <c r="AP4"/>
  <c r="AO4"/>
  <c r="AN4"/>
  <c r="AM4"/>
  <c r="AL4"/>
  <c r="AK4"/>
  <c r="AJ4"/>
  <c r="AI4"/>
  <c r="AH4"/>
  <c r="U37"/>
  <c r="U23"/>
  <c r="U9"/>
  <c r="AD57"/>
  <c r="AC57"/>
  <c r="AB57"/>
  <c r="AA57"/>
  <c r="Z57"/>
  <c r="Y57"/>
  <c r="X57"/>
  <c r="W57"/>
  <c r="V57"/>
  <c r="U57"/>
  <c r="T57"/>
  <c r="Q57"/>
  <c r="O57"/>
  <c r="AE56"/>
  <c r="AC56"/>
  <c r="AB56"/>
  <c r="AA56"/>
  <c r="Z56"/>
  <c r="Y56"/>
  <c r="X56"/>
  <c r="W56"/>
  <c r="V56"/>
  <c r="U56"/>
  <c r="T56"/>
  <c r="P56" s="1"/>
  <c r="Q56"/>
  <c r="O56"/>
  <c r="AE55"/>
  <c r="AD55"/>
  <c r="AB55"/>
  <c r="AA55"/>
  <c r="Z55"/>
  <c r="Y55"/>
  <c r="X55"/>
  <c r="W55"/>
  <c r="V55"/>
  <c r="U55"/>
  <c r="T55"/>
  <c r="Q55"/>
  <c r="O55"/>
  <c r="AE54"/>
  <c r="AD54"/>
  <c r="AC54"/>
  <c r="AA54"/>
  <c r="Z54"/>
  <c r="Y54"/>
  <c r="X54"/>
  <c r="W54"/>
  <c r="V54"/>
  <c r="U54"/>
  <c r="T54"/>
  <c r="Q54"/>
  <c r="O54"/>
  <c r="AE53"/>
  <c r="AD53"/>
  <c r="AC53"/>
  <c r="AB53"/>
  <c r="Z53"/>
  <c r="Y53"/>
  <c r="X53"/>
  <c r="W53"/>
  <c r="V53"/>
  <c r="U53"/>
  <c r="T53"/>
  <c r="Q53"/>
  <c r="O53"/>
  <c r="AE52"/>
  <c r="AD52"/>
  <c r="AC52"/>
  <c r="AB52"/>
  <c r="AA52"/>
  <c r="Y52"/>
  <c r="X52"/>
  <c r="W52"/>
  <c r="V52"/>
  <c r="U52"/>
  <c r="T52"/>
  <c r="P52" s="1"/>
  <c r="Q52"/>
  <c r="O52"/>
  <c r="AE51"/>
  <c r="AD51"/>
  <c r="AC51"/>
  <c r="AB51"/>
  <c r="AA51"/>
  <c r="Z51"/>
  <c r="X51"/>
  <c r="W51"/>
  <c r="V51"/>
  <c r="T51"/>
  <c r="Q51"/>
  <c r="O51"/>
  <c r="AE50"/>
  <c r="AD50"/>
  <c r="AC50"/>
  <c r="AB50"/>
  <c r="AA50"/>
  <c r="Z50"/>
  <c r="Y50"/>
  <c r="W50"/>
  <c r="V50"/>
  <c r="U50"/>
  <c r="T50"/>
  <c r="Q50"/>
  <c r="O50"/>
  <c r="AE49"/>
  <c r="AD49"/>
  <c r="AC49"/>
  <c r="AB49"/>
  <c r="AA49"/>
  <c r="Z49"/>
  <c r="Y49"/>
  <c r="X49"/>
  <c r="V49"/>
  <c r="U49"/>
  <c r="T49"/>
  <c r="Q49"/>
  <c r="O49"/>
  <c r="AE48"/>
  <c r="AD48"/>
  <c r="AC48"/>
  <c r="AB48"/>
  <c r="AA48"/>
  <c r="Z48"/>
  <c r="Y48"/>
  <c r="X48"/>
  <c r="W48"/>
  <c r="U48"/>
  <c r="T48"/>
  <c r="Q48"/>
  <c r="O48"/>
  <c r="AE47"/>
  <c r="AD47"/>
  <c r="AC47"/>
  <c r="AB47"/>
  <c r="AA47"/>
  <c r="Z47"/>
  <c r="Y47"/>
  <c r="X47"/>
  <c r="W47"/>
  <c r="V47"/>
  <c r="T47"/>
  <c r="Q47"/>
  <c r="P47"/>
  <c r="O47"/>
  <c r="AE46"/>
  <c r="AD46"/>
  <c r="AC46"/>
  <c r="AB46"/>
  <c r="AA46"/>
  <c r="Z46"/>
  <c r="Y46"/>
  <c r="X46"/>
  <c r="W46"/>
  <c r="V46"/>
  <c r="U46"/>
  <c r="P46" s="1"/>
  <c r="Q46"/>
  <c r="O46"/>
  <c r="N45"/>
  <c r="M45"/>
  <c r="L45"/>
  <c r="K45"/>
  <c r="J45"/>
  <c r="I45"/>
  <c r="H45"/>
  <c r="G45"/>
  <c r="F45"/>
  <c r="E45"/>
  <c r="D45"/>
  <c r="C45"/>
  <c r="AD43"/>
  <c r="AC43"/>
  <c r="AB43"/>
  <c r="AA43"/>
  <c r="Z43"/>
  <c r="Y43"/>
  <c r="X43"/>
  <c r="W43"/>
  <c r="V43"/>
  <c r="U43"/>
  <c r="T43"/>
  <c r="Q43"/>
  <c r="O43"/>
  <c r="AE42"/>
  <c r="AC42"/>
  <c r="AB42"/>
  <c r="AA42"/>
  <c r="Z42"/>
  <c r="Y42"/>
  <c r="X42"/>
  <c r="W42"/>
  <c r="V42"/>
  <c r="U42"/>
  <c r="T42"/>
  <c r="Q42"/>
  <c r="O42"/>
  <c r="AE41"/>
  <c r="AD41"/>
  <c r="AB41"/>
  <c r="AA41"/>
  <c r="Z41"/>
  <c r="Y41"/>
  <c r="X41"/>
  <c r="W41"/>
  <c r="V41"/>
  <c r="U41"/>
  <c r="T41"/>
  <c r="Q41"/>
  <c r="O41"/>
  <c r="AE40"/>
  <c r="AD40"/>
  <c r="AC40"/>
  <c r="AA40"/>
  <c r="Z40"/>
  <c r="Y40"/>
  <c r="X40"/>
  <c r="W40"/>
  <c r="V40"/>
  <c r="U40"/>
  <c r="T40"/>
  <c r="Q40"/>
  <c r="O40"/>
  <c r="AE39"/>
  <c r="AD39"/>
  <c r="AC39"/>
  <c r="AB39"/>
  <c r="Z39"/>
  <c r="Y39"/>
  <c r="X39"/>
  <c r="W39"/>
  <c r="V39"/>
  <c r="U39"/>
  <c r="T39"/>
  <c r="Q39"/>
  <c r="O39"/>
  <c r="AE38"/>
  <c r="AD38"/>
  <c r="AC38"/>
  <c r="AB38"/>
  <c r="AA38"/>
  <c r="Y38"/>
  <c r="X38"/>
  <c r="W38"/>
  <c r="V38"/>
  <c r="U38"/>
  <c r="T38"/>
  <c r="Q38"/>
  <c r="O38"/>
  <c r="AE37"/>
  <c r="AD37"/>
  <c r="AC37"/>
  <c r="AB37"/>
  <c r="AA37"/>
  <c r="Z37"/>
  <c r="X37"/>
  <c r="W37"/>
  <c r="V37"/>
  <c r="T37"/>
  <c r="Q37"/>
  <c r="O37"/>
  <c r="AE36"/>
  <c r="AD36"/>
  <c r="AC36"/>
  <c r="AB36"/>
  <c r="AA36"/>
  <c r="Z36"/>
  <c r="Y36"/>
  <c r="W36"/>
  <c r="V36"/>
  <c r="U36"/>
  <c r="T36"/>
  <c r="Q36"/>
  <c r="O36"/>
  <c r="AE35"/>
  <c r="AD35"/>
  <c r="AC35"/>
  <c r="AB35"/>
  <c r="AA35"/>
  <c r="Z35"/>
  <c r="Y35"/>
  <c r="X35"/>
  <c r="V35"/>
  <c r="U35"/>
  <c r="T35"/>
  <c r="Q35"/>
  <c r="O35"/>
  <c r="AE34"/>
  <c r="AD34"/>
  <c r="AC34"/>
  <c r="AB34"/>
  <c r="AA34"/>
  <c r="Z34"/>
  <c r="Y34"/>
  <c r="X34"/>
  <c r="W34"/>
  <c r="U34"/>
  <c r="T34"/>
  <c r="Q34"/>
  <c r="O34"/>
  <c r="AE33"/>
  <c r="AD33"/>
  <c r="AC33"/>
  <c r="AB33"/>
  <c r="AA33"/>
  <c r="Z33"/>
  <c r="Y33"/>
  <c r="X33"/>
  <c r="W33"/>
  <c r="V33"/>
  <c r="T33"/>
  <c r="Q33"/>
  <c r="O33"/>
  <c r="AE32"/>
  <c r="AD32"/>
  <c r="AC32"/>
  <c r="AB32"/>
  <c r="AA32"/>
  <c r="Z32"/>
  <c r="Y32"/>
  <c r="X32"/>
  <c r="W32"/>
  <c r="V32"/>
  <c r="U32"/>
  <c r="Q32"/>
  <c r="O32"/>
  <c r="N31"/>
  <c r="M31"/>
  <c r="L31"/>
  <c r="K31"/>
  <c r="J31"/>
  <c r="I31"/>
  <c r="H31"/>
  <c r="G31"/>
  <c r="F31"/>
  <c r="E31"/>
  <c r="D31"/>
  <c r="C31"/>
  <c r="AD29"/>
  <c r="AC29"/>
  <c r="AB29"/>
  <c r="AA29"/>
  <c r="Z29"/>
  <c r="Y29"/>
  <c r="X29"/>
  <c r="W29"/>
  <c r="V29"/>
  <c r="U29"/>
  <c r="T29"/>
  <c r="Q29"/>
  <c r="O29"/>
  <c r="AE28"/>
  <c r="AC28"/>
  <c r="AB28"/>
  <c r="AA28"/>
  <c r="Z28"/>
  <c r="Y28"/>
  <c r="X28"/>
  <c r="W28"/>
  <c r="V28"/>
  <c r="U28"/>
  <c r="T28"/>
  <c r="Q28"/>
  <c r="O28"/>
  <c r="AE27"/>
  <c r="AD27"/>
  <c r="AB27"/>
  <c r="AA27"/>
  <c r="Z27"/>
  <c r="Y27"/>
  <c r="X27"/>
  <c r="W27"/>
  <c r="V27"/>
  <c r="U27"/>
  <c r="T27"/>
  <c r="Q27"/>
  <c r="O27"/>
  <c r="AE26"/>
  <c r="AD26"/>
  <c r="AC26"/>
  <c r="AA26"/>
  <c r="Z26"/>
  <c r="Y26"/>
  <c r="X26"/>
  <c r="W26"/>
  <c r="V26"/>
  <c r="U26"/>
  <c r="T26"/>
  <c r="Q26"/>
  <c r="O26"/>
  <c r="AE25"/>
  <c r="AD25"/>
  <c r="AC25"/>
  <c r="AB25"/>
  <c r="Z25"/>
  <c r="Y25"/>
  <c r="X25"/>
  <c r="W25"/>
  <c r="V25"/>
  <c r="U25"/>
  <c r="T25"/>
  <c r="Q25"/>
  <c r="O25"/>
  <c r="AE24"/>
  <c r="AD24"/>
  <c r="AC24"/>
  <c r="AB24"/>
  <c r="AA24"/>
  <c r="Y24"/>
  <c r="X24"/>
  <c r="W24"/>
  <c r="V24"/>
  <c r="U24"/>
  <c r="T24"/>
  <c r="Q24"/>
  <c r="O24"/>
  <c r="AE23"/>
  <c r="AD23"/>
  <c r="AC23"/>
  <c r="AB23"/>
  <c r="AA23"/>
  <c r="Z23"/>
  <c r="X23"/>
  <c r="W23"/>
  <c r="V23"/>
  <c r="T23"/>
  <c r="Q23"/>
  <c r="O23"/>
  <c r="AE22"/>
  <c r="AD22"/>
  <c r="AC22"/>
  <c r="AB22"/>
  <c r="AA22"/>
  <c r="Z22"/>
  <c r="Y22"/>
  <c r="W22"/>
  <c r="V22"/>
  <c r="U22"/>
  <c r="T22"/>
  <c r="Q22"/>
  <c r="O22"/>
  <c r="AE21"/>
  <c r="AD21"/>
  <c r="AC21"/>
  <c r="AB21"/>
  <c r="AA21"/>
  <c r="Z21"/>
  <c r="Y21"/>
  <c r="X21"/>
  <c r="V21"/>
  <c r="U21"/>
  <c r="T21"/>
  <c r="Q21"/>
  <c r="O21"/>
  <c r="AE20"/>
  <c r="AD20"/>
  <c r="AC20"/>
  <c r="AB20"/>
  <c r="AA20"/>
  <c r="Z20"/>
  <c r="Y20"/>
  <c r="X20"/>
  <c r="W20"/>
  <c r="U20"/>
  <c r="T20"/>
  <c r="Q20"/>
  <c r="O20"/>
  <c r="AE19"/>
  <c r="AD19"/>
  <c r="AC19"/>
  <c r="AB19"/>
  <c r="AA19"/>
  <c r="Z19"/>
  <c r="Y19"/>
  <c r="X19"/>
  <c r="W19"/>
  <c r="V19"/>
  <c r="T19"/>
  <c r="Q19"/>
  <c r="O19"/>
  <c r="AE18"/>
  <c r="AD18"/>
  <c r="AC18"/>
  <c r="AB18"/>
  <c r="AA18"/>
  <c r="Z18"/>
  <c r="Y18"/>
  <c r="X18"/>
  <c r="W18"/>
  <c r="V18"/>
  <c r="U18"/>
  <c r="Q18"/>
  <c r="O18"/>
  <c r="N17"/>
  <c r="M17"/>
  <c r="L17"/>
  <c r="K17"/>
  <c r="J17"/>
  <c r="I17"/>
  <c r="H17"/>
  <c r="G17"/>
  <c r="F17"/>
  <c r="E17"/>
  <c r="D17"/>
  <c r="C17"/>
  <c r="AD15"/>
  <c r="AC15"/>
  <c r="AB15"/>
  <c r="AA15"/>
  <c r="Z15"/>
  <c r="Y15"/>
  <c r="X15"/>
  <c r="W15"/>
  <c r="V15"/>
  <c r="U15"/>
  <c r="T15"/>
  <c r="Q15"/>
  <c r="O15"/>
  <c r="AE14"/>
  <c r="AC14"/>
  <c r="AB14"/>
  <c r="AA14"/>
  <c r="Z14"/>
  <c r="Y14"/>
  <c r="X14"/>
  <c r="W14"/>
  <c r="V14"/>
  <c r="U14"/>
  <c r="T14"/>
  <c r="Q14"/>
  <c r="O14"/>
  <c r="AE13"/>
  <c r="AD13"/>
  <c r="AB13"/>
  <c r="AA13"/>
  <c r="Z13"/>
  <c r="Y13"/>
  <c r="X13"/>
  <c r="W13"/>
  <c r="V13"/>
  <c r="U13"/>
  <c r="T13"/>
  <c r="Q13"/>
  <c r="O13"/>
  <c r="AE12"/>
  <c r="AD12"/>
  <c r="AC12"/>
  <c r="AA12"/>
  <c r="Z12"/>
  <c r="Y12"/>
  <c r="X12"/>
  <c r="W12"/>
  <c r="V12"/>
  <c r="U12"/>
  <c r="T12"/>
  <c r="Q12"/>
  <c r="O12"/>
  <c r="AE11"/>
  <c r="AD11"/>
  <c r="AC11"/>
  <c r="AB11"/>
  <c r="Z11"/>
  <c r="Y11"/>
  <c r="X11"/>
  <c r="W11"/>
  <c r="V11"/>
  <c r="U11"/>
  <c r="T11"/>
  <c r="Q11"/>
  <c r="O11"/>
  <c r="AE10"/>
  <c r="AD10"/>
  <c r="AC10"/>
  <c r="AB10"/>
  <c r="AA10"/>
  <c r="Y10"/>
  <c r="X10"/>
  <c r="W10"/>
  <c r="V10"/>
  <c r="U10"/>
  <c r="T10"/>
  <c r="Q10"/>
  <c r="O10"/>
  <c r="AE9"/>
  <c r="AD9"/>
  <c r="AC9"/>
  <c r="AB9"/>
  <c r="AA9"/>
  <c r="Z9"/>
  <c r="X9"/>
  <c r="W9"/>
  <c r="V9"/>
  <c r="T9"/>
  <c r="Q9"/>
  <c r="O9"/>
  <c r="AE8"/>
  <c r="AD8"/>
  <c r="AC8"/>
  <c r="AB8"/>
  <c r="AA8"/>
  <c r="Z8"/>
  <c r="Y8"/>
  <c r="W8"/>
  <c r="V8"/>
  <c r="U8"/>
  <c r="T8"/>
  <c r="Q8"/>
  <c r="O8"/>
  <c r="AE7"/>
  <c r="AD7"/>
  <c r="AC7"/>
  <c r="AB7"/>
  <c r="AA7"/>
  <c r="Z7"/>
  <c r="Y7"/>
  <c r="X7"/>
  <c r="V7"/>
  <c r="U7"/>
  <c r="T7"/>
  <c r="Q7"/>
  <c r="O7"/>
  <c r="AE6"/>
  <c r="AD6"/>
  <c r="AC6"/>
  <c r="AB6"/>
  <c r="AA6"/>
  <c r="Z6"/>
  <c r="Y6"/>
  <c r="X6"/>
  <c r="W6"/>
  <c r="U6"/>
  <c r="T6"/>
  <c r="Q6"/>
  <c r="O6"/>
  <c r="AE5"/>
  <c r="AD5"/>
  <c r="AC5"/>
  <c r="AB5"/>
  <c r="AA5"/>
  <c r="Z5"/>
  <c r="Y5"/>
  <c r="X5"/>
  <c r="W5"/>
  <c r="V5"/>
  <c r="T5"/>
  <c r="Q5"/>
  <c r="O5"/>
  <c r="AE4"/>
  <c r="AD4"/>
  <c r="AC4"/>
  <c r="AB4"/>
  <c r="AA4"/>
  <c r="Z4"/>
  <c r="Y4"/>
  <c r="X4"/>
  <c r="W4"/>
  <c r="V4"/>
  <c r="U4"/>
  <c r="Q4"/>
  <c r="O4"/>
  <c r="N3"/>
  <c r="M3"/>
  <c r="L3"/>
  <c r="K3"/>
  <c r="J3"/>
  <c r="I3"/>
  <c r="H3"/>
  <c r="G3"/>
  <c r="F3"/>
  <c r="E3"/>
  <c r="D3"/>
  <c r="C3"/>
  <c r="P55" l="1"/>
  <c r="P49"/>
  <c r="P53"/>
  <c r="P51"/>
  <c r="P54"/>
  <c r="P50"/>
  <c r="P57"/>
  <c r="P48"/>
  <c r="P42"/>
  <c r="P40"/>
  <c r="P36"/>
  <c r="P34"/>
  <c r="P41"/>
  <c r="P39"/>
  <c r="P38"/>
  <c r="P35"/>
  <c r="P33"/>
  <c r="P43"/>
  <c r="P37"/>
  <c r="P32"/>
  <c r="P28"/>
  <c r="P26"/>
  <c r="P24"/>
  <c r="P22"/>
  <c r="P20"/>
  <c r="P27"/>
  <c r="P25"/>
  <c r="P21"/>
  <c r="P19"/>
  <c r="P29"/>
  <c r="P23"/>
  <c r="P18"/>
  <c r="P7"/>
  <c r="P14"/>
  <c r="P10"/>
  <c r="P8"/>
  <c r="P15"/>
  <c r="P13"/>
  <c r="P12"/>
  <c r="P11"/>
  <c r="P9"/>
  <c r="P6"/>
  <c r="P4"/>
  <c r="P5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 l="1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<sst xmlns="http://schemas.openxmlformats.org/spreadsheetml/2006/main" count="1313" uniqueCount="230">
  <si>
    <t>Jaar 1</t>
  </si>
  <si>
    <t>Jaar2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</si>
  <si>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</si>
  <si>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</si>
  <si>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</si>
  <si>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</si>
  <si>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</si>
  <si>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</si>
  <si>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</si>
  <si>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</si>
  <si>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</si>
  <si>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</si>
  <si>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</si>
  <si>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</si>
  <si>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</si>
  <si>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</si>
  <si>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</si>
  <si>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</si>
  <si>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</si>
  <si>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</si>
  <si>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</si>
  <si>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</si>
  <si>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</si>
  <si>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</si>
  <si>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</si>
  <si>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</si>
  <si>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</si>
  <si>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</si>
  <si>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</si>
  <si>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</si>
  <si>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</si>
  <si>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</si>
  <si>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La Louvière</t>
  </si>
  <si>
    <t>Catalano J</t>
  </si>
  <si>
    <t>Gorczica X</t>
  </si>
  <si>
    <t>Ventat G</t>
  </si>
  <si>
    <t>Barthelemy R</t>
  </si>
  <si>
    <t>Taelemans Werner</t>
  </si>
  <si>
    <t>Debast Patrick</t>
  </si>
  <si>
    <t>Malfliet Bernard</t>
  </si>
  <si>
    <t>Cornelis Eric</t>
  </si>
  <si>
    <t>228 Dworp 1</t>
  </si>
  <si>
    <t>Pletinckx Eddy</t>
  </si>
  <si>
    <t>Perpete Raymond</t>
  </si>
  <si>
    <t>De Geradon J</t>
  </si>
  <si>
    <t>Cappuchi D</t>
  </si>
  <si>
    <t>Meunier W</t>
  </si>
  <si>
    <t>Binche</t>
  </si>
  <si>
    <t>Verschueren F</t>
  </si>
  <si>
    <t>Szklawecki S</t>
  </si>
  <si>
    <t>Michel A</t>
  </si>
  <si>
    <t>Debrouwer Ph</t>
  </si>
  <si>
    <t>Rixensart</t>
  </si>
  <si>
    <t>Lambert M</t>
  </si>
  <si>
    <t>Sneiders P</t>
  </si>
  <si>
    <t>Vanderlinden M</t>
  </si>
  <si>
    <t>Boonen</t>
  </si>
  <si>
    <t>Mons 3</t>
  </si>
  <si>
    <t>Levers T</t>
  </si>
  <si>
    <t>Lamproye JP</t>
  </si>
  <si>
    <t>Couvreur G</t>
  </si>
  <si>
    <t>Lombart M</t>
  </si>
  <si>
    <t>Fous du Roy 1</t>
  </si>
  <si>
    <t>Brion P</t>
  </si>
  <si>
    <t>Rehak J</t>
  </si>
  <si>
    <t>Bourgeois P</t>
  </si>
  <si>
    <t>Fonteyne J</t>
  </si>
  <si>
    <t>Soignies 2</t>
  </si>
  <si>
    <t>Canneel M</t>
  </si>
  <si>
    <t>Boon Th</t>
  </si>
  <si>
    <t>André H</t>
  </si>
  <si>
    <t>De Gendt</t>
  </si>
  <si>
    <t>4F</t>
  </si>
  <si>
    <t>4D</t>
  </si>
  <si>
    <t>5K</t>
  </si>
  <si>
    <t>Geraardsbergen 2</t>
  </si>
  <si>
    <t>228 Dworp 2</t>
  </si>
  <si>
    <t>Matthys K</t>
  </si>
  <si>
    <t>Mertens François</t>
  </si>
  <si>
    <t>Motte J</t>
  </si>
  <si>
    <t>Maeckelbergh Mieke</t>
  </si>
  <si>
    <t>Achtergaele K</t>
  </si>
  <si>
    <t>Maeckelbergh Geert</t>
  </si>
  <si>
    <t>Lallemand P</t>
  </si>
  <si>
    <t>Lemmens Pierre</t>
  </si>
  <si>
    <t>Humbeek 2</t>
  </si>
  <si>
    <t>Saenen R</t>
  </si>
  <si>
    <t>De Jonckheere G</t>
  </si>
  <si>
    <t>Jacobs F</t>
  </si>
  <si>
    <t>Lamair Daniël</t>
  </si>
  <si>
    <t>Van Steenkiste L</t>
  </si>
  <si>
    <t>Maladry A</t>
  </si>
  <si>
    <t>De Bouver Guido</t>
  </si>
  <si>
    <t>Bruynooghe JP</t>
  </si>
  <si>
    <t>Zelzate</t>
  </si>
  <si>
    <t>Van Vliet D</t>
  </si>
  <si>
    <t>Broekhuizen P</t>
  </si>
  <si>
    <t>Van Hoorebeke J</t>
  </si>
  <si>
    <t>Claeys P</t>
  </si>
  <si>
    <t>De Backere JP</t>
  </si>
  <si>
    <t>Ongena G</t>
  </si>
  <si>
    <t>Vanbelleghem C</t>
  </si>
  <si>
    <t>Verbruggen H</t>
  </si>
  <si>
    <t>De Munck J</t>
  </si>
  <si>
    <t>Peelman L</t>
  </si>
  <si>
    <t>De Saegher J</t>
  </si>
  <si>
    <t>De Fre W</t>
  </si>
  <si>
    <t>Opwijk 1</t>
  </si>
  <si>
    <t>Rogiers Jan</t>
  </si>
  <si>
    <t>Verhasselt Kris</t>
  </si>
  <si>
    <t>Petermans Pascal</t>
  </si>
  <si>
    <t>Dierickx Jan</t>
  </si>
  <si>
    <t>Thibaut 2</t>
  </si>
  <si>
    <t>228 Dworp 3</t>
  </si>
  <si>
    <t>Pagnoul A</t>
  </si>
  <si>
    <t>Deklerck Willy</t>
  </si>
  <si>
    <t>Bailleul F</t>
  </si>
  <si>
    <t>De Bosscher Peter</t>
  </si>
  <si>
    <t>Gil</t>
  </si>
  <si>
    <t>Van der Voorde Sonja</t>
  </si>
  <si>
    <t>Bodart</t>
  </si>
  <si>
    <t>Merckx Eddy</t>
  </si>
  <si>
    <t>ng</t>
  </si>
  <si>
    <t>CRE Charleroi 5</t>
  </si>
  <si>
    <t>Gvessier P</t>
  </si>
  <si>
    <t>Michotte S</t>
  </si>
  <si>
    <t>Breda André</t>
  </si>
  <si>
    <t>Deboule P</t>
  </si>
  <si>
    <t>Cardillo M</t>
  </si>
  <si>
    <t>Marchiano M</t>
  </si>
  <si>
    <t>Renard J</t>
  </si>
  <si>
    <t>Soretti V</t>
  </si>
  <si>
    <t>Chant D'oiseau</t>
  </si>
  <si>
    <t>Lemaire R</t>
  </si>
  <si>
    <t>Berth P</t>
  </si>
  <si>
    <t>Van Landewijck M</t>
  </si>
  <si>
    <t>Monsigny A</t>
  </si>
  <si>
    <t>Woluwe 2</t>
  </si>
  <si>
    <t>Geerinckx B</t>
  </si>
  <si>
    <t>Poppe W</t>
  </si>
  <si>
    <t>Laemont F</t>
  </si>
  <si>
    <t>Rauta N</t>
  </si>
  <si>
    <t>Fous du Roy 4</t>
  </si>
  <si>
    <t>Simon</t>
  </si>
  <si>
    <t>Struys</t>
  </si>
  <si>
    <t>Colesanti</t>
  </si>
  <si>
    <t>Poulain</t>
  </si>
  <si>
    <t>Soignies 5</t>
  </si>
  <si>
    <t>Sottiaux</t>
  </si>
  <si>
    <t>Coppens Jean</t>
  </si>
  <si>
    <t>Lousberg J</t>
  </si>
  <si>
    <t xml:space="preserve">Mouthier </t>
  </si>
  <si>
    <t>CRE Charleroi 6</t>
  </si>
  <si>
    <t>Verheyden F</t>
  </si>
  <si>
    <t>Grobelny F</t>
  </si>
  <si>
    <t>Leonard F</t>
  </si>
  <si>
    <t>Gregorio S</t>
  </si>
  <si>
    <t>Pat Berchem</t>
  </si>
  <si>
    <t>Joseph F</t>
  </si>
  <si>
    <t>Gervais J</t>
  </si>
  <si>
    <t>Staes M</t>
  </si>
  <si>
    <t>Van Belle D</t>
  </si>
  <si>
    <t>Prodan S</t>
  </si>
  <si>
    <t>De Boeck Pierre</t>
  </si>
  <si>
    <t>Louckx André</t>
  </si>
  <si>
    <t>Roque 4</t>
  </si>
  <si>
    <t>Van den hove A</t>
  </si>
  <si>
    <t>Fory B</t>
  </si>
  <si>
    <t>Pereira Boris</t>
  </si>
  <si>
    <t>Candanedo Salvador</t>
  </si>
  <si>
    <t>Wittock R</t>
  </si>
  <si>
    <t>Den Doncker J</t>
  </si>
  <si>
    <t>Bosman L</t>
  </si>
  <si>
    <t>De Redder M</t>
  </si>
  <si>
    <t>Ruisbroek</t>
  </si>
  <si>
    <t>Uylenbroeck Roland</t>
  </si>
  <si>
    <t>Huysman Robert</t>
  </si>
  <si>
    <t>Van Geyt V</t>
  </si>
  <si>
    <t>Vanpé Peter</t>
  </si>
  <si>
    <t>Melet G</t>
  </si>
  <si>
    <t>Kaczmarzyk L</t>
  </si>
  <si>
    <t>Manne JL</t>
  </si>
  <si>
    <t>Majewski P</t>
  </si>
  <si>
    <t>Zottegem 2</t>
  </si>
  <si>
    <t>Watte S</t>
  </si>
  <si>
    <t>Van der Borght F</t>
  </si>
  <si>
    <t>Temmerman Hans</t>
  </si>
  <si>
    <t>Van Wassenhove M</t>
  </si>
  <si>
    <t>Ludisan 4</t>
  </si>
  <si>
    <t>Courtois JM</t>
  </si>
  <si>
    <t>André D</t>
  </si>
  <si>
    <t>Gillet A</t>
  </si>
  <si>
    <t>Merget Th</t>
  </si>
  <si>
    <t>Steenwerckx Remy</t>
  </si>
  <si>
    <t>Verschoren François</t>
  </si>
  <si>
    <t>Lessines 1</t>
  </si>
  <si>
    <t>Masure Luc</t>
  </si>
  <si>
    <t>Hannecart M</t>
  </si>
  <si>
    <t>Knudde F</t>
  </si>
  <si>
    <t>Quievy P</t>
  </si>
  <si>
    <t>Mariakerke 2</t>
  </si>
  <si>
    <t>Gunst F</t>
  </si>
  <si>
    <t>De Reu P</t>
  </si>
  <si>
    <t>Develder J</t>
  </si>
  <si>
    <t>Kegels K</t>
  </si>
  <si>
    <t>Roque 6</t>
  </si>
  <si>
    <t>Grede Manfred</t>
  </si>
  <si>
    <t>Vanwinckel</t>
  </si>
  <si>
    <t>Rando M</t>
  </si>
  <si>
    <t>Heinzel</t>
  </si>
  <si>
    <t>Ranking</t>
  </si>
  <si>
    <t>R</t>
  </si>
  <si>
    <t>TEAM</t>
  </si>
  <si>
    <t>BP</t>
  </si>
  <si>
    <t>MP</t>
  </si>
  <si>
    <t>#</t>
  </si>
  <si>
    <t>XX</t>
  </si>
  <si>
    <t>CRE Charleroi 2</t>
  </si>
  <si>
    <t>Montignies</t>
  </si>
  <si>
    <t>Wavre 2</t>
  </si>
  <si>
    <t>Lokeren 1</t>
  </si>
  <si>
    <t>Oudenaarde 1</t>
  </si>
  <si>
    <t>Jean Jaures 4</t>
  </si>
  <si>
    <t>Dendermonde 2</t>
  </si>
  <si>
    <t>Benéchecs</t>
  </si>
  <si>
    <t>Chant d'Oiseau</t>
  </si>
  <si>
    <t>nm</t>
  </si>
  <si>
    <t>2) opmerkingen van 10/1/2017 opgelost met VSF-Info van nov 1993</t>
  </si>
  <si>
    <t xml:space="preserve">wijzigingen: </t>
  </si>
  <si>
    <t>1) eerst de versie 2 bijgewerkt volgens tekst van 27/12/2016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</si>
</sst>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0" borderId="12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left" vertical="center"/>
    </xf>
    <xf numFmtId="0" fontId="7" fillId="0" borderId="14" xfId="1" applyNumberFormat="1" applyFont="1" applyFill="1" applyBorder="1" applyAlignment="1">
      <alignment horizontal="center" vertical="center"/>
    </xf>
    <xf numFmtId="165" fontId="7" fillId="0" borderId="15" xfId="1" applyNumberFormat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8" fillId="0" borderId="18" xfId="1" applyFont="1" applyFill="1" applyBorder="1" applyAlignment="1">
      <alignment horizontal="right" vertical="center"/>
    </xf>
    <xf numFmtId="0" fontId="8" fillId="0" borderId="19" xfId="1" applyFont="1" applyFill="1" applyBorder="1" applyAlignment="1">
      <alignment vertical="center"/>
    </xf>
    <xf numFmtId="0" fontId="8" fillId="7" borderId="20" xfId="1" applyNumberFormat="1" applyFont="1" applyFill="1" applyBorder="1" applyAlignment="1">
      <alignment horizontal="center" vertical="center"/>
    </xf>
    <xf numFmtId="0" fontId="8" fillId="0" borderId="20" xfId="1" applyNumberFormat="1" applyFont="1" applyFill="1" applyBorder="1" applyAlignment="1">
      <alignment horizontal="center" vertical="center"/>
    </xf>
    <xf numFmtId="165" fontId="8" fillId="0" borderId="21" xfId="1" applyNumberFormat="1" applyFont="1" applyFill="1" applyBorder="1" applyAlignment="1">
      <alignment horizontal="center" vertical="center"/>
    </xf>
    <xf numFmtId="0" fontId="8" fillId="0" borderId="22" xfId="1" applyFont="1" applyFill="1" applyBorder="1" applyAlignment="1">
      <alignment horizontal="center" vertical="center"/>
    </xf>
    <xf numFmtId="0" fontId="0" fillId="0" borderId="23" xfId="0" applyBorder="1"/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24" xfId="1" applyFont="1" applyFill="1" applyBorder="1" applyAlignment="1">
      <alignment horizontal="right" vertical="center"/>
    </xf>
    <xf numFmtId="0" fontId="8" fillId="0" borderId="25" xfId="1" applyFont="1" applyFill="1" applyBorder="1" applyAlignment="1">
      <alignment vertical="center"/>
    </xf>
    <xf numFmtId="0" fontId="8" fillId="0" borderId="26" xfId="1" applyNumberFormat="1" applyFont="1" applyFill="1" applyBorder="1" applyAlignment="1">
      <alignment horizontal="center" vertical="center"/>
    </xf>
    <xf numFmtId="0" fontId="8" fillId="7" borderId="26" xfId="1" applyNumberFormat="1" applyFont="1" applyFill="1" applyBorder="1" applyAlignment="1">
      <alignment horizontal="center" vertical="center"/>
    </xf>
    <xf numFmtId="165" fontId="8" fillId="0" borderId="27" xfId="1" applyNumberFormat="1" applyFont="1" applyFill="1" applyBorder="1" applyAlignment="1">
      <alignment horizontal="center" vertical="center"/>
    </xf>
    <xf numFmtId="0" fontId="8" fillId="0" borderId="28" xfId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23" xfId="0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0" fillId="9" borderId="0" xfId="0" applyFill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/>
    <xf numFmtId="0" fontId="0" fillId="8" borderId="0" xfId="0" applyFill="1" applyAlignment="1"/>
    <xf numFmtId="0" fontId="0" fillId="8" borderId="0" xfId="0" applyFill="1" applyAlignment="1">
      <alignment horizontal="left"/>
    </xf>
  </cellXfs>
  <cellStyles count="2">
    <cellStyle name="Normal" xfId="0" builtinId="0"/>
    <cellStyle name="Standaard_Blad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E15" sqref="E15"/>
    </sheetView>
  </sheetViews>
  <sheetFormatPr defaultRowHeight="15"/>
  <cols>
    <col min="1" max="1" width="19.7109375" customWidth="1"/>
    <col min="2" max="2" width="9.5703125" style="26" customWidth="1"/>
  </cols>
  <sheetData>
    <row r="1" spans="1:8" ht="21">
      <c r="A1" s="22" t="s">
        <v>21</v>
      </c>
    </row>
    <row r="2" spans="1:8" ht="15.75" thickBot="1"/>
    <row r="3" spans="1:8">
      <c r="A3" s="23" t="s">
        <v>0</v>
      </c>
      <c r="B3" s="27">
        <v>1993</v>
      </c>
    </row>
    <row r="4" spans="1:8" ht="15.75" thickBot="1">
      <c r="A4" s="23" t="s">
        <v>1</v>
      </c>
      <c r="B4" s="28">
        <v>1994</v>
      </c>
    </row>
    <row r="5" spans="1:8">
      <c r="A5" s="24" t="s">
        <v>2</v>
      </c>
      <c r="B5" s="29" t="s">
        <v>73</v>
      </c>
    </row>
    <row r="6" spans="1:8">
      <c r="A6" s="24" t="s">
        <v>3</v>
      </c>
      <c r="B6" s="30" t="s">
        <v>72</v>
      </c>
    </row>
    <row r="7" spans="1:8">
      <c r="A7" s="24" t="s">
        <v>4</v>
      </c>
      <c r="B7" s="30" t="s">
        <v>74</v>
      </c>
    </row>
    <row r="8" spans="1:8" ht="15.75" thickBot="1">
      <c r="A8" s="24" t="s">
        <v>5</v>
      </c>
      <c r="B8" s="31"/>
    </row>
    <row r="10" spans="1:8">
      <c r="B10" s="73" t="s">
        <v>228</v>
      </c>
      <c r="C10" s="57"/>
    </row>
    <row r="11" spans="1:8">
      <c r="B11" s="72" t="s">
        <v>229</v>
      </c>
      <c r="C11" s="57"/>
      <c r="D11" s="57"/>
      <c r="E11" s="57"/>
      <c r="F11" s="57"/>
      <c r="G11" s="57"/>
      <c r="H11" s="57"/>
    </row>
    <row r="12" spans="1:8">
      <c r="B12" s="72" t="s">
        <v>227</v>
      </c>
      <c r="C12" s="57"/>
      <c r="D12" s="57"/>
      <c r="E12" s="57"/>
      <c r="F12" s="57"/>
      <c r="G12" s="57"/>
      <c r="H12" s="57"/>
    </row>
    <row r="13" spans="1:8">
      <c r="B13" s="71"/>
    </row>
    <row r="14" spans="1:8">
      <c r="B14" s="7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20</v>
      </c>
      <c r="C1" s="20">
        <v>34385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165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42</v>
      </c>
      <c r="D5" s="18">
        <v>1926</v>
      </c>
      <c r="E5" s="10">
        <v>0</v>
      </c>
      <c r="F5" s="10" t="s">
        <v>11</v>
      </c>
      <c r="G5" s="10">
        <v>1</v>
      </c>
      <c r="H5" s="19"/>
      <c r="I5" s="14" t="s">
        <v>166</v>
      </c>
      <c r="J5" s="18"/>
    </row>
    <row r="6" spans="1:10">
      <c r="A6" s="5">
        <v>2</v>
      </c>
      <c r="B6" s="19">
        <v>2283</v>
      </c>
      <c r="C6" s="14" t="s">
        <v>37</v>
      </c>
      <c r="D6" s="18">
        <v>1900</v>
      </c>
      <c r="E6" s="10">
        <v>1</v>
      </c>
      <c r="F6" s="10" t="s">
        <v>11</v>
      </c>
      <c r="G6" s="10">
        <v>0</v>
      </c>
      <c r="H6" s="19"/>
      <c r="I6" s="14" t="s">
        <v>167</v>
      </c>
      <c r="J6" s="18"/>
    </row>
    <row r="7" spans="1:10">
      <c r="A7" s="5">
        <v>3</v>
      </c>
      <c r="B7" s="19">
        <v>76333</v>
      </c>
      <c r="C7" s="14" t="s">
        <v>38</v>
      </c>
      <c r="D7" s="18">
        <v>1919</v>
      </c>
      <c r="E7" s="10">
        <v>0</v>
      </c>
      <c r="F7" s="10" t="s">
        <v>11</v>
      </c>
      <c r="G7" s="10">
        <v>1</v>
      </c>
      <c r="H7" s="19"/>
      <c r="I7" s="14" t="s">
        <v>168</v>
      </c>
      <c r="J7" s="18"/>
    </row>
    <row r="8" spans="1:10">
      <c r="A8" s="5">
        <v>4</v>
      </c>
      <c r="B8" s="19">
        <v>31348</v>
      </c>
      <c r="C8" s="14" t="s">
        <v>39</v>
      </c>
      <c r="D8" s="18">
        <v>1916</v>
      </c>
      <c r="E8" s="10">
        <v>1</v>
      </c>
      <c r="F8" s="10" t="s">
        <v>11</v>
      </c>
      <c r="G8" s="10">
        <v>0</v>
      </c>
      <c r="H8" s="19"/>
      <c r="I8" s="14" t="s">
        <v>169</v>
      </c>
      <c r="J8" s="18"/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1915.25</v>
      </c>
      <c r="D11" s="3"/>
      <c r="E11" s="13">
        <v>2</v>
      </c>
      <c r="F11" s="10" t="s">
        <v>11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223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78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170</v>
      </c>
      <c r="J15" s="18"/>
    </row>
    <row r="16" spans="1:10">
      <c r="A16" s="5">
        <v>2</v>
      </c>
      <c r="B16" s="19">
        <v>353</v>
      </c>
      <c r="C16" s="14" t="s">
        <v>80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171</v>
      </c>
      <c r="J16" s="18"/>
    </row>
    <row r="17" spans="1:10">
      <c r="A17" s="5">
        <v>3</v>
      </c>
      <c r="B17" s="19">
        <v>43419</v>
      </c>
      <c r="C17" s="14" t="s">
        <v>84</v>
      </c>
      <c r="D17" s="18">
        <v>1838</v>
      </c>
      <c r="E17" s="10">
        <v>1</v>
      </c>
      <c r="F17" s="10" t="s">
        <v>11</v>
      </c>
      <c r="G17" s="10">
        <v>0</v>
      </c>
      <c r="H17" s="19"/>
      <c r="I17" s="14" t="s">
        <v>172</v>
      </c>
      <c r="J17" s="18"/>
    </row>
    <row r="18" spans="1:10" ht="15.75" thickBot="1">
      <c r="A18" s="5">
        <v>4</v>
      </c>
      <c r="B18" s="19">
        <v>76317</v>
      </c>
      <c r="C18" s="14" t="s">
        <v>40</v>
      </c>
      <c r="D18" s="18">
        <v>1836</v>
      </c>
      <c r="E18" s="12">
        <v>1</v>
      </c>
      <c r="F18" s="10" t="s">
        <v>11</v>
      </c>
      <c r="G18" s="12">
        <v>0</v>
      </c>
      <c r="H18" s="19"/>
      <c r="I18" s="14" t="s">
        <v>173</v>
      </c>
      <c r="J18" s="18"/>
    </row>
    <row r="19" spans="1:10" ht="16.5" thickTop="1" thickBot="1">
      <c r="A19" s="6"/>
      <c r="B19" s="3"/>
      <c r="C19" s="16">
        <f>IFERROR(AVERAGE(D15:D18),"")</f>
        <v>1910.25</v>
      </c>
      <c r="D19" s="3"/>
      <c r="E19" s="13">
        <v>4</v>
      </c>
      <c r="F19" s="10" t="s">
        <v>11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113</v>
      </c>
      <c r="D21" s="1"/>
      <c r="E21" s="1"/>
      <c r="F21" s="1"/>
      <c r="G21" s="1"/>
      <c r="H21" s="2" t="s">
        <v>13</v>
      </c>
      <c r="I21" s="15" t="s">
        <v>174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43419</v>
      </c>
      <c r="C23" s="14" t="s">
        <v>82</v>
      </c>
      <c r="D23" s="18">
        <v>1845</v>
      </c>
      <c r="E23" s="10">
        <v>1</v>
      </c>
      <c r="F23" s="10" t="s">
        <v>11</v>
      </c>
      <c r="G23" s="10">
        <v>0</v>
      </c>
      <c r="H23" s="19"/>
      <c r="I23" s="14" t="s">
        <v>175</v>
      </c>
      <c r="J23" s="18"/>
    </row>
    <row r="24" spans="1:10">
      <c r="A24" s="5">
        <v>2</v>
      </c>
      <c r="B24" s="19">
        <v>27715</v>
      </c>
      <c r="C24" s="14" t="s">
        <v>115</v>
      </c>
      <c r="D24" s="18">
        <v>1777</v>
      </c>
      <c r="E24" s="10">
        <v>0</v>
      </c>
      <c r="F24" s="10" t="s">
        <v>11</v>
      </c>
      <c r="G24" s="10">
        <v>1</v>
      </c>
      <c r="H24" s="19"/>
      <c r="I24" s="14" t="s">
        <v>176</v>
      </c>
      <c r="J24" s="18"/>
    </row>
    <row r="25" spans="1:10">
      <c r="A25" s="5">
        <v>3</v>
      </c>
      <c r="B25" s="19">
        <v>655</v>
      </c>
      <c r="C25" s="14" t="s">
        <v>117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177</v>
      </c>
      <c r="J25" s="18"/>
    </row>
    <row r="26" spans="1:10" ht="15.75" thickBot="1">
      <c r="A26" s="5">
        <v>4</v>
      </c>
      <c r="B26" s="19">
        <v>43346</v>
      </c>
      <c r="C26" s="14" t="s">
        <v>119</v>
      </c>
      <c r="D26" s="18">
        <v>1507</v>
      </c>
      <c r="E26" s="12">
        <v>1</v>
      </c>
      <c r="F26" s="10" t="s">
        <v>11</v>
      </c>
      <c r="G26" s="12">
        <v>0</v>
      </c>
      <c r="H26" s="19">
        <v>10157</v>
      </c>
      <c r="I26" s="14" t="s">
        <v>178</v>
      </c>
      <c r="J26" s="18"/>
    </row>
    <row r="27" spans="1:10" ht="16.5" thickTop="1" thickBot="1">
      <c r="A27" s="6"/>
      <c r="B27" s="3"/>
      <c r="C27" s="16">
        <f>IFERROR(AVERAGE(D23:D26),"")</f>
        <v>1692.5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6" sqref="G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20</v>
      </c>
      <c r="C1" s="20">
        <v>34399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218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179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42</v>
      </c>
      <c r="J5" s="18">
        <v>1926</v>
      </c>
    </row>
    <row r="6" spans="1:10">
      <c r="A6" s="5">
        <v>2</v>
      </c>
      <c r="B6" s="19"/>
      <c r="C6" s="14" t="s">
        <v>180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>
      <c r="A7" s="5">
        <v>3</v>
      </c>
      <c r="B7" s="19"/>
      <c r="C7" s="14" t="s">
        <v>181</v>
      </c>
      <c r="D7" s="18"/>
      <c r="E7" s="10">
        <v>1</v>
      </c>
      <c r="F7" s="10" t="s">
        <v>11</v>
      </c>
      <c r="G7" s="10">
        <v>0</v>
      </c>
      <c r="H7" s="19">
        <v>76333</v>
      </c>
      <c r="I7" s="14" t="s">
        <v>38</v>
      </c>
      <c r="J7" s="18">
        <v>1919</v>
      </c>
    </row>
    <row r="8" spans="1:10">
      <c r="A8" s="5">
        <v>4</v>
      </c>
      <c r="B8" s="19"/>
      <c r="C8" s="14" t="s">
        <v>182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183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184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/>
      <c r="C16" s="14" t="s">
        <v>185</v>
      </c>
      <c r="D16" s="18"/>
      <c r="E16" s="10">
        <v>1</v>
      </c>
      <c r="F16" s="10" t="s">
        <v>11</v>
      </c>
      <c r="G16" s="10">
        <v>0</v>
      </c>
      <c r="H16" s="19">
        <v>353</v>
      </c>
      <c r="I16" s="14" t="s">
        <v>80</v>
      </c>
      <c r="J16" s="18">
        <v>1946</v>
      </c>
    </row>
    <row r="17" spans="1:10">
      <c r="A17" s="5">
        <v>3</v>
      </c>
      <c r="B17" s="19"/>
      <c r="C17" s="14" t="s">
        <v>186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84</v>
      </c>
      <c r="J17" s="18">
        <v>1838</v>
      </c>
    </row>
    <row r="18" spans="1:10" ht="15.75" thickBot="1">
      <c r="A18" s="5">
        <v>4</v>
      </c>
      <c r="B18" s="19"/>
      <c r="C18" s="14" t="s">
        <v>187</v>
      </c>
      <c r="D18" s="18"/>
      <c r="E18" s="12">
        <v>1</v>
      </c>
      <c r="F18" s="10" t="s">
        <v>11</v>
      </c>
      <c r="G18" s="12">
        <v>0</v>
      </c>
      <c r="H18" s="19">
        <v>76317</v>
      </c>
      <c r="I18" s="14" t="s">
        <v>40</v>
      </c>
      <c r="J18" s="18">
        <v>1836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11</v>
      </c>
      <c r="G19" s="13">
        <v>0</v>
      </c>
      <c r="H19" s="3"/>
      <c r="I19" s="16">
        <f>IFERROR(AVERAGE(J15:J18),"")</f>
        <v>1910.25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188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189</v>
      </c>
      <c r="D23" s="18"/>
      <c r="E23" s="10">
        <v>1</v>
      </c>
      <c r="F23" s="10" t="s">
        <v>11</v>
      </c>
      <c r="G23" s="10">
        <v>0</v>
      </c>
      <c r="H23" s="19">
        <v>43419</v>
      </c>
      <c r="I23" s="14" t="s">
        <v>82</v>
      </c>
      <c r="J23" s="18">
        <v>1845</v>
      </c>
    </row>
    <row r="24" spans="1:10">
      <c r="A24" s="5">
        <v>2</v>
      </c>
      <c r="B24" s="19"/>
      <c r="C24" s="14" t="s">
        <v>190</v>
      </c>
      <c r="D24" s="18"/>
      <c r="E24" s="10">
        <v>1</v>
      </c>
      <c r="F24" s="10" t="s">
        <v>11</v>
      </c>
      <c r="G24" s="10">
        <v>0</v>
      </c>
      <c r="H24" s="19">
        <v>27715</v>
      </c>
      <c r="I24" s="14" t="s">
        <v>115</v>
      </c>
      <c r="J24" s="18">
        <v>1777</v>
      </c>
    </row>
    <row r="25" spans="1:10">
      <c r="A25" s="5">
        <v>3</v>
      </c>
      <c r="B25" s="19"/>
      <c r="C25" s="14" t="s">
        <v>191</v>
      </c>
      <c r="D25" s="18"/>
      <c r="E25" s="10">
        <v>1</v>
      </c>
      <c r="F25" s="10" t="s">
        <v>11</v>
      </c>
      <c r="G25" s="10">
        <v>0</v>
      </c>
      <c r="H25" s="19">
        <v>655</v>
      </c>
      <c r="I25" s="14" t="s">
        <v>117</v>
      </c>
      <c r="J25" s="18">
        <v>1641</v>
      </c>
    </row>
    <row r="26" spans="1:10" ht="15.75" thickBot="1">
      <c r="A26" s="5">
        <v>4</v>
      </c>
      <c r="B26" s="19"/>
      <c r="C26" s="14" t="s">
        <v>192</v>
      </c>
      <c r="D26" s="18"/>
      <c r="E26" s="12">
        <v>1</v>
      </c>
      <c r="F26" s="10" t="s">
        <v>11</v>
      </c>
      <c r="G26" s="12">
        <v>0</v>
      </c>
      <c r="H26" s="19">
        <v>43346</v>
      </c>
      <c r="I26" s="14" t="s">
        <v>119</v>
      </c>
      <c r="J26" s="18">
        <v>1507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4</v>
      </c>
      <c r="F27" s="10" t="s">
        <v>11</v>
      </c>
      <c r="G27" s="13">
        <v>0</v>
      </c>
      <c r="H27" s="3"/>
      <c r="I27" s="16">
        <f>IFERROR(AVERAGE(J23:J26),"")</f>
        <v>1692.5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18" sqref="G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31</v>
      </c>
      <c r="B1" s="21" t="s">
        <v>20</v>
      </c>
      <c r="C1" s="20">
        <v>34413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195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42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196</v>
      </c>
      <c r="J5" s="18"/>
    </row>
    <row r="6" spans="1:10">
      <c r="A6" s="5">
        <v>2</v>
      </c>
      <c r="B6" s="19">
        <v>2283</v>
      </c>
      <c r="C6" s="14" t="s">
        <v>37</v>
      </c>
      <c r="D6" s="18">
        <v>1900</v>
      </c>
      <c r="E6" s="10">
        <v>1</v>
      </c>
      <c r="F6" s="10" t="s">
        <v>11</v>
      </c>
      <c r="G6" s="10">
        <v>0</v>
      </c>
      <c r="H6" s="19"/>
      <c r="I6" s="14" t="s">
        <v>197</v>
      </c>
      <c r="J6" s="18"/>
    </row>
    <row r="7" spans="1:10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198</v>
      </c>
      <c r="J7" s="18"/>
    </row>
    <row r="8" spans="1:10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199</v>
      </c>
      <c r="J8" s="18"/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1915.25</v>
      </c>
      <c r="D11" s="3"/>
      <c r="E11" s="13">
        <v>3</v>
      </c>
      <c r="F11" s="10" t="s">
        <v>11</v>
      </c>
      <c r="G11" s="13">
        <v>1</v>
      </c>
      <c r="H11" s="3"/>
      <c r="I11" s="16" t="str">
        <f>IFERROR(AVERAGE(J5:J10),"")</f>
        <v/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200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78</v>
      </c>
      <c r="D15" s="18">
        <v>2021</v>
      </c>
      <c r="E15" s="10">
        <v>0</v>
      </c>
      <c r="F15" s="10" t="s">
        <v>11</v>
      </c>
      <c r="G15" s="10">
        <v>1</v>
      </c>
      <c r="H15" s="19"/>
      <c r="I15" s="14" t="s">
        <v>201</v>
      </c>
      <c r="J15" s="18"/>
    </row>
    <row r="16" spans="1:10">
      <c r="A16" s="5">
        <v>2</v>
      </c>
      <c r="B16" s="19">
        <v>353</v>
      </c>
      <c r="C16" s="14" t="s">
        <v>80</v>
      </c>
      <c r="D16" s="18">
        <v>1946</v>
      </c>
      <c r="E16" s="10">
        <v>0.5</v>
      </c>
      <c r="F16" s="10" t="s">
        <v>11</v>
      </c>
      <c r="G16" s="10">
        <v>0.5</v>
      </c>
      <c r="H16" s="19"/>
      <c r="I16" s="14" t="s">
        <v>202</v>
      </c>
      <c r="J16" s="18"/>
    </row>
    <row r="17" spans="1:10">
      <c r="A17" s="5">
        <v>3</v>
      </c>
      <c r="B17" s="19">
        <v>43419</v>
      </c>
      <c r="C17" s="14" t="s">
        <v>84</v>
      </c>
      <c r="D17" s="18">
        <v>1838</v>
      </c>
      <c r="E17" s="10">
        <v>0</v>
      </c>
      <c r="F17" s="10" t="s">
        <v>11</v>
      </c>
      <c r="G17" s="10">
        <v>1</v>
      </c>
      <c r="H17" s="19"/>
      <c r="I17" s="14" t="s">
        <v>203</v>
      </c>
      <c r="J17" s="18"/>
    </row>
    <row r="18" spans="1:10">
      <c r="A18" s="5">
        <v>4</v>
      </c>
      <c r="B18" s="19">
        <v>76317</v>
      </c>
      <c r="C18" s="14" t="s">
        <v>40</v>
      </c>
      <c r="D18" s="18">
        <v>1836</v>
      </c>
      <c r="E18" s="10">
        <v>0.5</v>
      </c>
      <c r="F18" s="10" t="s">
        <v>11</v>
      </c>
      <c r="G18" s="10">
        <v>0.5</v>
      </c>
      <c r="H18" s="19"/>
      <c r="I18" s="14" t="s">
        <v>204</v>
      </c>
      <c r="J18" s="18"/>
    </row>
    <row r="19" spans="1:10" ht="15.75" thickBot="1">
      <c r="A19" s="6"/>
      <c r="B19" s="3"/>
      <c r="C19" s="16">
        <f>IFERROR(AVERAGE(D15:D18),"")</f>
        <v>1910.25</v>
      </c>
      <c r="D19" s="3"/>
      <c r="E19" s="13">
        <v>1</v>
      </c>
      <c r="F19" s="10" t="s">
        <v>11</v>
      </c>
      <c r="G19" s="13">
        <v>3</v>
      </c>
      <c r="H19" s="3"/>
      <c r="I19" s="16" t="str">
        <f>IFERROR(AVERAGE(J15:J18),"")</f>
        <v/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113</v>
      </c>
      <c r="D21" s="1"/>
      <c r="E21" s="1"/>
      <c r="F21" s="1"/>
      <c r="G21" s="1"/>
      <c r="H21" s="2" t="s">
        <v>13</v>
      </c>
      <c r="I21" s="15" t="s">
        <v>205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43419</v>
      </c>
      <c r="C23" s="14" t="s">
        <v>82</v>
      </c>
      <c r="D23" s="18">
        <v>1845</v>
      </c>
      <c r="E23" s="10">
        <v>0.5</v>
      </c>
      <c r="F23" s="10" t="s">
        <v>11</v>
      </c>
      <c r="G23" s="10">
        <v>0.5</v>
      </c>
      <c r="H23" s="19"/>
      <c r="I23" s="14" t="s">
        <v>206</v>
      </c>
      <c r="J23" s="18"/>
    </row>
    <row r="24" spans="1:10">
      <c r="A24" s="5">
        <v>2</v>
      </c>
      <c r="B24" s="19">
        <v>27715</v>
      </c>
      <c r="C24" s="14" t="s">
        <v>115</v>
      </c>
      <c r="D24" s="18">
        <v>1777</v>
      </c>
      <c r="E24" s="10">
        <v>1</v>
      </c>
      <c r="F24" s="10" t="s">
        <v>11</v>
      </c>
      <c r="G24" s="10">
        <v>0</v>
      </c>
      <c r="H24" s="19"/>
      <c r="I24" s="14" t="s">
        <v>207</v>
      </c>
      <c r="J24" s="18"/>
    </row>
    <row r="25" spans="1:10">
      <c r="A25" s="5">
        <v>3</v>
      </c>
      <c r="B25" s="19">
        <v>655</v>
      </c>
      <c r="C25" s="14" t="s">
        <v>117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208</v>
      </c>
      <c r="J25" s="18"/>
    </row>
    <row r="26" spans="1:10" ht="15.75" thickBot="1">
      <c r="A26" s="5">
        <v>4</v>
      </c>
      <c r="B26" s="19">
        <v>43346</v>
      </c>
      <c r="C26" s="14" t="s">
        <v>119</v>
      </c>
      <c r="D26" s="18">
        <v>1507</v>
      </c>
      <c r="E26" s="12">
        <v>1</v>
      </c>
      <c r="F26" s="10" t="s">
        <v>11</v>
      </c>
      <c r="G26" s="12">
        <v>0</v>
      </c>
      <c r="H26" s="19"/>
      <c r="I26" s="14" t="s">
        <v>209</v>
      </c>
      <c r="J26" s="18"/>
    </row>
    <row r="27" spans="1:10" ht="16.5" thickTop="1" thickBot="1">
      <c r="A27" s="6"/>
      <c r="B27" s="3"/>
      <c r="C27" s="16">
        <f>IFERROR(AVERAGE(D23:D26),"")</f>
        <v>1692.5</v>
      </c>
      <c r="D27" s="3"/>
      <c r="E27" s="13">
        <v>3.5</v>
      </c>
      <c r="F27" s="10" t="s">
        <v>11</v>
      </c>
      <c r="G27" s="13">
        <v>0.5</v>
      </c>
      <c r="H27" s="3"/>
      <c r="I27" s="16" t="str">
        <f>IFERROR(AVERAGE(J23:J26),"")</f>
        <v/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R58"/>
  <sheetViews>
    <sheetView workbookViewId="0">
      <selection activeCell="B33" sqref="B33"/>
    </sheetView>
  </sheetViews>
  <sheetFormatPr defaultRowHeight="15"/>
  <cols>
    <col min="1" max="1" width="3" bestFit="1" customWidth="1"/>
    <col min="2" max="2" width="29.42578125" customWidth="1"/>
    <col min="3" max="14" width="4" bestFit="1" customWidth="1"/>
    <col min="15" max="15" width="5.42578125" bestFit="1" customWidth="1"/>
    <col min="16" max="16" width="4.140625" bestFit="1" customWidth="1"/>
    <col min="17" max="17" width="4.28515625" customWidth="1"/>
    <col min="19" max="19" width="9.140625" customWidth="1"/>
    <col min="20" max="20" width="3.5703125" style="26" bestFit="1" customWidth="1"/>
    <col min="21" max="31" width="3.5703125" style="26" customWidth="1"/>
    <col min="32" max="32" width="9.140625" customWidth="1"/>
    <col min="33" max="44" width="4" customWidth="1"/>
  </cols>
  <sheetData>
    <row r="1" spans="1:44" ht="21">
      <c r="A1" s="25" t="s">
        <v>210</v>
      </c>
    </row>
    <row r="2" spans="1:44" ht="19.5" thickBot="1">
      <c r="A2" s="17" t="s">
        <v>15</v>
      </c>
    </row>
    <row r="3" spans="1:44" ht="16.5" thickTop="1" thickBot="1">
      <c r="A3" s="32" t="s">
        <v>211</v>
      </c>
      <c r="B3" s="33" t="s">
        <v>212</v>
      </c>
      <c r="C3" s="34">
        <f t="shared" ref="C3:N3" si="0">MATCH("XX",C4:C15,0)</f>
        <v>1</v>
      </c>
      <c r="D3" s="34">
        <f t="shared" si="0"/>
        <v>2</v>
      </c>
      <c r="E3" s="34">
        <f t="shared" si="0"/>
        <v>3</v>
      </c>
      <c r="F3" s="34">
        <f t="shared" si="0"/>
        <v>4</v>
      </c>
      <c r="G3" s="34">
        <f t="shared" si="0"/>
        <v>5</v>
      </c>
      <c r="H3" s="34">
        <f t="shared" si="0"/>
        <v>6</v>
      </c>
      <c r="I3" s="34">
        <f t="shared" si="0"/>
        <v>7</v>
      </c>
      <c r="J3" s="34">
        <f t="shared" si="0"/>
        <v>8</v>
      </c>
      <c r="K3" s="34">
        <f t="shared" si="0"/>
        <v>9</v>
      </c>
      <c r="L3" s="34">
        <f t="shared" si="0"/>
        <v>10</v>
      </c>
      <c r="M3" s="34">
        <f t="shared" si="0"/>
        <v>11</v>
      </c>
      <c r="N3" s="34">
        <f t="shared" si="0"/>
        <v>12</v>
      </c>
      <c r="O3" s="35" t="s">
        <v>213</v>
      </c>
      <c r="P3" s="36" t="s">
        <v>214</v>
      </c>
      <c r="Q3" s="36" t="s">
        <v>215</v>
      </c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44">
      <c r="A4" s="38">
        <v>1</v>
      </c>
      <c r="B4" s="39" t="s">
        <v>217</v>
      </c>
      <c r="C4" s="40" t="s">
        <v>216</v>
      </c>
      <c r="D4" s="41">
        <v>1.5</v>
      </c>
      <c r="E4" s="41">
        <v>2</v>
      </c>
      <c r="F4" s="41">
        <v>3</v>
      </c>
      <c r="G4" s="41">
        <v>2</v>
      </c>
      <c r="H4" s="41">
        <v>4</v>
      </c>
      <c r="I4" s="41">
        <v>2.5</v>
      </c>
      <c r="J4" s="41">
        <v>3.5</v>
      </c>
      <c r="K4" s="41">
        <v>3</v>
      </c>
      <c r="L4" s="41">
        <v>4</v>
      </c>
      <c r="M4" s="41">
        <v>3.5</v>
      </c>
      <c r="N4" s="41">
        <v>3</v>
      </c>
      <c r="O4" s="42">
        <f t="shared" ref="O4:O15" si="1">SUM(C4:N4)</f>
        <v>32</v>
      </c>
      <c r="P4" s="43">
        <f>SUM(T4:AE4)*2</f>
        <v>18</v>
      </c>
      <c r="Q4" s="43">
        <f t="shared" ref="Q4:Q15" si="2">COUNT(C4:N4)</f>
        <v>11</v>
      </c>
      <c r="S4" s="44"/>
      <c r="T4" s="45" t="s">
        <v>216</v>
      </c>
      <c r="U4" s="46">
        <f>IF(D4="","",IF(D4&gt;$C5,1,IF(D4=$C5,0.5,0)))</f>
        <v>0</v>
      </c>
      <c r="V4" s="46">
        <f>IF(E4="","",IF(E4&gt;$C6,1,IF(E4=$C6,0.5,0)))</f>
        <v>0.5</v>
      </c>
      <c r="W4" s="46">
        <f>IF(F4="","",IF(F4&gt;$C7,1,IF(F4=$C7,0.5,0)))</f>
        <v>1</v>
      </c>
      <c r="X4" s="46">
        <f>IF(G4="","",IF(G4&gt;$C8,1,IF(G4=$C8,0.5,0)))</f>
        <v>0.5</v>
      </c>
      <c r="Y4" s="46">
        <f>IF(H4="","",IF(H4&gt;$C9,1,IF(H4=$C9,0.5,0)))</f>
        <v>1</v>
      </c>
      <c r="Z4" s="46">
        <f>IF(I4="","",IF(I4&gt;$C10,1,IF(I4=$C10,0.5,0)))</f>
        <v>1</v>
      </c>
      <c r="AA4" s="46">
        <f>IF(J4="","",IF(J4&gt;$C11,1,IF(J4=$C11,0.5,0)))</f>
        <v>1</v>
      </c>
      <c r="AB4" s="46">
        <f>IF(K4="","",IF(K4&gt;$C12,1,IF(K4=$C12,0.5,0)))</f>
        <v>1</v>
      </c>
      <c r="AC4" s="46">
        <f>IF(L4="","",IF(L4&gt;$C13,1,IF(L4=$C13,0.5,0)))</f>
        <v>1</v>
      </c>
      <c r="AD4" s="46">
        <f>IF(M4="","",IF(M4&gt;$C14,1,IF(M4=$C14,0.5,0)))</f>
        <v>1</v>
      </c>
      <c r="AE4" s="47">
        <f>IF(N4="","",IF(N4&gt;$C15,1,IF(N4=$C15,0.5,0)))</f>
        <v>1</v>
      </c>
      <c r="AG4" s="64" t="s">
        <v>216</v>
      </c>
      <c r="AH4" s="65">
        <f>D4+C5</f>
        <v>4</v>
      </c>
      <c r="AI4" s="65">
        <f>E4+C6</f>
        <v>4</v>
      </c>
      <c r="AJ4" s="65">
        <f>F4+C7</f>
        <v>4</v>
      </c>
      <c r="AK4" s="65">
        <f>G4+C8</f>
        <v>4</v>
      </c>
      <c r="AL4" s="65">
        <f>H4+C9</f>
        <v>4</v>
      </c>
      <c r="AM4" s="65">
        <f>I4+C10</f>
        <v>4</v>
      </c>
      <c r="AN4" s="65">
        <f>J4+C11</f>
        <v>4</v>
      </c>
      <c r="AO4" s="65">
        <f>K4+C12</f>
        <v>4</v>
      </c>
      <c r="AP4" s="65">
        <f>L4+C13</f>
        <v>4</v>
      </c>
      <c r="AQ4" s="65">
        <f>M4+C14</f>
        <v>4</v>
      </c>
      <c r="AR4" s="66">
        <f>N4+C15</f>
        <v>4</v>
      </c>
    </row>
    <row r="5" spans="1:44">
      <c r="A5" s="38">
        <v>2</v>
      </c>
      <c r="B5" s="39" t="s">
        <v>218</v>
      </c>
      <c r="C5" s="41">
        <v>2.5</v>
      </c>
      <c r="D5" s="40" t="s">
        <v>216</v>
      </c>
      <c r="E5" s="41">
        <v>1.5</v>
      </c>
      <c r="F5" s="41">
        <v>3</v>
      </c>
      <c r="G5" s="41">
        <v>1.5</v>
      </c>
      <c r="H5" s="41">
        <v>2</v>
      </c>
      <c r="I5" s="41">
        <v>2.5</v>
      </c>
      <c r="J5" s="41">
        <v>3</v>
      </c>
      <c r="K5" s="41">
        <v>3.5</v>
      </c>
      <c r="L5" s="41">
        <v>4</v>
      </c>
      <c r="M5" s="41">
        <v>4</v>
      </c>
      <c r="N5" s="41">
        <v>2</v>
      </c>
      <c r="O5" s="42">
        <f t="shared" si="1"/>
        <v>29.5</v>
      </c>
      <c r="P5" s="43">
        <f t="shared" ref="P5:P15" si="3">SUM(T5:AE5)*2</f>
        <v>16</v>
      </c>
      <c r="Q5" s="43">
        <f t="shared" si="2"/>
        <v>11</v>
      </c>
      <c r="S5" s="44"/>
      <c r="T5" s="46">
        <f>IF(C5="","",IF(C5&gt;D4,1,IF(C5=D4,0.5,0)))</f>
        <v>1</v>
      </c>
      <c r="U5" s="45" t="s">
        <v>216</v>
      </c>
      <c r="V5" s="46">
        <f>IF(E5="","",IF(E5&gt;$D6,1,IF(E5=$D6,0.5,0)))</f>
        <v>0</v>
      </c>
      <c r="W5" s="46">
        <f>IF(F5="","",IF(F5&gt;$D7,1,IF(F5=$D7,0.5,0)))</f>
        <v>1</v>
      </c>
      <c r="X5" s="46">
        <f>IF(G5="","",IF(G5&gt;$D8,1,IF(G5=$D8,0.5,0)))</f>
        <v>0</v>
      </c>
      <c r="Y5" s="46">
        <f>IF(H5="","",IF(H5&gt;$D9,1,IF(H5=$D9,0.5,0)))</f>
        <v>0.5</v>
      </c>
      <c r="Z5" s="46">
        <f>IF(I5="","",IF(I5&gt;$D10,1,IF(I5=$D10,0.5,0)))</f>
        <v>1</v>
      </c>
      <c r="AA5" s="46">
        <f>IF(J5="","",IF(J5&gt;$D11,1,IF(J5=$D11,0.5,0)))</f>
        <v>1</v>
      </c>
      <c r="AB5" s="46">
        <f>IF(K5="","",IF(K5&gt;$D12,1,IF(K5=$D12,0.5,0)))</f>
        <v>1</v>
      </c>
      <c r="AC5" s="46">
        <f>IF(L5="","",IF(L5&gt;$D13,1,IF(L5=$D13,0.5,0)))</f>
        <v>1</v>
      </c>
      <c r="AD5" s="46">
        <f>IF(M5="","",IF(M5&gt;$D14,1,IF(M5=$D14,0.5,0)))</f>
        <v>1</v>
      </c>
      <c r="AE5" s="48">
        <f>IF(N5="","",IF(N5&gt;$D15,1,IF(N5=$D15,0.5,0)))</f>
        <v>0.5</v>
      </c>
      <c r="AG5" s="67">
        <f>C5+D4</f>
        <v>4</v>
      </c>
      <c r="AH5" s="45" t="s">
        <v>216</v>
      </c>
      <c r="AI5" s="45">
        <f>E5+D6</f>
        <v>4</v>
      </c>
      <c r="AJ5" s="45">
        <f>F5+D7</f>
        <v>4</v>
      </c>
      <c r="AK5" s="45">
        <f>G5+D8</f>
        <v>4</v>
      </c>
      <c r="AL5" s="45">
        <f>H5+D9</f>
        <v>4</v>
      </c>
      <c r="AM5" s="45">
        <f>I5+D10</f>
        <v>4</v>
      </c>
      <c r="AN5" s="45">
        <f>J5+D11</f>
        <v>4</v>
      </c>
      <c r="AO5" s="45">
        <f>K5+D12</f>
        <v>4</v>
      </c>
      <c r="AP5" s="45">
        <f>L5+D13</f>
        <v>4</v>
      </c>
      <c r="AQ5" s="45">
        <f>M5+D14</f>
        <v>4</v>
      </c>
      <c r="AR5" s="68">
        <f>N5+D15</f>
        <v>4</v>
      </c>
    </row>
    <row r="6" spans="1:44">
      <c r="A6" s="38">
        <v>3</v>
      </c>
      <c r="B6" s="39" t="s">
        <v>15</v>
      </c>
      <c r="C6" s="41">
        <v>2</v>
      </c>
      <c r="D6" s="41">
        <v>2.5</v>
      </c>
      <c r="E6" s="40" t="s">
        <v>216</v>
      </c>
      <c r="F6" s="41">
        <v>2.5</v>
      </c>
      <c r="G6" s="41">
        <v>2.5</v>
      </c>
      <c r="H6" s="41">
        <v>2.5</v>
      </c>
      <c r="I6" s="41">
        <v>2</v>
      </c>
      <c r="J6" s="41">
        <v>3</v>
      </c>
      <c r="K6" s="41">
        <v>1.5</v>
      </c>
      <c r="L6" s="41">
        <v>4</v>
      </c>
      <c r="M6" s="41">
        <v>2.5</v>
      </c>
      <c r="N6" s="41">
        <v>2</v>
      </c>
      <c r="O6" s="42">
        <f t="shared" si="1"/>
        <v>27</v>
      </c>
      <c r="P6" s="43">
        <f t="shared" si="3"/>
        <v>17</v>
      </c>
      <c r="Q6" s="43">
        <f t="shared" si="2"/>
        <v>11</v>
      </c>
      <c r="S6" s="44"/>
      <c r="T6" s="46">
        <f>IF(C6="","",IF(C6&gt;E4,1,IF(C6=E4,0.5,0)))</f>
        <v>0.5</v>
      </c>
      <c r="U6" s="46">
        <f>IF(D6="","",IF(D6&gt;E5,1,IF(D6=E5,0.5,0)))</f>
        <v>1</v>
      </c>
      <c r="V6" s="45" t="s">
        <v>216</v>
      </c>
      <c r="W6" s="46">
        <f>IF(F6="","",IF(F6&gt;$E7,1,IF(F6=$E7,0.5,0)))</f>
        <v>1</v>
      </c>
      <c r="X6" s="46">
        <f>IF(G6="","",IF(G6&gt;$E8,1,IF(G6=$E8,0.5,0)))</f>
        <v>1</v>
      </c>
      <c r="Y6" s="46">
        <f>IF(H6="","",IF(H6&gt;$E9,1,IF(H6=$E9,0.5,0)))</f>
        <v>1</v>
      </c>
      <c r="Z6" s="46">
        <f>IF(I6="","",IF(I6&gt;$E10,1,IF(I6=$E10,0.5,0)))</f>
        <v>0.5</v>
      </c>
      <c r="AA6" s="46">
        <f>IF(J6="","",IF(J6&gt;$E11,1,IF(J6=$E11,0.5,0)))</f>
        <v>1</v>
      </c>
      <c r="AB6" s="46">
        <f>IF(K6="","",IF(K6&gt;$E12,1,IF(K6=$E12,0.5,0)))</f>
        <v>0</v>
      </c>
      <c r="AC6" s="46">
        <f>IF(L6="","",IF(L6&gt;$E13,1,IF(L6=$E13,0.5,0)))</f>
        <v>1</v>
      </c>
      <c r="AD6" s="46">
        <f>IF(M6="","",IF(M6&gt;$E14,1,IF(M6=$E14,0.5,0)))</f>
        <v>1</v>
      </c>
      <c r="AE6" s="48">
        <f>IF(N6="","",IF(N6&gt;$E15,1,IF(N6=$E15,0.5,0)))</f>
        <v>0.5</v>
      </c>
      <c r="AG6" s="67">
        <f>C6+E4</f>
        <v>4</v>
      </c>
      <c r="AH6" s="45">
        <f>D6+E5</f>
        <v>4</v>
      </c>
      <c r="AI6" s="45" t="s">
        <v>216</v>
      </c>
      <c r="AJ6" s="45">
        <f>F6+E7</f>
        <v>4</v>
      </c>
      <c r="AK6" s="45">
        <f>G6+E8</f>
        <v>4</v>
      </c>
      <c r="AL6" s="45">
        <f>H6+E9</f>
        <v>4</v>
      </c>
      <c r="AM6" s="45">
        <f>I6+E10</f>
        <v>4</v>
      </c>
      <c r="AN6" s="45">
        <f>J6+E11</f>
        <v>4</v>
      </c>
      <c r="AO6" s="45">
        <f>K6+E12</f>
        <v>4</v>
      </c>
      <c r="AP6" s="45">
        <f>L6+E13</f>
        <v>4</v>
      </c>
      <c r="AQ6" s="45">
        <f>M6+E14</f>
        <v>4</v>
      </c>
      <c r="AR6" s="68">
        <f>N6+E15</f>
        <v>4</v>
      </c>
    </row>
    <row r="7" spans="1:44">
      <c r="A7" s="38">
        <v>4</v>
      </c>
      <c r="B7" s="39" t="s">
        <v>62</v>
      </c>
      <c r="C7" s="41">
        <v>1</v>
      </c>
      <c r="D7" s="41">
        <v>1</v>
      </c>
      <c r="E7" s="41">
        <v>1.5</v>
      </c>
      <c r="F7" s="40" t="s">
        <v>216</v>
      </c>
      <c r="G7" s="41">
        <v>2.5</v>
      </c>
      <c r="H7" s="41">
        <v>2.5</v>
      </c>
      <c r="I7" s="41">
        <v>1.5</v>
      </c>
      <c r="J7" s="41">
        <v>2.5</v>
      </c>
      <c r="K7" s="41">
        <v>3</v>
      </c>
      <c r="L7" s="41">
        <v>2.5</v>
      </c>
      <c r="M7" s="41">
        <v>2</v>
      </c>
      <c r="N7" s="41">
        <v>4</v>
      </c>
      <c r="O7" s="42">
        <f t="shared" si="1"/>
        <v>24</v>
      </c>
      <c r="P7" s="43">
        <f t="shared" si="3"/>
        <v>13</v>
      </c>
      <c r="Q7" s="43">
        <f t="shared" si="2"/>
        <v>11</v>
      </c>
      <c r="S7" s="44"/>
      <c r="T7" s="46">
        <f>IF(C7="","",IF(C7&gt;$F4,1,IF(C7=$F4,0.5,0)))</f>
        <v>0</v>
      </c>
      <c r="U7" s="46">
        <f>IF(D7="","",IF(D7&gt;$F5,1,IF(D7=$F5,0.5,0)))</f>
        <v>0</v>
      </c>
      <c r="V7" s="46">
        <f>IF(E7="","",IF(E7&gt;$F6,1,IF(E7=$F6,0.5,0)))</f>
        <v>0</v>
      </c>
      <c r="W7" s="46" t="s">
        <v>216</v>
      </c>
      <c r="X7" s="46">
        <f>IF(G7="","",IF(G7&gt;$F8,1,IF(G7=$F8,0.5,0)))</f>
        <v>1</v>
      </c>
      <c r="Y7" s="46">
        <f>IF(H7="","",IF(H7&gt;$F9,1,IF(H7=$F9,0.5,0)))</f>
        <v>1</v>
      </c>
      <c r="Z7" s="46">
        <f>IF(I7="","",IF(I7&gt;$F10,1,IF(I7=$F10,0.5,0)))</f>
        <v>0</v>
      </c>
      <c r="AA7" s="46">
        <f>IF(J7="","",IF(J7&gt;$F11,1,IF(J7=$F11,0.5,0)))</f>
        <v>1</v>
      </c>
      <c r="AB7" s="46">
        <f>IF(K7="","",IF(K7&gt;$F12,1,IF(K7=$F12,0.5,0)))</f>
        <v>1</v>
      </c>
      <c r="AC7" s="46">
        <f>IF(L7="","",IF(L7&gt;$F13,1,IF(L7=$F13,0.5,0)))</f>
        <v>1</v>
      </c>
      <c r="AD7" s="46">
        <f>IF(M7="","",IF(M7&gt;$F14,1,IF(M7=$F14,0.5,0)))</f>
        <v>0.5</v>
      </c>
      <c r="AE7" s="48">
        <f>IF(N7="","",IF(N7&gt;$F15,1,IF(N7=$F15,0.5,0)))</f>
        <v>1</v>
      </c>
      <c r="AG7" s="67">
        <f>C7+F4</f>
        <v>4</v>
      </c>
      <c r="AH7" s="45">
        <f>D7+F5</f>
        <v>4</v>
      </c>
      <c r="AI7" s="45">
        <f>E7+F6</f>
        <v>4</v>
      </c>
      <c r="AJ7" s="45" t="s">
        <v>216</v>
      </c>
      <c r="AK7" s="45">
        <f>G7+F8</f>
        <v>4</v>
      </c>
      <c r="AL7" s="45">
        <f>H7+F9</f>
        <v>4</v>
      </c>
      <c r="AM7" s="45">
        <f>I7+F10</f>
        <v>4</v>
      </c>
      <c r="AN7" s="45">
        <f>J7+F11</f>
        <v>4</v>
      </c>
      <c r="AO7" s="45">
        <f>K7+F12</f>
        <v>4</v>
      </c>
      <c r="AP7" s="45">
        <f>L7+F13</f>
        <v>4</v>
      </c>
      <c r="AQ7" s="45">
        <f>M7+F14</f>
        <v>4</v>
      </c>
      <c r="AR7" s="68">
        <f>N7+F15</f>
        <v>4</v>
      </c>
    </row>
    <row r="8" spans="1:44">
      <c r="A8" s="38">
        <v>5</v>
      </c>
      <c r="B8" s="39" t="s">
        <v>67</v>
      </c>
      <c r="C8" s="41">
        <v>2</v>
      </c>
      <c r="D8" s="41">
        <v>2.5</v>
      </c>
      <c r="E8" s="41">
        <v>1.5</v>
      </c>
      <c r="F8" s="41">
        <v>1.5</v>
      </c>
      <c r="G8" s="40" t="s">
        <v>216</v>
      </c>
      <c r="H8" s="41">
        <v>3</v>
      </c>
      <c r="I8" s="41">
        <v>2</v>
      </c>
      <c r="J8" s="41">
        <v>2</v>
      </c>
      <c r="K8" s="41">
        <v>1.5</v>
      </c>
      <c r="L8" s="41">
        <v>2.5</v>
      </c>
      <c r="M8" s="41">
        <v>2.5</v>
      </c>
      <c r="N8" s="41">
        <v>2</v>
      </c>
      <c r="O8" s="42">
        <f t="shared" si="1"/>
        <v>23</v>
      </c>
      <c r="P8" s="43">
        <f t="shared" si="3"/>
        <v>12</v>
      </c>
      <c r="Q8" s="43">
        <f t="shared" si="2"/>
        <v>11</v>
      </c>
      <c r="S8" s="44"/>
      <c r="T8" s="46">
        <f>IF(C8="","",IF(C8&gt;$G4,1,IF(C8=$G4,0.5,0)))</f>
        <v>0.5</v>
      </c>
      <c r="U8" s="46">
        <f>IF(D8="","",IF(D8&gt;$G5,1,IF(D8=$G5,0.5,0)))</f>
        <v>1</v>
      </c>
      <c r="V8" s="46">
        <f>IF(E8="","",IF(E8&gt;$G6,1,IF(E8=$G6,0.5,0)))</f>
        <v>0</v>
      </c>
      <c r="W8" s="46">
        <f>IF(F8="","",IF(F8&gt;$G7,1,IF(F8=$G7,0.5,0)))</f>
        <v>0</v>
      </c>
      <c r="X8" s="46" t="s">
        <v>216</v>
      </c>
      <c r="Y8" s="46">
        <f>IF(H8="","",IF(H8&gt;$G9,1,IF(H8=$G9,0.5,0)))</f>
        <v>1</v>
      </c>
      <c r="Z8" s="46">
        <f>IF(I8="","",IF(I8&gt;$G10,1,IF(I8=$G10,0.5,0)))</f>
        <v>0.5</v>
      </c>
      <c r="AA8" s="46">
        <f>IF(J8="","",IF(J8&gt;$G11,1,IF(J8=$G11,0.5,0)))</f>
        <v>0.5</v>
      </c>
      <c r="AB8" s="46">
        <f>IF(K8="","",IF(K8&gt;$G12,1,IF(K8=$G12,0.5,0)))</f>
        <v>0</v>
      </c>
      <c r="AC8" s="46">
        <f>IF(L8="","",IF(L8&gt;$G13,1,IF(L8=$G13,0.5,0)))</f>
        <v>1</v>
      </c>
      <c r="AD8" s="46">
        <f>IF(M8="","",IF(M8&gt;$G14,1,IF(M8=$G14,0.5,0)))</f>
        <v>1</v>
      </c>
      <c r="AE8" s="48">
        <f>IF(N8="","",IF(N8&gt;$G15,1,IF(N8=$G15,0.5,0)))</f>
        <v>0.5</v>
      </c>
      <c r="AG8" s="67">
        <f>C8+G4</f>
        <v>4</v>
      </c>
      <c r="AH8" s="45">
        <f>D8+G5</f>
        <v>4</v>
      </c>
      <c r="AI8" s="45">
        <f>E8+G6</f>
        <v>4</v>
      </c>
      <c r="AJ8" s="45">
        <f>F8+G7</f>
        <v>4</v>
      </c>
      <c r="AK8" s="45" t="s">
        <v>216</v>
      </c>
      <c r="AL8" s="45">
        <f>H8+G9</f>
        <v>4</v>
      </c>
      <c r="AM8" s="45">
        <f>I8+G10</f>
        <v>4</v>
      </c>
      <c r="AN8" s="45">
        <f>J8+G11</f>
        <v>4</v>
      </c>
      <c r="AO8" s="45">
        <f>K8+G12</f>
        <v>4</v>
      </c>
      <c r="AP8" s="45">
        <f>L8+G13</f>
        <v>4</v>
      </c>
      <c r="AQ8" s="45">
        <f>M8+G14</f>
        <v>4</v>
      </c>
      <c r="AR8" s="68">
        <f>N8+G15</f>
        <v>4</v>
      </c>
    </row>
    <row r="9" spans="1:44">
      <c r="A9" s="38">
        <v>6</v>
      </c>
      <c r="B9" s="39" t="s">
        <v>57</v>
      </c>
      <c r="C9" s="41">
        <v>0</v>
      </c>
      <c r="D9" s="41">
        <v>2</v>
      </c>
      <c r="E9" s="41">
        <v>1.5</v>
      </c>
      <c r="F9" s="41">
        <v>1.5</v>
      </c>
      <c r="G9" s="41">
        <v>1</v>
      </c>
      <c r="H9" s="40" t="s">
        <v>216</v>
      </c>
      <c r="I9" s="41">
        <v>3</v>
      </c>
      <c r="J9" s="41">
        <v>2.5</v>
      </c>
      <c r="K9" s="41">
        <v>2</v>
      </c>
      <c r="L9" s="41">
        <v>0.5</v>
      </c>
      <c r="M9" s="41">
        <v>3</v>
      </c>
      <c r="N9" s="41">
        <v>3</v>
      </c>
      <c r="O9" s="42">
        <f t="shared" si="1"/>
        <v>20</v>
      </c>
      <c r="P9" s="43">
        <f t="shared" si="3"/>
        <v>10</v>
      </c>
      <c r="Q9" s="43">
        <f t="shared" si="2"/>
        <v>11</v>
      </c>
      <c r="S9" s="44"/>
      <c r="T9" s="46">
        <f>IF(C9="","",IF(C9&gt;$H4,1,IF(C9=$H4,0.5,0)))</f>
        <v>0</v>
      </c>
      <c r="U9" s="46">
        <f>IF(D9="","",IF(D9&gt;$H5,1,IF(D9=$H5,0.5,0)))</f>
        <v>0.5</v>
      </c>
      <c r="V9" s="46">
        <f>IF(E9="","",IF(E9&gt;$H6,1,IF(E9=$H6,0.5,0)))</f>
        <v>0</v>
      </c>
      <c r="W9" s="46">
        <f>IF(F9="","",IF(F9&gt;$H7,1,IF(F9=$H7,0.5,0)))</f>
        <v>0</v>
      </c>
      <c r="X9" s="46">
        <f>IF(G9="","",IF(G9&gt;$H8,1,IF(G9=$H8,0.5,0)))</f>
        <v>0</v>
      </c>
      <c r="Y9" s="46" t="s">
        <v>216</v>
      </c>
      <c r="Z9" s="46">
        <f>IF(I9="","",IF(I9&gt;$H10,1,IF(I9=$H10,0.5,0)))</f>
        <v>1</v>
      </c>
      <c r="AA9" s="46">
        <f>IF(J9="","",IF(J9&gt;$H11,1,IF(J9=$H11,0.5,0)))</f>
        <v>1</v>
      </c>
      <c r="AB9" s="46">
        <f>IF(K9="","",IF(K9&gt;$H12,1,IF(K9=$H12,0.5,0)))</f>
        <v>0.5</v>
      </c>
      <c r="AC9" s="46">
        <f>IF(L9="","",IF(L9&gt;$H13,1,IF(L9=$H13,0.5,0)))</f>
        <v>0</v>
      </c>
      <c r="AD9" s="46">
        <f>IF(M9="","",IF(M9&gt;$H14,1,IF(M9=$H14,0.5,0)))</f>
        <v>1</v>
      </c>
      <c r="AE9" s="48">
        <f>IF(N9="","",IF(N9&gt;$H15,1,IF(N9=$H15,0.5,0)))</f>
        <v>1</v>
      </c>
      <c r="AG9" s="67">
        <f>C9+H4</f>
        <v>4</v>
      </c>
      <c r="AH9" s="45">
        <f>D9+H5</f>
        <v>4</v>
      </c>
      <c r="AI9" s="45">
        <f>E9+H6</f>
        <v>4</v>
      </c>
      <c r="AJ9" s="45">
        <f>F9+H7</f>
        <v>4</v>
      </c>
      <c r="AK9" s="45">
        <f>G9+H8</f>
        <v>4</v>
      </c>
      <c r="AL9" s="45" t="s">
        <v>216</v>
      </c>
      <c r="AM9" s="45">
        <f>I9+H10</f>
        <v>4</v>
      </c>
      <c r="AN9" s="45">
        <f>J9+H11</f>
        <v>4</v>
      </c>
      <c r="AO9" s="45">
        <f>K9+H12</f>
        <v>4</v>
      </c>
      <c r="AP9" s="45">
        <f>L9+H13</f>
        <v>4</v>
      </c>
      <c r="AQ9" s="45">
        <f>M9+H14</f>
        <v>4</v>
      </c>
      <c r="AR9" s="68">
        <f>N9+H15</f>
        <v>4</v>
      </c>
    </row>
    <row r="10" spans="1:44">
      <c r="A10" s="38">
        <v>7</v>
      </c>
      <c r="B10" s="39" t="s">
        <v>165</v>
      </c>
      <c r="C10" s="41">
        <v>1.5</v>
      </c>
      <c r="D10" s="41">
        <v>1.5</v>
      </c>
      <c r="E10" s="41">
        <v>2</v>
      </c>
      <c r="F10" s="41">
        <v>2.5</v>
      </c>
      <c r="G10" s="41">
        <v>2</v>
      </c>
      <c r="H10" s="41">
        <v>1</v>
      </c>
      <c r="I10" s="40" t="s">
        <v>216</v>
      </c>
      <c r="J10" s="41">
        <v>1.5</v>
      </c>
      <c r="K10" s="41">
        <v>3</v>
      </c>
      <c r="L10" s="41">
        <v>2</v>
      </c>
      <c r="M10" s="41">
        <v>1</v>
      </c>
      <c r="N10" s="41">
        <v>2</v>
      </c>
      <c r="O10" s="42">
        <f t="shared" si="1"/>
        <v>20</v>
      </c>
      <c r="P10" s="43">
        <f t="shared" si="3"/>
        <v>8</v>
      </c>
      <c r="Q10" s="43">
        <f t="shared" si="2"/>
        <v>11</v>
      </c>
      <c r="S10" s="44"/>
      <c r="T10" s="46">
        <f>IF(C10="","",IF(C10&gt;$I4,1,IF(C10=$I4,0.5,0)))</f>
        <v>0</v>
      </c>
      <c r="U10" s="46">
        <f>IF(D10="","",IF(D10&gt;$I5,1,IF(D10=$I5,0.5,0)))</f>
        <v>0</v>
      </c>
      <c r="V10" s="46">
        <f>IF(E10="","",IF(E10&gt;$I6,1,IF(E10=$I6,0.5,0)))</f>
        <v>0.5</v>
      </c>
      <c r="W10" s="46">
        <f>IF(F10="","",IF(F10&gt;$I7,1,IF(F10=$I7,0.5,0)))</f>
        <v>1</v>
      </c>
      <c r="X10" s="46">
        <f>IF(G10="","",IF(G10&gt;$I8,1,IF(G10=$I8,0.5,0)))</f>
        <v>0.5</v>
      </c>
      <c r="Y10" s="46">
        <f>IF(H10="","",IF(H10&gt;$I9,1,IF(H10=$I9,0.5,0)))</f>
        <v>0</v>
      </c>
      <c r="Z10" s="46" t="s">
        <v>216</v>
      </c>
      <c r="AA10" s="46">
        <f>IF(J10="","",IF(J10&gt;$I11,1,IF(J10=$I11,0.5,0)))</f>
        <v>0</v>
      </c>
      <c r="AB10" s="46">
        <f>IF(K10="","",IF(K10&gt;$I12,1,IF(K10=$I12,0.5,0)))</f>
        <v>1</v>
      </c>
      <c r="AC10" s="46">
        <f>IF(L10="","",IF(L10&gt;$I13,1,IF(L10=$I13,0.5,0)))</f>
        <v>0.5</v>
      </c>
      <c r="AD10" s="46">
        <f>IF(M10="","",IF(M10&gt;$I14,1,IF(M10=$I14,0.5,0)))</f>
        <v>0</v>
      </c>
      <c r="AE10" s="48">
        <f>IF(N10="","",IF(N10&gt;$I15,1,IF(N10=$I15,0.5,0)))</f>
        <v>0.5</v>
      </c>
      <c r="AG10" s="67">
        <f>C10+I4</f>
        <v>4</v>
      </c>
      <c r="AH10" s="45">
        <f>D10+I5</f>
        <v>4</v>
      </c>
      <c r="AI10" s="45">
        <f>E10+I6</f>
        <v>4</v>
      </c>
      <c r="AJ10" s="45">
        <f>F10+I7</f>
        <v>4</v>
      </c>
      <c r="AK10" s="45">
        <f>G10+I8</f>
        <v>4</v>
      </c>
      <c r="AL10" s="45">
        <f>H10+I9</f>
        <v>4</v>
      </c>
      <c r="AM10" s="45" t="s">
        <v>216</v>
      </c>
      <c r="AN10" s="45">
        <f>J10+I11</f>
        <v>4</v>
      </c>
      <c r="AO10" s="45">
        <f>K10+I12</f>
        <v>4</v>
      </c>
      <c r="AP10" s="45">
        <f>L10+I13</f>
        <v>4</v>
      </c>
      <c r="AQ10" s="45">
        <f>M10+I14</f>
        <v>4</v>
      </c>
      <c r="AR10" s="68">
        <f>N10+I15</f>
        <v>4</v>
      </c>
    </row>
    <row r="11" spans="1:44">
      <c r="A11" s="38">
        <v>8</v>
      </c>
      <c r="B11" s="39" t="s">
        <v>195</v>
      </c>
      <c r="C11" s="41">
        <v>0.5</v>
      </c>
      <c r="D11" s="41">
        <v>1</v>
      </c>
      <c r="E11" s="41">
        <v>1</v>
      </c>
      <c r="F11" s="41">
        <v>1.5</v>
      </c>
      <c r="G11" s="41">
        <v>2</v>
      </c>
      <c r="H11" s="41">
        <v>1.5</v>
      </c>
      <c r="I11" s="41">
        <v>2.5</v>
      </c>
      <c r="J11" s="40" t="s">
        <v>216</v>
      </c>
      <c r="K11" s="41">
        <v>2</v>
      </c>
      <c r="L11" s="41">
        <v>2</v>
      </c>
      <c r="M11" s="41">
        <v>2.5</v>
      </c>
      <c r="N11" s="41">
        <v>3</v>
      </c>
      <c r="O11" s="42">
        <f t="shared" si="1"/>
        <v>19.5</v>
      </c>
      <c r="P11" s="43">
        <f t="shared" si="3"/>
        <v>9</v>
      </c>
      <c r="Q11" s="43">
        <f t="shared" si="2"/>
        <v>11</v>
      </c>
      <c r="S11" s="44"/>
      <c r="T11" s="46">
        <f>IF(C11="","",IF(C11&gt;$J4,1,IF(C11=$J4,0.5,0)))</f>
        <v>0</v>
      </c>
      <c r="U11" s="46">
        <f>IF(D11="","",IF(D11&gt;$J5,1,IF(D11=$J5,0.5,0)))</f>
        <v>0</v>
      </c>
      <c r="V11" s="46">
        <f>IF(E11="","",IF(E11&gt;$J6,1,IF(E11=$J6,0.5,0)))</f>
        <v>0</v>
      </c>
      <c r="W11" s="46">
        <f>IF(F11="","",IF(F11&gt;$J7,1,IF(F11=$J7,0.5,0)))</f>
        <v>0</v>
      </c>
      <c r="X11" s="46">
        <f>IF(G11="","",IF(G11&gt;$J8,1,IF(G11=$J8,0.5,0)))</f>
        <v>0.5</v>
      </c>
      <c r="Y11" s="46">
        <f>IF(H11="","",IF(H11&gt;$J9,1,IF(H11=$J9,0.5,0)))</f>
        <v>0</v>
      </c>
      <c r="Z11" s="46">
        <f>IF(I11="","",IF(I11&gt;$J10,1,IF(I11=$J10,0.5,0)))</f>
        <v>1</v>
      </c>
      <c r="AA11" s="46" t="s">
        <v>216</v>
      </c>
      <c r="AB11" s="46">
        <f>IF(K11="","",IF(K11&gt;$J12,1,IF(K11=$J12,0.5,0)))</f>
        <v>0.5</v>
      </c>
      <c r="AC11" s="46">
        <f>IF(L11="","",IF(L11&gt;$J13,1,IF(L11=$J13,0.5,0)))</f>
        <v>0.5</v>
      </c>
      <c r="AD11" s="46">
        <f>IF(M11="","",IF(M11&gt;$J14,1,IF(M11=$J14,0.5,0)))</f>
        <v>1</v>
      </c>
      <c r="AE11" s="48">
        <f>IF(N11="","",IF(N11&gt;$J15,1,IF(N11=$J15,0.5,0)))</f>
        <v>1</v>
      </c>
      <c r="AG11" s="67">
        <f>C11+J4</f>
        <v>4</v>
      </c>
      <c r="AH11" s="45">
        <f>D11+J5</f>
        <v>4</v>
      </c>
      <c r="AI11" s="45">
        <f>E11+J6</f>
        <v>4</v>
      </c>
      <c r="AJ11" s="45">
        <f>F11+J7</f>
        <v>4</v>
      </c>
      <c r="AK11" s="45">
        <f>G11+J8</f>
        <v>4</v>
      </c>
      <c r="AL11" s="45">
        <f>H11+J9</f>
        <v>4</v>
      </c>
      <c r="AM11" s="45">
        <f>I11+J10</f>
        <v>4</v>
      </c>
      <c r="AN11" s="45" t="s">
        <v>216</v>
      </c>
      <c r="AO11" s="45">
        <f>K11+J12</f>
        <v>4</v>
      </c>
      <c r="AP11" s="45">
        <f>L11+J13</f>
        <v>4</v>
      </c>
      <c r="AQ11" s="45">
        <f>M11+J14</f>
        <v>4</v>
      </c>
      <c r="AR11" s="68">
        <f>N11+J15</f>
        <v>4</v>
      </c>
    </row>
    <row r="12" spans="1:44">
      <c r="A12" s="38">
        <v>9</v>
      </c>
      <c r="B12" s="39" t="s">
        <v>219</v>
      </c>
      <c r="C12" s="41">
        <v>1</v>
      </c>
      <c r="D12" s="41">
        <v>0.5</v>
      </c>
      <c r="E12" s="41">
        <v>2.5</v>
      </c>
      <c r="F12" s="41">
        <v>1</v>
      </c>
      <c r="G12" s="41">
        <v>2.5</v>
      </c>
      <c r="H12" s="41">
        <v>2</v>
      </c>
      <c r="I12" s="41">
        <v>1</v>
      </c>
      <c r="J12" s="41">
        <v>2</v>
      </c>
      <c r="K12" s="40" t="s">
        <v>216</v>
      </c>
      <c r="L12" s="41">
        <v>1</v>
      </c>
      <c r="M12" s="41">
        <v>1.5</v>
      </c>
      <c r="N12" s="41">
        <v>3.5</v>
      </c>
      <c r="O12" s="42">
        <f t="shared" si="1"/>
        <v>18.5</v>
      </c>
      <c r="P12" s="43">
        <f t="shared" si="3"/>
        <v>8</v>
      </c>
      <c r="Q12" s="43">
        <f t="shared" si="2"/>
        <v>11</v>
      </c>
      <c r="S12" s="44"/>
      <c r="T12" s="46">
        <f>IF(C12="","",IF(C12&gt;$K4,1,IF(C12=$K4,0.5,0)))</f>
        <v>0</v>
      </c>
      <c r="U12" s="46">
        <f>IF(D12="","",IF(D12&gt;$K5,1,IF(D12=$K5,0.5,0)))</f>
        <v>0</v>
      </c>
      <c r="V12" s="46">
        <f>IF(E12="","",IF(E12&gt;$K6,1,IF(E12=$K6,0.5,0)))</f>
        <v>1</v>
      </c>
      <c r="W12" s="46">
        <f>IF(F12="","",IF(F12&gt;$K7,1,IF(F12=$K7,0.5,0)))</f>
        <v>0</v>
      </c>
      <c r="X12" s="46">
        <f>IF(G12="","",IF(G12&gt;$K8,1,IF(G12=$K8,0.5,0)))</f>
        <v>1</v>
      </c>
      <c r="Y12" s="46">
        <f>IF(H12="","",IF(H12&gt;$K9,1,IF(H12=$K9,0.5,0)))</f>
        <v>0.5</v>
      </c>
      <c r="Z12" s="46">
        <f>IF(I12="","",IF(I12&gt;$K10,1,IF(I12=$K10,0.5,0)))</f>
        <v>0</v>
      </c>
      <c r="AA12" s="46">
        <f>IF(J12="","",IF(J12&gt;$K11,1,IF(J12=$K11,0.5,0)))</f>
        <v>0.5</v>
      </c>
      <c r="AB12" s="46" t="s">
        <v>216</v>
      </c>
      <c r="AC12" s="46">
        <f>IF(L12="","",IF(L12&gt;$K13,1,IF(L12=$K13,0.5,0)))</f>
        <v>0</v>
      </c>
      <c r="AD12" s="46">
        <f>IF(M12="","",IF(M12&gt;$K14,1,IF(M12=$K14,0.5,0)))</f>
        <v>0</v>
      </c>
      <c r="AE12" s="48">
        <f>IF(N12="","",IF(N12&gt;$K15,1,IF(N12=$K15,0.5,0)))</f>
        <v>1</v>
      </c>
      <c r="AG12" s="67">
        <f>C12+K4</f>
        <v>4</v>
      </c>
      <c r="AH12" s="45">
        <f>D12+K5</f>
        <v>4</v>
      </c>
      <c r="AI12" s="45">
        <f>E12+K6</f>
        <v>4</v>
      </c>
      <c r="AJ12" s="45">
        <f>F12+K7</f>
        <v>4</v>
      </c>
      <c r="AK12" s="45">
        <f>G12+K8</f>
        <v>4</v>
      </c>
      <c r="AL12" s="45">
        <f>H12+K9</f>
        <v>4</v>
      </c>
      <c r="AM12" s="45">
        <f>I12+K10</f>
        <v>4</v>
      </c>
      <c r="AN12" s="45">
        <f>J12+K11</f>
        <v>4</v>
      </c>
      <c r="AO12" s="45" t="s">
        <v>216</v>
      </c>
      <c r="AP12" s="45">
        <f>L12+K13</f>
        <v>4</v>
      </c>
      <c r="AQ12" s="45">
        <f>M12+K14</f>
        <v>4</v>
      </c>
      <c r="AR12" s="68">
        <f>N12+K15</f>
        <v>4</v>
      </c>
    </row>
    <row r="13" spans="1:44">
      <c r="A13" s="38">
        <v>10</v>
      </c>
      <c r="B13" s="39" t="s">
        <v>32</v>
      </c>
      <c r="C13" s="41">
        <v>0</v>
      </c>
      <c r="D13" s="41">
        <v>0</v>
      </c>
      <c r="E13" s="41">
        <v>0</v>
      </c>
      <c r="F13" s="41">
        <v>1.5</v>
      </c>
      <c r="G13" s="41">
        <v>1.5</v>
      </c>
      <c r="H13" s="41">
        <v>3.5</v>
      </c>
      <c r="I13" s="41">
        <v>2</v>
      </c>
      <c r="J13" s="41">
        <v>2</v>
      </c>
      <c r="K13" s="41">
        <v>3</v>
      </c>
      <c r="L13" s="40" t="s">
        <v>216</v>
      </c>
      <c r="M13" s="41">
        <v>1.5</v>
      </c>
      <c r="N13" s="41">
        <v>2.5</v>
      </c>
      <c r="O13" s="42">
        <f t="shared" si="1"/>
        <v>17.5</v>
      </c>
      <c r="P13" s="43">
        <f t="shared" si="3"/>
        <v>8</v>
      </c>
      <c r="Q13" s="43">
        <f t="shared" si="2"/>
        <v>11</v>
      </c>
      <c r="S13" s="44"/>
      <c r="T13" s="46">
        <f>IF(C13="","",IF(C13&gt;$L4,1,IF(C13=$L4,0.5,0)))</f>
        <v>0</v>
      </c>
      <c r="U13" s="46">
        <f>IF(D13="","",IF(D13&gt;$L5,1,IF(D13=$L5,0.5,0)))</f>
        <v>0</v>
      </c>
      <c r="V13" s="46">
        <f>IF(E13="","",IF(E13&gt;$L6,1,IF(E13=$L6,0.5,0)))</f>
        <v>0</v>
      </c>
      <c r="W13" s="46">
        <f>IF(F13="","",IF(F13&gt;$L7,1,IF(F13=$L7,0.5,0)))</f>
        <v>0</v>
      </c>
      <c r="X13" s="46">
        <f>IF(G13="","",IF(G13&gt;$L8,1,IF(G13=$L8,0.5,0)))</f>
        <v>0</v>
      </c>
      <c r="Y13" s="46">
        <f>IF(H13="","",IF(H13&gt;$L9,1,IF(H13=$L9,0.5,0)))</f>
        <v>1</v>
      </c>
      <c r="Z13" s="46">
        <f>IF(I13="","",IF(I13&gt;$L10,1,IF(I13=$L10,0.5,0)))</f>
        <v>0.5</v>
      </c>
      <c r="AA13" s="46">
        <f>IF(J13="","",IF(J13&gt;$L11,1,IF(J13=$L11,0.5,0)))</f>
        <v>0.5</v>
      </c>
      <c r="AB13" s="46">
        <f>IF(K13="","",IF(K13&gt;$L12,1,IF(K13=$L12,0.5,0)))</f>
        <v>1</v>
      </c>
      <c r="AC13" s="46" t="s">
        <v>216</v>
      </c>
      <c r="AD13" s="46">
        <f>IF(M13="","",IF(M13&gt;$L14,1,IF(M13=$L14,0.5,0)))</f>
        <v>0</v>
      </c>
      <c r="AE13" s="48">
        <f>IF(N13="","",IF(N13&gt;$L15,1,IF(N13=$L15,0.5,0)))</f>
        <v>1</v>
      </c>
      <c r="AG13" s="67">
        <f>C13+L4</f>
        <v>4</v>
      </c>
      <c r="AH13" s="45">
        <f>D13+L5</f>
        <v>4</v>
      </c>
      <c r="AI13" s="45">
        <f>E13+L6</f>
        <v>4</v>
      </c>
      <c r="AJ13" s="45">
        <f>F13+L7</f>
        <v>4</v>
      </c>
      <c r="AK13" s="45">
        <f>G13+L8</f>
        <v>4</v>
      </c>
      <c r="AL13" s="45">
        <f>H13+L9</f>
        <v>4</v>
      </c>
      <c r="AM13" s="45">
        <f>I13+L10</f>
        <v>4</v>
      </c>
      <c r="AN13" s="45">
        <f>J13+L11</f>
        <v>4</v>
      </c>
      <c r="AO13" s="45">
        <f>K13+L12</f>
        <v>4</v>
      </c>
      <c r="AP13" s="45" t="s">
        <v>216</v>
      </c>
      <c r="AQ13" s="45">
        <f>M13+L14</f>
        <v>4</v>
      </c>
      <c r="AR13" s="68">
        <f>N13+L15</f>
        <v>4</v>
      </c>
    </row>
    <row r="14" spans="1:44">
      <c r="A14" s="38">
        <v>11</v>
      </c>
      <c r="B14" s="39" t="s">
        <v>52</v>
      </c>
      <c r="C14" s="41">
        <v>0.5</v>
      </c>
      <c r="D14" s="41">
        <v>0</v>
      </c>
      <c r="E14" s="41">
        <v>1.5</v>
      </c>
      <c r="F14" s="41">
        <v>2</v>
      </c>
      <c r="G14" s="41">
        <v>1.5</v>
      </c>
      <c r="H14" s="41">
        <v>1</v>
      </c>
      <c r="I14" s="41">
        <v>3</v>
      </c>
      <c r="J14" s="41">
        <v>1.5</v>
      </c>
      <c r="K14" s="41">
        <v>2.5</v>
      </c>
      <c r="L14" s="41">
        <v>2.5</v>
      </c>
      <c r="M14" s="40" t="s">
        <v>216</v>
      </c>
      <c r="N14" s="41">
        <v>0.5</v>
      </c>
      <c r="O14" s="42">
        <f t="shared" si="1"/>
        <v>16.5</v>
      </c>
      <c r="P14" s="43">
        <f t="shared" si="3"/>
        <v>7</v>
      </c>
      <c r="Q14" s="43">
        <f t="shared" si="2"/>
        <v>11</v>
      </c>
      <c r="S14" s="44"/>
      <c r="T14" s="46">
        <f>IF(C14="","",IF(C14&gt;$M4,1,IF(C14=$M4,0.5,0)))</f>
        <v>0</v>
      </c>
      <c r="U14" s="46">
        <f>IF(D14="","",IF(D14&gt;$M5,1,IF(D14=$M5,0.5,0)))</f>
        <v>0</v>
      </c>
      <c r="V14" s="46">
        <f>IF(E14="","",IF(E14&gt;$M6,1,IF(E14=$M6,0.5,0)))</f>
        <v>0</v>
      </c>
      <c r="W14" s="46">
        <f>IF(F14="","",IF(F14&gt;$M7,1,IF(F14=$M7,0.5,0)))</f>
        <v>0.5</v>
      </c>
      <c r="X14" s="46">
        <f>IF(G14="","",IF(G14&gt;$M8,1,IF(G14=$M8,0.5,0)))</f>
        <v>0</v>
      </c>
      <c r="Y14" s="46">
        <f>IF(H14="","",IF(H14&gt;$M9,1,IF(H14=$M9,0.5,0)))</f>
        <v>0</v>
      </c>
      <c r="Z14" s="46">
        <f>IF(I14="","",IF(I14&gt;$M10,1,IF(I14=$M10,0.5,0)))</f>
        <v>1</v>
      </c>
      <c r="AA14" s="46">
        <f>IF(J14="","",IF(J14&gt;$M11,1,IF(J14=$M11,0.5,0)))</f>
        <v>0</v>
      </c>
      <c r="AB14" s="46">
        <f>IF(K14="","",IF(K14&gt;$M12,1,IF(K14=$M12,0.5,0)))</f>
        <v>1</v>
      </c>
      <c r="AC14" s="46">
        <f>IF(L14="","",IF(L14&gt;$M13,1,IF(L14=$M13,0.5,0)))</f>
        <v>1</v>
      </c>
      <c r="AD14" s="46" t="s">
        <v>216</v>
      </c>
      <c r="AE14" s="48">
        <f>IF(N14="","",IF(N14&gt;$M15,1,IF(N14=$M15,0.5,0)))</f>
        <v>0</v>
      </c>
      <c r="AG14" s="67">
        <f>C14+M4</f>
        <v>4</v>
      </c>
      <c r="AH14" s="45">
        <f>D14+M5</f>
        <v>4</v>
      </c>
      <c r="AI14" s="45">
        <f>E14+M6</f>
        <v>4</v>
      </c>
      <c r="AJ14" s="45">
        <f>F14+M7</f>
        <v>4</v>
      </c>
      <c r="AK14" s="45">
        <f>G14+M8</f>
        <v>4</v>
      </c>
      <c r="AL14" s="45">
        <f>H14+M9</f>
        <v>4</v>
      </c>
      <c r="AM14" s="45">
        <f>I14+M10</f>
        <v>4</v>
      </c>
      <c r="AN14" s="45">
        <f>J14+M11</f>
        <v>4</v>
      </c>
      <c r="AO14" s="45">
        <f>K14+M12</f>
        <v>4</v>
      </c>
      <c r="AP14" s="45">
        <f>L14+M13</f>
        <v>4</v>
      </c>
      <c r="AQ14" s="45" t="s">
        <v>216</v>
      </c>
      <c r="AR14" s="68">
        <f>N14+M15</f>
        <v>4</v>
      </c>
    </row>
    <row r="15" spans="1:44" ht="15.75" thickBot="1">
      <c r="A15" s="49">
        <v>12</v>
      </c>
      <c r="B15" s="50" t="s">
        <v>47</v>
      </c>
      <c r="C15" s="51">
        <v>1</v>
      </c>
      <c r="D15" s="51">
        <v>2</v>
      </c>
      <c r="E15" s="51">
        <v>2</v>
      </c>
      <c r="F15" s="51">
        <v>0</v>
      </c>
      <c r="G15" s="51">
        <v>2</v>
      </c>
      <c r="H15" s="51">
        <v>1</v>
      </c>
      <c r="I15" s="51">
        <v>2</v>
      </c>
      <c r="J15" s="51">
        <v>1</v>
      </c>
      <c r="K15" s="51">
        <v>0.5</v>
      </c>
      <c r="L15" s="51">
        <v>1.5</v>
      </c>
      <c r="M15" s="51">
        <v>3.5</v>
      </c>
      <c r="N15" s="52" t="s">
        <v>216</v>
      </c>
      <c r="O15" s="53">
        <f t="shared" si="1"/>
        <v>16.5</v>
      </c>
      <c r="P15" s="54">
        <f t="shared" si="3"/>
        <v>6</v>
      </c>
      <c r="Q15" s="54">
        <f t="shared" si="2"/>
        <v>11</v>
      </c>
      <c r="S15" s="44"/>
      <c r="T15" s="55">
        <f>IF(C15="","",IF(C15&gt;$N4,1,IF(C15=$N4,0.5,0)))</f>
        <v>0</v>
      </c>
      <c r="U15" s="55">
        <f>IF(D15="","",IF(D15&gt;$N5,1,IF(D15=$N5,0.5,0)))</f>
        <v>0.5</v>
      </c>
      <c r="V15" s="55">
        <f>IF(E15="","",IF(E15&gt;$N6,1,IF(E15=$N6,0.5,0)))</f>
        <v>0.5</v>
      </c>
      <c r="W15" s="55">
        <f>IF(F15="","",IF(F15&gt;$N7,1,IF(F15=$N7,0.5,0)))</f>
        <v>0</v>
      </c>
      <c r="X15" s="55">
        <f>IF(G15="","",IF(G15&gt;$N8,1,IF(G15=$N8,0.5,0)))</f>
        <v>0.5</v>
      </c>
      <c r="Y15" s="55">
        <f>IF(H15="","",IF(H15&gt;$N9,1,IF(H15=$N9,0.5,0)))</f>
        <v>0</v>
      </c>
      <c r="Z15" s="55">
        <f>IF(I15="","",IF(I15&gt;$N10,1,IF(I15=$N10,0.5,0)))</f>
        <v>0.5</v>
      </c>
      <c r="AA15" s="55">
        <f>IF(J15="","",IF(J15&gt;$N11,1,IF(J15=$N11,0.5,0)))</f>
        <v>0</v>
      </c>
      <c r="AB15" s="55">
        <f>IF(K15="","",IF(K15&gt;$N12,1,IF(K15=$N12,0.5,0)))</f>
        <v>0</v>
      </c>
      <c r="AC15" s="55">
        <f>IF(L15="","",IF(L15&gt;$N13,1,IF(L15=$N13,0.5,0)))</f>
        <v>0</v>
      </c>
      <c r="AD15" s="55">
        <f>IF(M15="","",IF(M15&gt;$N14,1,IF(M15=$N14,0.5,0)))</f>
        <v>1</v>
      </c>
      <c r="AE15" s="56" t="s">
        <v>216</v>
      </c>
      <c r="AG15" s="69">
        <f>C15+N4</f>
        <v>4</v>
      </c>
      <c r="AH15" s="37">
        <f>D15+N5</f>
        <v>4</v>
      </c>
      <c r="AI15" s="37">
        <f>E15+N6</f>
        <v>4</v>
      </c>
      <c r="AJ15" s="37">
        <f>F15+N7</f>
        <v>4</v>
      </c>
      <c r="AK15" s="37">
        <f>G15+N8</f>
        <v>4</v>
      </c>
      <c r="AL15" s="37">
        <f>H15+N9</f>
        <v>4</v>
      </c>
      <c r="AM15" s="37">
        <f>I15+N10</f>
        <v>4</v>
      </c>
      <c r="AN15" s="37">
        <f>J15+N11</f>
        <v>4</v>
      </c>
      <c r="AO15" s="37">
        <f>K15+N12</f>
        <v>4</v>
      </c>
      <c r="AP15" s="37">
        <f>L15+N13</f>
        <v>4</v>
      </c>
      <c r="AQ15" s="37">
        <f>M15+N14</f>
        <v>4</v>
      </c>
      <c r="AR15" s="70" t="s">
        <v>216</v>
      </c>
    </row>
    <row r="16" spans="1:44" ht="20.25" thickTop="1" thickBot="1">
      <c r="A16" s="17" t="s">
        <v>16</v>
      </c>
    </row>
    <row r="17" spans="1:44" ht="16.5" thickTop="1" thickBot="1">
      <c r="A17" s="32" t="s">
        <v>211</v>
      </c>
      <c r="B17" s="33" t="s">
        <v>212</v>
      </c>
      <c r="C17" s="34">
        <f t="shared" ref="C17:N17" si="4">MATCH("XX",C18:C29,0)</f>
        <v>1</v>
      </c>
      <c r="D17" s="34">
        <f t="shared" si="4"/>
        <v>2</v>
      </c>
      <c r="E17" s="34">
        <f t="shared" si="4"/>
        <v>3</v>
      </c>
      <c r="F17" s="34">
        <f t="shared" si="4"/>
        <v>4</v>
      </c>
      <c r="G17" s="34">
        <f t="shared" si="4"/>
        <v>5</v>
      </c>
      <c r="H17" s="34">
        <f t="shared" si="4"/>
        <v>6</v>
      </c>
      <c r="I17" s="34">
        <f t="shared" si="4"/>
        <v>7</v>
      </c>
      <c r="J17" s="34">
        <f t="shared" si="4"/>
        <v>8</v>
      </c>
      <c r="K17" s="34">
        <f t="shared" si="4"/>
        <v>9</v>
      </c>
      <c r="L17" s="34">
        <f t="shared" si="4"/>
        <v>10</v>
      </c>
      <c r="M17" s="34">
        <f t="shared" si="4"/>
        <v>11</v>
      </c>
      <c r="N17" s="34">
        <f t="shared" si="4"/>
        <v>12</v>
      </c>
      <c r="O17" s="35" t="s">
        <v>213</v>
      </c>
      <c r="P17" s="36" t="s">
        <v>214</v>
      </c>
      <c r="Q17" s="36" t="s">
        <v>215</v>
      </c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44">
      <c r="A18" s="38">
        <v>1</v>
      </c>
      <c r="B18" s="39" t="s">
        <v>183</v>
      </c>
      <c r="C18" s="40" t="s">
        <v>216</v>
      </c>
      <c r="D18" s="41">
        <v>1</v>
      </c>
      <c r="E18" s="41">
        <v>2</v>
      </c>
      <c r="F18" s="41">
        <v>4</v>
      </c>
      <c r="G18" s="41">
        <v>3</v>
      </c>
      <c r="H18" s="41">
        <v>2.5</v>
      </c>
      <c r="I18" s="41">
        <v>2.5</v>
      </c>
      <c r="J18" s="41">
        <v>2</v>
      </c>
      <c r="K18" s="41">
        <v>3.5</v>
      </c>
      <c r="L18" s="41">
        <v>2</v>
      </c>
      <c r="M18" s="41">
        <v>2.5</v>
      </c>
      <c r="N18" s="41">
        <v>4</v>
      </c>
      <c r="O18" s="42">
        <f t="shared" ref="O18:O29" si="5">SUM(C18:N18)</f>
        <v>29</v>
      </c>
      <c r="P18" s="43">
        <f>SUM(T18:AE18)*2</f>
        <v>17</v>
      </c>
      <c r="Q18" s="43">
        <f t="shared" ref="Q18:Q29" si="6">COUNT(C18:N18)</f>
        <v>11</v>
      </c>
      <c r="S18" s="44"/>
      <c r="T18" s="45" t="s">
        <v>216</v>
      </c>
      <c r="U18" s="46">
        <f>IF(D18="","",IF(D18&gt;$C19,1,IF(D18=$C19,0.5,0)))</f>
        <v>0</v>
      </c>
      <c r="V18" s="46">
        <f>IF(E18="","",IF(E18&gt;$C20,1,IF(E18=$C20,0.5,0)))</f>
        <v>0.5</v>
      </c>
      <c r="W18" s="46">
        <f>IF(F18="","",IF(F18&gt;$C21,1,IF(F18=$C21,0.5,0)))</f>
        <v>1</v>
      </c>
      <c r="X18" s="46">
        <f>IF(G18="","",IF(G18&gt;$C22,1,IF(G18=$C22,0.5,0)))</f>
        <v>1</v>
      </c>
      <c r="Y18" s="46">
        <f>IF(H18="","",IF(H18&gt;$C23,1,IF(H18=$C23,0.5,0)))</f>
        <v>1</v>
      </c>
      <c r="Z18" s="46">
        <f>IF(I18="","",IF(I18&gt;$C24,1,IF(I18=$C24,0.5,0)))</f>
        <v>1</v>
      </c>
      <c r="AA18" s="46">
        <f>IF(J18="","",IF(J18&gt;$C25,1,IF(J18=$C25,0.5,0)))</f>
        <v>0.5</v>
      </c>
      <c r="AB18" s="46">
        <f>IF(K18="","",IF(K18&gt;$C26,1,IF(K18=$C26,0.5,0)))</f>
        <v>1</v>
      </c>
      <c r="AC18" s="46">
        <f>IF(L18="","",IF(L18&gt;$C27,1,IF(L18=$C27,0.5,0)))</f>
        <v>0.5</v>
      </c>
      <c r="AD18" s="46">
        <f>IF(M18="","",IF(M18&gt;$C28,1,IF(M18=$C28,0.5,0)))</f>
        <v>1</v>
      </c>
      <c r="AE18" s="47">
        <f>IF(N18="","",IF(N18&gt;$C29,1,IF(N18=$C29,0.5,0)))</f>
        <v>1</v>
      </c>
      <c r="AG18" s="64" t="s">
        <v>216</v>
      </c>
      <c r="AH18" s="65">
        <f>D18+C19</f>
        <v>4</v>
      </c>
      <c r="AI18" s="65">
        <f>E18+C20</f>
        <v>4</v>
      </c>
      <c r="AJ18" s="65">
        <f>F18+C21</f>
        <v>4</v>
      </c>
      <c r="AK18" s="65">
        <f>G18+C22</f>
        <v>4</v>
      </c>
      <c r="AL18" s="65">
        <f>H18+C23</f>
        <v>4</v>
      </c>
      <c r="AM18" s="65">
        <f>I18+C24</f>
        <v>4</v>
      </c>
      <c r="AN18" s="65">
        <f>J18+C25</f>
        <v>4</v>
      </c>
      <c r="AO18" s="65">
        <f>K18+C26</f>
        <v>4</v>
      </c>
      <c r="AP18" s="65">
        <f>L18+C27</f>
        <v>4</v>
      </c>
      <c r="AQ18" s="65">
        <f>M18+C28</f>
        <v>4</v>
      </c>
      <c r="AR18" s="66">
        <f>N18+C29</f>
        <v>4</v>
      </c>
    </row>
    <row r="19" spans="1:44">
      <c r="A19" s="38">
        <v>2</v>
      </c>
      <c r="B19" s="39" t="s">
        <v>220</v>
      </c>
      <c r="C19" s="41">
        <v>3</v>
      </c>
      <c r="D19" s="40" t="s">
        <v>216</v>
      </c>
      <c r="E19" s="41">
        <v>2</v>
      </c>
      <c r="F19" s="41">
        <v>1.5</v>
      </c>
      <c r="G19" s="41">
        <v>1.5</v>
      </c>
      <c r="H19" s="41">
        <v>2</v>
      </c>
      <c r="I19" s="41">
        <v>2</v>
      </c>
      <c r="J19" s="41">
        <v>3</v>
      </c>
      <c r="K19" s="41">
        <v>2</v>
      </c>
      <c r="L19" s="41">
        <v>3</v>
      </c>
      <c r="M19" s="41">
        <v>2.5</v>
      </c>
      <c r="N19" s="41">
        <v>4</v>
      </c>
      <c r="O19" s="42">
        <f t="shared" si="5"/>
        <v>26.5</v>
      </c>
      <c r="P19" s="43">
        <f t="shared" ref="P19:P29" si="7">SUM(T19:AE19)*2</f>
        <v>14</v>
      </c>
      <c r="Q19" s="43">
        <f t="shared" si="6"/>
        <v>11</v>
      </c>
      <c r="S19" s="44"/>
      <c r="T19" s="46">
        <f>IF(C19="","",IF(C19&gt;D18,1,IF(C19=D18,0.5,0)))</f>
        <v>1</v>
      </c>
      <c r="U19" s="45" t="s">
        <v>216</v>
      </c>
      <c r="V19" s="46">
        <f>IF(E19="","",IF(E19&gt;$D20,1,IF(E19=$D20,0.5,0)))</f>
        <v>0.5</v>
      </c>
      <c r="W19" s="46">
        <f>IF(F19="","",IF(F19&gt;$D21,1,IF(F19=$D21,0.5,0)))</f>
        <v>0</v>
      </c>
      <c r="X19" s="46">
        <f>IF(G19="","",IF(G19&gt;$D22,1,IF(G19=$D22,0.5,0)))</f>
        <v>0</v>
      </c>
      <c r="Y19" s="46">
        <f>IF(H19="","",IF(H19&gt;$D23,1,IF(H19=$D23,0.5,0)))</f>
        <v>0.5</v>
      </c>
      <c r="Z19" s="46">
        <f>IF(I19="","",IF(I19&gt;$D24,1,IF(I19=$D24,0.5,0)))</f>
        <v>0.5</v>
      </c>
      <c r="AA19" s="46">
        <f>IF(J19="","",IF(J19&gt;$D25,1,IF(J19=$D25,0.5,0)))</f>
        <v>1</v>
      </c>
      <c r="AB19" s="46">
        <f>IF(K19="","",IF(K19&gt;$D26,1,IF(K19=$D26,0.5,0)))</f>
        <v>0.5</v>
      </c>
      <c r="AC19" s="46">
        <f>IF(L19="","",IF(L19&gt;$D27,1,IF(L19=$D27,0.5,0)))</f>
        <v>1</v>
      </c>
      <c r="AD19" s="46">
        <f>IF(M19="","",IF(M19&gt;$D28,1,IF(M19=$D28,0.5,0)))</f>
        <v>1</v>
      </c>
      <c r="AE19" s="48">
        <f>IF(N19="","",IF(N19&gt;$D29,1,IF(N19=$D29,0.5,0)))</f>
        <v>1</v>
      </c>
      <c r="AG19" s="67">
        <f>C19+D18</f>
        <v>4</v>
      </c>
      <c r="AH19" s="45" t="s">
        <v>216</v>
      </c>
      <c r="AI19" s="45">
        <f>E19+D20</f>
        <v>4</v>
      </c>
      <c r="AJ19" s="45">
        <f>F19+D21</f>
        <v>4</v>
      </c>
      <c r="AK19" s="45">
        <f>G19+D22</f>
        <v>4</v>
      </c>
      <c r="AL19" s="45">
        <f>H19+D23</f>
        <v>4</v>
      </c>
      <c r="AM19" s="45">
        <f>I19+D24</f>
        <v>4</v>
      </c>
      <c r="AN19" s="45">
        <f>J19+D25</f>
        <v>4</v>
      </c>
      <c r="AO19" s="45">
        <f>K19+D26</f>
        <v>4</v>
      </c>
      <c r="AP19" s="45">
        <f>L19+D27</f>
        <v>4</v>
      </c>
      <c r="AQ19" s="45">
        <f>M19+D28</f>
        <v>4</v>
      </c>
      <c r="AR19" s="68">
        <f>N19+D29</f>
        <v>4</v>
      </c>
    </row>
    <row r="20" spans="1:44">
      <c r="A20" s="38">
        <v>3</v>
      </c>
      <c r="B20" s="39" t="s">
        <v>107</v>
      </c>
      <c r="C20" s="41">
        <v>2</v>
      </c>
      <c r="D20" s="41">
        <v>2</v>
      </c>
      <c r="E20" s="40" t="s">
        <v>216</v>
      </c>
      <c r="F20" s="41">
        <v>1.5</v>
      </c>
      <c r="G20" s="41">
        <v>2</v>
      </c>
      <c r="H20" s="41">
        <v>2.5</v>
      </c>
      <c r="I20" s="41">
        <v>3</v>
      </c>
      <c r="J20" s="41">
        <v>3</v>
      </c>
      <c r="K20" s="41">
        <v>2</v>
      </c>
      <c r="L20" s="41">
        <v>2</v>
      </c>
      <c r="M20" s="41">
        <v>3</v>
      </c>
      <c r="N20" s="41">
        <v>2.5</v>
      </c>
      <c r="O20" s="42">
        <f t="shared" si="5"/>
        <v>25.5</v>
      </c>
      <c r="P20" s="43">
        <f t="shared" si="7"/>
        <v>15</v>
      </c>
      <c r="Q20" s="43">
        <f t="shared" si="6"/>
        <v>11</v>
      </c>
      <c r="S20" s="44"/>
      <c r="T20" s="46">
        <f>IF(C20="","",IF(C20&gt;E18,1,IF(C20=E18,0.5,0)))</f>
        <v>0.5</v>
      </c>
      <c r="U20" s="46">
        <f>IF(D20="","",IF(D20&gt;E19,1,IF(D20=E19,0.5,0)))</f>
        <v>0.5</v>
      </c>
      <c r="V20" s="45" t="s">
        <v>216</v>
      </c>
      <c r="W20" s="46">
        <f>IF(F20="","",IF(F20&gt;$E21,1,IF(F20=$E21,0.5,0)))</f>
        <v>0</v>
      </c>
      <c r="X20" s="46">
        <f>IF(G20="","",IF(G20&gt;$E22,1,IF(G20=$E22,0.5,0)))</f>
        <v>0.5</v>
      </c>
      <c r="Y20" s="46">
        <f>IF(H20="","",IF(H20&gt;$E23,1,IF(H20=$E23,0.5,0)))</f>
        <v>1</v>
      </c>
      <c r="Z20" s="46">
        <f>IF(I20="","",IF(I20&gt;$E24,1,IF(I20=$E24,0.5,0)))</f>
        <v>1</v>
      </c>
      <c r="AA20" s="46">
        <f>IF(J20="","",IF(J20&gt;$E25,1,IF(J20=$E25,0.5,0)))</f>
        <v>1</v>
      </c>
      <c r="AB20" s="46">
        <f>IF(K20="","",IF(K20&gt;$E26,1,IF(K20=$E26,0.5,0)))</f>
        <v>0.5</v>
      </c>
      <c r="AC20" s="46">
        <f>IF(L20="","",IF(L20&gt;$E27,1,IF(L20=$E27,0.5,0)))</f>
        <v>0.5</v>
      </c>
      <c r="AD20" s="46">
        <f>IF(M20="","",IF(M20&gt;$E28,1,IF(M20=$E28,0.5,0)))</f>
        <v>1</v>
      </c>
      <c r="AE20" s="48">
        <f>IF(N20="","",IF(N20&gt;$E29,1,IF(N20=$E29,0.5,0)))</f>
        <v>1</v>
      </c>
      <c r="AG20" s="67">
        <f>C20+E18</f>
        <v>4</v>
      </c>
      <c r="AH20" s="45">
        <f>D20+E19</f>
        <v>4</v>
      </c>
      <c r="AI20" s="45" t="s">
        <v>216</v>
      </c>
      <c r="AJ20" s="45">
        <f>F20+E21</f>
        <v>4</v>
      </c>
      <c r="AK20" s="45">
        <f>G20+E22</f>
        <v>4</v>
      </c>
      <c r="AL20" s="45">
        <f>H20+E23</f>
        <v>4</v>
      </c>
      <c r="AM20" s="45">
        <f>I20+E24</f>
        <v>4</v>
      </c>
      <c r="AN20" s="45">
        <f>J20+E25</f>
        <v>4</v>
      </c>
      <c r="AO20" s="45">
        <f>K20+E26</f>
        <v>4</v>
      </c>
      <c r="AP20" s="45">
        <f>L20+E27</f>
        <v>4</v>
      </c>
      <c r="AQ20" s="45">
        <f>M20+E28</f>
        <v>4</v>
      </c>
      <c r="AR20" s="68">
        <f>N20+E29</f>
        <v>4</v>
      </c>
    </row>
    <row r="21" spans="1:44">
      <c r="A21" s="38">
        <v>4</v>
      </c>
      <c r="B21" s="39" t="s">
        <v>16</v>
      </c>
      <c r="C21" s="41">
        <v>0</v>
      </c>
      <c r="D21" s="41">
        <v>2.5</v>
      </c>
      <c r="E21" s="41">
        <v>2.5</v>
      </c>
      <c r="F21" s="40" t="s">
        <v>216</v>
      </c>
      <c r="G21" s="41">
        <v>1.5</v>
      </c>
      <c r="H21" s="41">
        <v>4</v>
      </c>
      <c r="I21" s="41">
        <v>1.5</v>
      </c>
      <c r="J21" s="41">
        <v>1</v>
      </c>
      <c r="K21" s="41">
        <v>2.5</v>
      </c>
      <c r="L21" s="41">
        <v>2.5</v>
      </c>
      <c r="M21" s="41">
        <v>3</v>
      </c>
      <c r="N21" s="41">
        <v>4</v>
      </c>
      <c r="O21" s="42">
        <f t="shared" si="5"/>
        <v>25</v>
      </c>
      <c r="P21" s="43">
        <f t="shared" si="7"/>
        <v>14</v>
      </c>
      <c r="Q21" s="43">
        <f t="shared" si="6"/>
        <v>11</v>
      </c>
      <c r="S21" s="44"/>
      <c r="T21" s="46">
        <f>IF(C21="","",IF(C21&gt;$F18,1,IF(C21=$F18,0.5,0)))</f>
        <v>0</v>
      </c>
      <c r="U21" s="46">
        <f>IF(D21="","",IF(D21&gt;$F19,1,IF(D21=$F19,0.5,0)))</f>
        <v>1</v>
      </c>
      <c r="V21" s="46">
        <f>IF(E21="","",IF(E21&gt;$F20,1,IF(E21=$F20,0.5,0)))</f>
        <v>1</v>
      </c>
      <c r="W21" s="46" t="s">
        <v>216</v>
      </c>
      <c r="X21" s="46">
        <f>IF(G21="","",IF(G21&gt;$F22,1,IF(G21=$F22,0.5,0)))</f>
        <v>0</v>
      </c>
      <c r="Y21" s="46">
        <f>IF(H21="","",IF(H21&gt;$F23,1,IF(H21=$F23,0.5,0)))</f>
        <v>1</v>
      </c>
      <c r="Z21" s="46">
        <f>IF(I21="","",IF(I21&gt;$F24,1,IF(I21=$F24,0.5,0)))</f>
        <v>0</v>
      </c>
      <c r="AA21" s="46">
        <f>IF(J21="","",IF(J21&gt;$F25,1,IF(J21=$F25,0.5,0)))</f>
        <v>0</v>
      </c>
      <c r="AB21" s="46">
        <f>IF(K21="","",IF(K21&gt;$F26,1,IF(K21=$F26,0.5,0)))</f>
        <v>1</v>
      </c>
      <c r="AC21" s="46">
        <f>IF(L21="","",IF(L21&gt;$F27,1,IF(L21=$F27,0.5,0)))</f>
        <v>1</v>
      </c>
      <c r="AD21" s="46">
        <f>IF(M21="","",IF(M21&gt;$F28,1,IF(M21=$F28,0.5,0)))</f>
        <v>1</v>
      </c>
      <c r="AE21" s="48">
        <f>IF(N21="","",IF(N21&gt;$F29,1,IF(N21=$F29,0.5,0)))</f>
        <v>1</v>
      </c>
      <c r="AG21" s="67">
        <f>C21+F18</f>
        <v>4</v>
      </c>
      <c r="AH21" s="45">
        <f>D21+F19</f>
        <v>4</v>
      </c>
      <c r="AI21" s="45">
        <f>E21+F20</f>
        <v>4</v>
      </c>
      <c r="AJ21" s="45" t="s">
        <v>216</v>
      </c>
      <c r="AK21" s="45">
        <f>G21+F22</f>
        <v>4</v>
      </c>
      <c r="AL21" s="45">
        <f>H21+F23</f>
        <v>4</v>
      </c>
      <c r="AM21" s="45">
        <f>I21+F24</f>
        <v>4</v>
      </c>
      <c r="AN21" s="45">
        <f>J21+F25</f>
        <v>4</v>
      </c>
      <c r="AO21" s="45">
        <f>K21+F26</f>
        <v>4</v>
      </c>
      <c r="AP21" s="45">
        <f>L21+F27</f>
        <v>4</v>
      </c>
      <c r="AQ21" s="45">
        <f>M21+F28</f>
        <v>4</v>
      </c>
      <c r="AR21" s="68">
        <f>N21+F29</f>
        <v>4</v>
      </c>
    </row>
    <row r="22" spans="1:44">
      <c r="A22" s="38">
        <v>5</v>
      </c>
      <c r="B22" s="39" t="s">
        <v>75</v>
      </c>
      <c r="C22" s="41">
        <v>1</v>
      </c>
      <c r="D22" s="41">
        <v>2.5</v>
      </c>
      <c r="E22" s="41">
        <v>2</v>
      </c>
      <c r="F22" s="41">
        <v>2.5</v>
      </c>
      <c r="G22" s="40" t="s">
        <v>216</v>
      </c>
      <c r="H22" s="41">
        <v>2.5</v>
      </c>
      <c r="I22" s="41">
        <v>2</v>
      </c>
      <c r="J22" s="41">
        <v>1.5</v>
      </c>
      <c r="K22" s="41">
        <v>1</v>
      </c>
      <c r="L22" s="41">
        <v>2</v>
      </c>
      <c r="M22" s="41">
        <v>3</v>
      </c>
      <c r="N22" s="41">
        <v>4</v>
      </c>
      <c r="O22" s="42">
        <f t="shared" si="5"/>
        <v>24</v>
      </c>
      <c r="P22" s="43">
        <f t="shared" si="7"/>
        <v>13</v>
      </c>
      <c r="Q22" s="43">
        <f t="shared" si="6"/>
        <v>11</v>
      </c>
      <c r="S22" s="44"/>
      <c r="T22" s="46">
        <f>IF(C22="","",IF(C22&gt;$G18,1,IF(C22=$G18,0.5,0)))</f>
        <v>0</v>
      </c>
      <c r="U22" s="46">
        <f>IF(D22="","",IF(D22&gt;$G19,1,IF(D22=$G19,0.5,0)))</f>
        <v>1</v>
      </c>
      <c r="V22" s="46">
        <f>IF(E22="","",IF(E22&gt;$G20,1,IF(E22=$G20,0.5,0)))</f>
        <v>0.5</v>
      </c>
      <c r="W22" s="46">
        <f>IF(F22="","",IF(F22&gt;$G21,1,IF(F22=$G21,0.5,0)))</f>
        <v>1</v>
      </c>
      <c r="X22" s="46" t="s">
        <v>216</v>
      </c>
      <c r="Y22" s="46">
        <f>IF(H22="","",IF(H22&gt;$G23,1,IF(H22=$G23,0.5,0)))</f>
        <v>1</v>
      </c>
      <c r="Z22" s="46">
        <f>IF(I22="","",IF(I22&gt;$G24,1,IF(I22=$G24,0.5,0)))</f>
        <v>0.5</v>
      </c>
      <c r="AA22" s="46">
        <f>IF(J22="","",IF(J22&gt;$G25,1,IF(J22=$G25,0.5,0)))</f>
        <v>0</v>
      </c>
      <c r="AB22" s="46">
        <f>IF(K22="","",IF(K22&gt;$G26,1,IF(K22=$G26,0.5,0)))</f>
        <v>0</v>
      </c>
      <c r="AC22" s="46">
        <f>IF(L22="","",IF(L22&gt;$G27,1,IF(L22=$G27,0.5,0)))</f>
        <v>0.5</v>
      </c>
      <c r="AD22" s="46">
        <f>IF(M22="","",IF(M22&gt;$G28,1,IF(M22=$G28,0.5,0)))</f>
        <v>1</v>
      </c>
      <c r="AE22" s="48">
        <f>IF(N22="","",IF(N22&gt;$G29,1,IF(N22=$G29,0.5,0)))</f>
        <v>1</v>
      </c>
      <c r="AG22" s="67">
        <f>C22+G18</f>
        <v>4</v>
      </c>
      <c r="AH22" s="45">
        <f>D22+G19</f>
        <v>4</v>
      </c>
      <c r="AI22" s="45">
        <f>E22+G20</f>
        <v>4</v>
      </c>
      <c r="AJ22" s="45">
        <f>F22+G21</f>
        <v>4</v>
      </c>
      <c r="AK22" s="45" t="s">
        <v>216</v>
      </c>
      <c r="AL22" s="45">
        <f>H22+G23</f>
        <v>4</v>
      </c>
      <c r="AM22" s="45">
        <f>I22+G24</f>
        <v>4</v>
      </c>
      <c r="AN22" s="45">
        <f>J22+G25</f>
        <v>4</v>
      </c>
      <c r="AO22" s="45">
        <f>K22+G26</f>
        <v>4</v>
      </c>
      <c r="AP22" s="45">
        <f>L22+G27</f>
        <v>4</v>
      </c>
      <c r="AQ22" s="45">
        <f>M22+G28</f>
        <v>4</v>
      </c>
      <c r="AR22" s="68">
        <f>N22+G29</f>
        <v>4</v>
      </c>
    </row>
    <row r="23" spans="1:44">
      <c r="A23" s="38">
        <v>6</v>
      </c>
      <c r="B23" s="39" t="s">
        <v>85</v>
      </c>
      <c r="C23" s="41">
        <v>1.5</v>
      </c>
      <c r="D23" s="41">
        <v>2</v>
      </c>
      <c r="E23" s="41">
        <v>1.5</v>
      </c>
      <c r="F23" s="41">
        <v>0</v>
      </c>
      <c r="G23" s="41">
        <v>1.5</v>
      </c>
      <c r="H23" s="40" t="s">
        <v>216</v>
      </c>
      <c r="I23" s="41">
        <v>2</v>
      </c>
      <c r="J23" s="41">
        <v>3.5</v>
      </c>
      <c r="K23" s="41">
        <v>3</v>
      </c>
      <c r="L23" s="41">
        <v>2.5</v>
      </c>
      <c r="M23" s="41">
        <v>3</v>
      </c>
      <c r="N23" s="41">
        <v>3</v>
      </c>
      <c r="O23" s="42">
        <f t="shared" si="5"/>
        <v>23.5</v>
      </c>
      <c r="P23" s="43">
        <f t="shared" si="7"/>
        <v>12</v>
      </c>
      <c r="Q23" s="43">
        <f t="shared" si="6"/>
        <v>11</v>
      </c>
      <c r="R23" s="63"/>
      <c r="S23" s="44"/>
      <c r="T23" s="46">
        <f>IF(C23="","",IF(C23&gt;$H18,1,IF(C23=$H18,0.5,0)))</f>
        <v>0</v>
      </c>
      <c r="U23" s="46">
        <f>IF(D23="","",IF(D23&gt;$H19,1,IF(D23=$H19,0.5,0)))</f>
        <v>0.5</v>
      </c>
      <c r="V23" s="46">
        <f>IF(E23="","",IF(E23&gt;$H20,1,IF(E23=$H20,0.5,0)))</f>
        <v>0</v>
      </c>
      <c r="W23" s="46">
        <f>IF(F23="","",IF(F23&gt;$H21,1,IF(F23=$H21,0.5,0)))</f>
        <v>0</v>
      </c>
      <c r="X23" s="46">
        <f>IF(G23="","",IF(G23&gt;$H22,1,IF(G23=$H22,0.5,0)))</f>
        <v>0</v>
      </c>
      <c r="Y23" s="46" t="s">
        <v>216</v>
      </c>
      <c r="Z23" s="46">
        <f>IF(I23="","",IF(I23&gt;$H24,1,IF(I23=$H24,0.5,0)))</f>
        <v>0.5</v>
      </c>
      <c r="AA23" s="46">
        <f>IF(J23="","",IF(J23&gt;$H25,1,IF(J23=$H25,0.5,0)))</f>
        <v>1</v>
      </c>
      <c r="AB23" s="46">
        <f>IF(K23="","",IF(K23&gt;$H26,1,IF(K23=$H26,0.5,0)))</f>
        <v>1</v>
      </c>
      <c r="AC23" s="46">
        <f>IF(L23="","",IF(L23&gt;$H27,1,IF(L23=$H27,0.5,0)))</f>
        <v>1</v>
      </c>
      <c r="AD23" s="46">
        <f>IF(M23="","",IF(M23&gt;$H28,1,IF(M23=$H28,0.5,0)))</f>
        <v>1</v>
      </c>
      <c r="AE23" s="48">
        <f>IF(N23="","",IF(N23&gt;$H29,1,IF(N23=$H29,0.5,0)))</f>
        <v>1</v>
      </c>
      <c r="AG23" s="67">
        <f>C23+H18</f>
        <v>4</v>
      </c>
      <c r="AH23" s="45">
        <f>D23+H19</f>
        <v>4</v>
      </c>
      <c r="AI23" s="45">
        <f>E23+H20</f>
        <v>4</v>
      </c>
      <c r="AJ23" s="45">
        <f>F23+H21</f>
        <v>4</v>
      </c>
      <c r="AK23" s="45">
        <f>G23+H22</f>
        <v>4</v>
      </c>
      <c r="AL23" s="45" t="s">
        <v>216</v>
      </c>
      <c r="AM23" s="45">
        <f>I23+H24</f>
        <v>4</v>
      </c>
      <c r="AN23" s="45">
        <f>J23+H25</f>
        <v>4</v>
      </c>
      <c r="AO23" s="45">
        <f>K23+H26</f>
        <v>4</v>
      </c>
      <c r="AP23" s="45">
        <f>L23+H27</f>
        <v>4</v>
      </c>
      <c r="AQ23" s="45">
        <f>M23+H28</f>
        <v>4</v>
      </c>
      <c r="AR23" s="68">
        <f>N23+H29</f>
        <v>4</v>
      </c>
    </row>
    <row r="24" spans="1:44">
      <c r="A24" s="38">
        <v>7</v>
      </c>
      <c r="B24" s="39" t="s">
        <v>221</v>
      </c>
      <c r="C24" s="41">
        <v>1.5</v>
      </c>
      <c r="D24" s="41">
        <v>2</v>
      </c>
      <c r="E24" s="41">
        <v>1</v>
      </c>
      <c r="F24" s="41">
        <v>2.5</v>
      </c>
      <c r="G24" s="41">
        <v>2</v>
      </c>
      <c r="H24" s="41">
        <v>2</v>
      </c>
      <c r="I24" s="40" t="s">
        <v>216</v>
      </c>
      <c r="J24" s="41">
        <v>2.5</v>
      </c>
      <c r="K24" s="41">
        <v>2.5</v>
      </c>
      <c r="L24" s="41">
        <v>2.5</v>
      </c>
      <c r="M24" s="41">
        <v>2</v>
      </c>
      <c r="N24" s="41">
        <v>1.5</v>
      </c>
      <c r="O24" s="42">
        <f t="shared" si="5"/>
        <v>22</v>
      </c>
      <c r="P24" s="43">
        <f t="shared" si="7"/>
        <v>12</v>
      </c>
      <c r="Q24" s="43">
        <f t="shared" si="6"/>
        <v>11</v>
      </c>
      <c r="S24" s="44"/>
      <c r="T24" s="46">
        <f>IF(C24="","",IF(C24&gt;$I18,1,IF(C24=$I18,0.5,0)))</f>
        <v>0</v>
      </c>
      <c r="U24" s="46">
        <f>IF(D24="","",IF(D24&gt;$I19,1,IF(D24=$I19,0.5,0)))</f>
        <v>0.5</v>
      </c>
      <c r="V24" s="46">
        <f>IF(E24="","",IF(E24&gt;$I20,1,IF(E24=$I20,0.5,0)))</f>
        <v>0</v>
      </c>
      <c r="W24" s="46">
        <f>IF(F24="","",IF(F24&gt;$I21,1,IF(F24=$I21,0.5,0)))</f>
        <v>1</v>
      </c>
      <c r="X24" s="46">
        <f>IF(G24="","",IF(G24&gt;$I22,1,IF(G24=$I22,0.5,0)))</f>
        <v>0.5</v>
      </c>
      <c r="Y24" s="46">
        <f>IF(H24="","",IF(H24&gt;$I23,1,IF(H24=$I23,0.5,0)))</f>
        <v>0.5</v>
      </c>
      <c r="Z24" s="46" t="s">
        <v>216</v>
      </c>
      <c r="AA24" s="46">
        <f>IF(J24="","",IF(J24&gt;$I25,1,IF(J24=$I25,0.5,0)))</f>
        <v>1</v>
      </c>
      <c r="AB24" s="46">
        <f>IF(K24="","",IF(K24&gt;$I26,1,IF(K24=$I26,0.5,0)))</f>
        <v>1</v>
      </c>
      <c r="AC24" s="46">
        <f>IF(L24="","",IF(L24&gt;$I27,1,IF(L24=$I27,0.5,0)))</f>
        <v>1</v>
      </c>
      <c r="AD24" s="46">
        <f>IF(M24="","",IF(M24&gt;$I28,1,IF(M24=$I28,0.5,0)))</f>
        <v>0.5</v>
      </c>
      <c r="AE24" s="48">
        <f>IF(N24="","",IF(N24&gt;$I29,1,IF(N24=$I29,0.5,0)))</f>
        <v>0</v>
      </c>
      <c r="AG24" s="67">
        <f>C24+I18</f>
        <v>4</v>
      </c>
      <c r="AH24" s="45">
        <f>D24+I19</f>
        <v>4</v>
      </c>
      <c r="AI24" s="45">
        <f>E24+I20</f>
        <v>4</v>
      </c>
      <c r="AJ24" s="45">
        <f>F24+I21</f>
        <v>4</v>
      </c>
      <c r="AK24" s="45">
        <f>G24+I22</f>
        <v>4</v>
      </c>
      <c r="AL24" s="45">
        <f>H24+I23</f>
        <v>4</v>
      </c>
      <c r="AM24" s="45" t="s">
        <v>216</v>
      </c>
      <c r="AN24" s="45">
        <f>J24+I25</f>
        <v>4</v>
      </c>
      <c r="AO24" s="45">
        <f>K24+I26</f>
        <v>4</v>
      </c>
      <c r="AP24" s="45">
        <f>L24+I27</f>
        <v>4</v>
      </c>
      <c r="AQ24" s="45">
        <f>M24+I28</f>
        <v>4</v>
      </c>
      <c r="AR24" s="68">
        <f>N24+I29</f>
        <v>4</v>
      </c>
    </row>
    <row r="25" spans="1:44">
      <c r="A25" s="38">
        <v>8</v>
      </c>
      <c r="B25" s="39" t="s">
        <v>200</v>
      </c>
      <c r="C25" s="41">
        <v>2</v>
      </c>
      <c r="D25" s="41">
        <v>1</v>
      </c>
      <c r="E25" s="41">
        <v>1</v>
      </c>
      <c r="F25" s="41">
        <v>3</v>
      </c>
      <c r="G25" s="41">
        <v>2.5</v>
      </c>
      <c r="H25" s="41">
        <v>0.5</v>
      </c>
      <c r="I25" s="41">
        <v>1.5</v>
      </c>
      <c r="J25" s="40" t="s">
        <v>216</v>
      </c>
      <c r="K25" s="41">
        <v>2</v>
      </c>
      <c r="L25" s="41">
        <v>3</v>
      </c>
      <c r="M25" s="41">
        <v>1.5</v>
      </c>
      <c r="N25" s="41">
        <v>3</v>
      </c>
      <c r="O25" s="42">
        <f t="shared" si="5"/>
        <v>21</v>
      </c>
      <c r="P25" s="43">
        <f t="shared" si="7"/>
        <v>10</v>
      </c>
      <c r="Q25" s="43">
        <f t="shared" si="6"/>
        <v>11</v>
      </c>
      <c r="S25" s="44"/>
      <c r="T25" s="46">
        <f>IF(C25="","",IF(C25&gt;$J18,1,IF(C25=$J18,0.5,0)))</f>
        <v>0.5</v>
      </c>
      <c r="U25" s="46">
        <f>IF(D25="","",IF(D25&gt;$J19,1,IF(D25=$J19,0.5,0)))</f>
        <v>0</v>
      </c>
      <c r="V25" s="46">
        <f>IF(E25="","",IF(E25&gt;$J20,1,IF(E25=$J20,0.5,0)))</f>
        <v>0</v>
      </c>
      <c r="W25" s="46">
        <f>IF(F25="","",IF(F25&gt;$J21,1,IF(F25=$J21,0.5,0)))</f>
        <v>1</v>
      </c>
      <c r="X25" s="46">
        <f>IF(G25="","",IF(G25&gt;$J22,1,IF(G25=$J22,0.5,0)))</f>
        <v>1</v>
      </c>
      <c r="Y25" s="46">
        <f>IF(H25="","",IF(H25&gt;$J23,1,IF(H25=$J23,0.5,0)))</f>
        <v>0</v>
      </c>
      <c r="Z25" s="46">
        <f>IF(I25="","",IF(I25&gt;$J24,1,IF(I25=$J24,0.5,0)))</f>
        <v>0</v>
      </c>
      <c r="AA25" s="46" t="s">
        <v>216</v>
      </c>
      <c r="AB25" s="46">
        <f>IF(K25="","",IF(K25&gt;$J26,1,IF(K25=$J26,0.5,0)))</f>
        <v>0.5</v>
      </c>
      <c r="AC25" s="46">
        <f>IF(L25="","",IF(L25&gt;$J27,1,IF(L25=$J27,0.5,0)))</f>
        <v>1</v>
      </c>
      <c r="AD25" s="46">
        <f>IF(M25="","",IF(M25&gt;$J28,1,IF(M25=$J28,0.5,0)))</f>
        <v>0</v>
      </c>
      <c r="AE25" s="48">
        <f>IF(N25="","",IF(N25&gt;$J29,1,IF(N25=$J29,0.5,0)))</f>
        <v>1</v>
      </c>
      <c r="AG25" s="67">
        <f>C25+J18</f>
        <v>4</v>
      </c>
      <c r="AH25" s="45">
        <f>D25+J19</f>
        <v>4</v>
      </c>
      <c r="AI25" s="45">
        <f>E25+J20</f>
        <v>4</v>
      </c>
      <c r="AJ25" s="45">
        <f>F25+J21</f>
        <v>4</v>
      </c>
      <c r="AK25" s="45">
        <f>G25+J22</f>
        <v>4</v>
      </c>
      <c r="AL25" s="45">
        <f>H25+J23</f>
        <v>4</v>
      </c>
      <c r="AM25" s="45">
        <f>I25+J24</f>
        <v>4</v>
      </c>
      <c r="AN25" s="45" t="s">
        <v>216</v>
      </c>
      <c r="AO25" s="45">
        <f>K25+J26</f>
        <v>4</v>
      </c>
      <c r="AP25" s="45">
        <f>L25+J27</f>
        <v>4</v>
      </c>
      <c r="AQ25" s="45">
        <f>M25+J28</f>
        <v>4</v>
      </c>
      <c r="AR25" s="68">
        <f>N25+J29</f>
        <v>4</v>
      </c>
    </row>
    <row r="26" spans="1:44">
      <c r="A26" s="38">
        <v>9</v>
      </c>
      <c r="B26" s="39" t="s">
        <v>222</v>
      </c>
      <c r="C26" s="41">
        <v>0.5</v>
      </c>
      <c r="D26" s="41">
        <v>2</v>
      </c>
      <c r="E26" s="41">
        <v>2</v>
      </c>
      <c r="F26" s="41">
        <v>1.5</v>
      </c>
      <c r="G26" s="41">
        <v>3</v>
      </c>
      <c r="H26" s="41">
        <v>1</v>
      </c>
      <c r="I26" s="41">
        <v>1.5</v>
      </c>
      <c r="J26" s="41">
        <v>2</v>
      </c>
      <c r="K26" s="40" t="s">
        <v>216</v>
      </c>
      <c r="L26" s="41">
        <v>2</v>
      </c>
      <c r="M26" s="41">
        <v>2.5</v>
      </c>
      <c r="N26" s="41">
        <v>2</v>
      </c>
      <c r="O26" s="42">
        <f t="shared" si="5"/>
        <v>20</v>
      </c>
      <c r="P26" s="43">
        <f t="shared" si="7"/>
        <v>9</v>
      </c>
      <c r="Q26" s="43">
        <f t="shared" si="6"/>
        <v>11</v>
      </c>
      <c r="S26" s="44"/>
      <c r="T26" s="46">
        <f>IF(C26="","",IF(C26&gt;$K18,1,IF(C26=$K18,0.5,0)))</f>
        <v>0</v>
      </c>
      <c r="U26" s="46">
        <f>IF(D26="","",IF(D26&gt;$K19,1,IF(D26=$K19,0.5,0)))</f>
        <v>0.5</v>
      </c>
      <c r="V26" s="46">
        <f>IF(E26="","",IF(E26&gt;$K20,1,IF(E26=$K20,0.5,0)))</f>
        <v>0.5</v>
      </c>
      <c r="W26" s="46">
        <f>IF(F26="","",IF(F26&gt;$K21,1,IF(F26=$K21,0.5,0)))</f>
        <v>0</v>
      </c>
      <c r="X26" s="46">
        <f>IF(G26="","",IF(G26&gt;$K22,1,IF(G26=$K22,0.5,0)))</f>
        <v>1</v>
      </c>
      <c r="Y26" s="46">
        <f>IF(H26="","",IF(H26&gt;$K23,1,IF(H26=$K23,0.5,0)))</f>
        <v>0</v>
      </c>
      <c r="Z26" s="46">
        <f>IF(I26="","",IF(I26&gt;$K24,1,IF(I26=$K24,0.5,0)))</f>
        <v>0</v>
      </c>
      <c r="AA26" s="46">
        <f>IF(J26="","",IF(J26&gt;$K25,1,IF(J26=$K25,0.5,0)))</f>
        <v>0.5</v>
      </c>
      <c r="AB26" s="46" t="s">
        <v>216</v>
      </c>
      <c r="AC26" s="46">
        <f>IF(L26="","",IF(L26&gt;$K27,1,IF(L26=$K27,0.5,0)))</f>
        <v>0.5</v>
      </c>
      <c r="AD26" s="46">
        <f>IF(M26="","",IF(M26&gt;$K28,1,IF(M26=$K28,0.5,0)))</f>
        <v>1</v>
      </c>
      <c r="AE26" s="48">
        <f>IF(N26="","",IF(N26&gt;$K29,1,IF(N26=$K29,0.5,0)))</f>
        <v>0.5</v>
      </c>
      <c r="AG26" s="67">
        <f>C26+K18</f>
        <v>4</v>
      </c>
      <c r="AH26" s="45">
        <f>D26+K19</f>
        <v>4</v>
      </c>
      <c r="AI26" s="45">
        <f>E26+K20</f>
        <v>4</v>
      </c>
      <c r="AJ26" s="45">
        <f>F26+K21</f>
        <v>4</v>
      </c>
      <c r="AK26" s="45">
        <f>G26+K22</f>
        <v>4</v>
      </c>
      <c r="AL26" s="45">
        <f>H26+K23</f>
        <v>4</v>
      </c>
      <c r="AM26" s="45">
        <f>I26+K24</f>
        <v>4</v>
      </c>
      <c r="AN26" s="45">
        <f>J26+K25</f>
        <v>4</v>
      </c>
      <c r="AO26" s="45" t="s">
        <v>216</v>
      </c>
      <c r="AP26" s="45">
        <f>L26+K27</f>
        <v>4</v>
      </c>
      <c r="AQ26" s="45">
        <f>M26+K28</f>
        <v>4</v>
      </c>
      <c r="AR26" s="68">
        <f>N26+K29</f>
        <v>4</v>
      </c>
    </row>
    <row r="27" spans="1:44">
      <c r="A27" s="38">
        <v>10</v>
      </c>
      <c r="B27" s="39" t="s">
        <v>157</v>
      </c>
      <c r="C27" s="41">
        <v>2</v>
      </c>
      <c r="D27" s="41">
        <v>1</v>
      </c>
      <c r="E27" s="41">
        <v>2</v>
      </c>
      <c r="F27" s="41">
        <v>1.5</v>
      </c>
      <c r="G27" s="41">
        <v>2</v>
      </c>
      <c r="H27" s="41">
        <v>1.5</v>
      </c>
      <c r="I27" s="41">
        <v>1.5</v>
      </c>
      <c r="J27" s="41">
        <v>1</v>
      </c>
      <c r="K27" s="41">
        <v>2</v>
      </c>
      <c r="L27" s="40" t="s">
        <v>216</v>
      </c>
      <c r="M27" s="41">
        <v>2.5</v>
      </c>
      <c r="N27" s="41">
        <v>2.5</v>
      </c>
      <c r="O27" s="42">
        <f t="shared" si="5"/>
        <v>19.5</v>
      </c>
      <c r="P27" s="43">
        <f t="shared" si="7"/>
        <v>8</v>
      </c>
      <c r="Q27" s="43">
        <f t="shared" si="6"/>
        <v>11</v>
      </c>
      <c r="S27" s="44"/>
      <c r="T27" s="46">
        <f>IF(C27="","",IF(C27&gt;$L18,1,IF(C27=$L18,0.5,0)))</f>
        <v>0.5</v>
      </c>
      <c r="U27" s="46">
        <f>IF(D27="","",IF(D27&gt;$L19,1,IF(D27=$L19,0.5,0)))</f>
        <v>0</v>
      </c>
      <c r="V27" s="46">
        <f>IF(E27="","",IF(E27&gt;$L20,1,IF(E27=$L20,0.5,0)))</f>
        <v>0.5</v>
      </c>
      <c r="W27" s="46">
        <f>IF(F27="","",IF(F27&gt;$L21,1,IF(F27=$L21,0.5,0)))</f>
        <v>0</v>
      </c>
      <c r="X27" s="46">
        <f>IF(G27="","",IF(G27&gt;$L22,1,IF(G27=$L22,0.5,0)))</f>
        <v>0.5</v>
      </c>
      <c r="Y27" s="46">
        <f>IF(H27="","",IF(H27&gt;$L23,1,IF(H27=$L23,0.5,0)))</f>
        <v>0</v>
      </c>
      <c r="Z27" s="46">
        <f>IF(I27="","",IF(I27&gt;$L24,1,IF(I27=$L24,0.5,0)))</f>
        <v>0</v>
      </c>
      <c r="AA27" s="46">
        <f>IF(J27="","",IF(J27&gt;$L25,1,IF(J27=$L25,0.5,0)))</f>
        <v>0</v>
      </c>
      <c r="AB27" s="46">
        <f>IF(K27="","",IF(K27&gt;$L26,1,IF(K27=$L26,0.5,0)))</f>
        <v>0.5</v>
      </c>
      <c r="AC27" s="46" t="s">
        <v>216</v>
      </c>
      <c r="AD27" s="46">
        <f>IF(M27="","",IF(M27&gt;$L28,1,IF(M27=$L28,0.5,0)))</f>
        <v>1</v>
      </c>
      <c r="AE27" s="48">
        <f>IF(N27="","",IF(N27&gt;$L29,1,IF(N27=$L29,0.5,0)))</f>
        <v>1</v>
      </c>
      <c r="AG27" s="67">
        <f>C27+L18</f>
        <v>4</v>
      </c>
      <c r="AH27" s="45">
        <f>D27+L19</f>
        <v>4</v>
      </c>
      <c r="AI27" s="45">
        <f>E27+L20</f>
        <v>4</v>
      </c>
      <c r="AJ27" s="45">
        <f>F27+L21</f>
        <v>4</v>
      </c>
      <c r="AK27" s="45">
        <f>G27+L22</f>
        <v>4</v>
      </c>
      <c r="AL27" s="45">
        <f>H27+L23</f>
        <v>4</v>
      </c>
      <c r="AM27" s="45">
        <f>I27+L24</f>
        <v>4</v>
      </c>
      <c r="AN27" s="45">
        <f>J27+L25</f>
        <v>4</v>
      </c>
      <c r="AO27" s="45">
        <f>K27+L26</f>
        <v>4</v>
      </c>
      <c r="AP27" s="45" t="s">
        <v>216</v>
      </c>
      <c r="AQ27" s="45">
        <f>M27+L28</f>
        <v>4</v>
      </c>
      <c r="AR27" s="68">
        <f>N27+L29</f>
        <v>4</v>
      </c>
    </row>
    <row r="28" spans="1:44">
      <c r="A28" s="38">
        <v>11</v>
      </c>
      <c r="B28" s="39" t="s">
        <v>94</v>
      </c>
      <c r="C28" s="41">
        <v>1.5</v>
      </c>
      <c r="D28" s="41">
        <v>1.5</v>
      </c>
      <c r="E28" s="41">
        <v>1</v>
      </c>
      <c r="F28" s="41">
        <v>1</v>
      </c>
      <c r="G28" s="41">
        <v>1</v>
      </c>
      <c r="H28" s="41">
        <v>1</v>
      </c>
      <c r="I28" s="41">
        <v>2</v>
      </c>
      <c r="J28" s="41">
        <v>2.5</v>
      </c>
      <c r="K28" s="41">
        <v>1.5</v>
      </c>
      <c r="L28" s="41">
        <v>1.5</v>
      </c>
      <c r="M28" s="40" t="s">
        <v>216</v>
      </c>
      <c r="N28" s="41">
        <v>3.5</v>
      </c>
      <c r="O28" s="42">
        <f t="shared" si="5"/>
        <v>18</v>
      </c>
      <c r="P28" s="43">
        <f t="shared" si="7"/>
        <v>5</v>
      </c>
      <c r="Q28" s="43">
        <f t="shared" si="6"/>
        <v>11</v>
      </c>
      <c r="S28" s="44"/>
      <c r="T28" s="46">
        <f>IF(C28="","",IF(C28&gt;$M18,1,IF(C28=$M18,0.5,0)))</f>
        <v>0</v>
      </c>
      <c r="U28" s="46">
        <f>IF(D28="","",IF(D28&gt;$M19,1,IF(D28=$M19,0.5,0)))</f>
        <v>0</v>
      </c>
      <c r="V28" s="46">
        <f>IF(E28="","",IF(E28&gt;$M20,1,IF(E28=$M20,0.5,0)))</f>
        <v>0</v>
      </c>
      <c r="W28" s="46">
        <f>IF(F28="","",IF(F28&gt;$M21,1,IF(F28=$M21,0.5,0)))</f>
        <v>0</v>
      </c>
      <c r="X28" s="46">
        <f>IF(G28="","",IF(G28&gt;$M22,1,IF(G28=$M22,0.5,0)))</f>
        <v>0</v>
      </c>
      <c r="Y28" s="46">
        <f>IF(H28="","",IF(H28&gt;$M23,1,IF(H28=$M23,0.5,0)))</f>
        <v>0</v>
      </c>
      <c r="Z28" s="46">
        <f>IF(I28="","",IF(I28&gt;$M24,1,IF(I28=$M24,0.5,0)))</f>
        <v>0.5</v>
      </c>
      <c r="AA28" s="46">
        <f>IF(J28="","",IF(J28&gt;$M25,1,IF(J28=$M25,0.5,0)))</f>
        <v>1</v>
      </c>
      <c r="AB28" s="46">
        <f>IF(K28="","",IF(K28&gt;$M26,1,IF(K28=$M26,0.5,0)))</f>
        <v>0</v>
      </c>
      <c r="AC28" s="46">
        <f>IF(L28="","",IF(L28&gt;$M27,1,IF(L28=$M27,0.5,0)))</f>
        <v>0</v>
      </c>
      <c r="AD28" s="46" t="s">
        <v>216</v>
      </c>
      <c r="AE28" s="48">
        <f>IF(N28="","",IF(N28&gt;$M29,1,IF(N28=$M29,0.5,0)))</f>
        <v>1</v>
      </c>
      <c r="AG28" s="67">
        <f>C28+M18</f>
        <v>4</v>
      </c>
      <c r="AH28" s="45">
        <f>D28+M19</f>
        <v>4</v>
      </c>
      <c r="AI28" s="45">
        <f>E28+M20</f>
        <v>4</v>
      </c>
      <c r="AJ28" s="45">
        <f>F28+M21</f>
        <v>4</v>
      </c>
      <c r="AK28" s="45">
        <f>G28+M22</f>
        <v>4</v>
      </c>
      <c r="AL28" s="45">
        <f>H28+M23</f>
        <v>4</v>
      </c>
      <c r="AM28" s="45">
        <f>I28+M24</f>
        <v>4</v>
      </c>
      <c r="AN28" s="45">
        <f>J28+M25</f>
        <v>4</v>
      </c>
      <c r="AO28" s="45">
        <f>K28+M26</f>
        <v>4</v>
      </c>
      <c r="AP28" s="45">
        <f>L28+M27</f>
        <v>4</v>
      </c>
      <c r="AQ28" s="45" t="s">
        <v>216</v>
      </c>
      <c r="AR28" s="68">
        <f>N28+M29</f>
        <v>4</v>
      </c>
    </row>
    <row r="29" spans="1:44" ht="15.75" thickBot="1">
      <c r="A29" s="49">
        <v>12</v>
      </c>
      <c r="B29" s="50" t="s">
        <v>223</v>
      </c>
      <c r="C29" s="51">
        <v>0</v>
      </c>
      <c r="D29" s="51">
        <v>0</v>
      </c>
      <c r="E29" s="51">
        <v>1.5</v>
      </c>
      <c r="F29" s="51">
        <v>0</v>
      </c>
      <c r="G29" s="51">
        <v>0</v>
      </c>
      <c r="H29" s="51">
        <v>1</v>
      </c>
      <c r="I29" s="51">
        <v>2.5</v>
      </c>
      <c r="J29" s="51">
        <v>1</v>
      </c>
      <c r="K29" s="51">
        <v>2</v>
      </c>
      <c r="L29" s="51">
        <v>1.5</v>
      </c>
      <c r="M29" s="51">
        <v>0.5</v>
      </c>
      <c r="N29" s="52" t="s">
        <v>216</v>
      </c>
      <c r="O29" s="53">
        <f t="shared" si="5"/>
        <v>10</v>
      </c>
      <c r="P29" s="54">
        <f t="shared" si="7"/>
        <v>3</v>
      </c>
      <c r="Q29" s="54">
        <f t="shared" si="6"/>
        <v>11</v>
      </c>
      <c r="S29" s="44"/>
      <c r="T29" s="55">
        <f>IF(C29="","",IF(C29&gt;$N18,1,IF(C29=$N18,0.5,0)))</f>
        <v>0</v>
      </c>
      <c r="U29" s="55">
        <f>IF(D29="","",IF(D29&gt;$N19,1,IF(D29=$N19,0.5,0)))</f>
        <v>0</v>
      </c>
      <c r="V29" s="55">
        <f>IF(E29="","",IF(E29&gt;$N20,1,IF(E29=$N20,0.5,0)))</f>
        <v>0</v>
      </c>
      <c r="W29" s="55">
        <f>IF(F29="","",IF(F29&gt;$N21,1,IF(F29=$N21,0.5,0)))</f>
        <v>0</v>
      </c>
      <c r="X29" s="55">
        <f>IF(G29="","",IF(G29&gt;$N22,1,IF(G29=$N22,0.5,0)))</f>
        <v>0</v>
      </c>
      <c r="Y29" s="55">
        <f>IF(H29="","",IF(H29&gt;$N23,1,IF(H29=$N23,0.5,0)))</f>
        <v>0</v>
      </c>
      <c r="Z29" s="55">
        <f>IF(I29="","",IF(I29&gt;$N24,1,IF(I29=$N24,0.5,0)))</f>
        <v>1</v>
      </c>
      <c r="AA29" s="55">
        <f>IF(J29="","",IF(J29&gt;$N25,1,IF(J29=$N25,0.5,0)))</f>
        <v>0</v>
      </c>
      <c r="AB29" s="55">
        <f>IF(K29="","",IF(K29&gt;$N26,1,IF(K29=$N26,0.5,0)))</f>
        <v>0.5</v>
      </c>
      <c r="AC29" s="55">
        <f>IF(L29="","",IF(L29&gt;$N27,1,IF(L29=$N27,0.5,0)))</f>
        <v>0</v>
      </c>
      <c r="AD29" s="55">
        <f>IF(M29="","",IF(M29&gt;$N28,1,IF(M29=$N28,0.5,0)))</f>
        <v>0</v>
      </c>
      <c r="AE29" s="56" t="s">
        <v>216</v>
      </c>
      <c r="AG29" s="69">
        <f>C29+N18</f>
        <v>4</v>
      </c>
      <c r="AH29" s="37">
        <f>D29+N19</f>
        <v>4</v>
      </c>
      <c r="AI29" s="37">
        <f>E29+N20</f>
        <v>4</v>
      </c>
      <c r="AJ29" s="37">
        <f>F29+N21</f>
        <v>4</v>
      </c>
      <c r="AK29" s="37">
        <f>G29+N22</f>
        <v>4</v>
      </c>
      <c r="AL29" s="37">
        <f>H29+N23</f>
        <v>4</v>
      </c>
      <c r="AM29" s="37">
        <f>I29+N24</f>
        <v>4</v>
      </c>
      <c r="AN29" s="37">
        <f>J29+N25</f>
        <v>4</v>
      </c>
      <c r="AO29" s="37">
        <f>K29+N26</f>
        <v>4</v>
      </c>
      <c r="AP29" s="37">
        <f>L29+N27</f>
        <v>4</v>
      </c>
      <c r="AQ29" s="37">
        <f>M29+N28</f>
        <v>4</v>
      </c>
      <c r="AR29" s="70" t="s">
        <v>216</v>
      </c>
    </row>
    <row r="30" spans="1:44" ht="20.25" thickTop="1" thickBot="1">
      <c r="A30" s="17" t="s">
        <v>17</v>
      </c>
    </row>
    <row r="31" spans="1:44" ht="16.5" thickTop="1" thickBot="1">
      <c r="A31" s="32" t="s">
        <v>211</v>
      </c>
      <c r="B31" s="33" t="s">
        <v>212</v>
      </c>
      <c r="C31" s="34">
        <f t="shared" ref="C31:N31" si="8">MATCH("XX",C32:C43,0)</f>
        <v>1</v>
      </c>
      <c r="D31" s="34">
        <f t="shared" si="8"/>
        <v>2</v>
      </c>
      <c r="E31" s="34">
        <f t="shared" si="8"/>
        <v>3</v>
      </c>
      <c r="F31" s="34">
        <f t="shared" si="8"/>
        <v>4</v>
      </c>
      <c r="G31" s="34">
        <f t="shared" si="8"/>
        <v>5</v>
      </c>
      <c r="H31" s="34">
        <f t="shared" si="8"/>
        <v>6</v>
      </c>
      <c r="I31" s="34">
        <f t="shared" si="8"/>
        <v>7</v>
      </c>
      <c r="J31" s="34">
        <f t="shared" si="8"/>
        <v>8</v>
      </c>
      <c r="K31" s="34">
        <f t="shared" si="8"/>
        <v>9</v>
      </c>
      <c r="L31" s="34">
        <f t="shared" si="8"/>
        <v>10</v>
      </c>
      <c r="M31" s="34">
        <f t="shared" si="8"/>
        <v>11</v>
      </c>
      <c r="N31" s="34">
        <f t="shared" si="8"/>
        <v>12</v>
      </c>
      <c r="O31" s="35" t="s">
        <v>213</v>
      </c>
      <c r="P31" s="36" t="s">
        <v>214</v>
      </c>
      <c r="Q31" s="36" t="s">
        <v>215</v>
      </c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44">
      <c r="A32" s="38">
        <v>1</v>
      </c>
      <c r="B32" s="39" t="s">
        <v>112</v>
      </c>
      <c r="C32" s="40" t="s">
        <v>216</v>
      </c>
      <c r="D32" s="41">
        <v>2.5</v>
      </c>
      <c r="E32" s="41">
        <v>3</v>
      </c>
      <c r="F32" s="41">
        <v>4</v>
      </c>
      <c r="G32" s="41">
        <v>2.5</v>
      </c>
      <c r="H32" s="41">
        <v>3.5</v>
      </c>
      <c r="I32" s="41">
        <v>3</v>
      </c>
      <c r="J32" s="41">
        <v>2.5</v>
      </c>
      <c r="K32" s="41">
        <v>3</v>
      </c>
      <c r="L32" s="41">
        <v>2.5</v>
      </c>
      <c r="M32" s="41">
        <v>2.5</v>
      </c>
      <c r="N32" s="41">
        <v>4</v>
      </c>
      <c r="O32" s="42">
        <f t="shared" ref="O32:O43" si="9">SUM(C32:N32)</f>
        <v>33</v>
      </c>
      <c r="P32" s="43">
        <f>SUM(T32:AE32)*2</f>
        <v>22</v>
      </c>
      <c r="Q32" s="43">
        <f t="shared" ref="Q32:Q43" si="10">COUNT(C32:N32)</f>
        <v>11</v>
      </c>
      <c r="S32" s="44"/>
      <c r="T32" s="45" t="s">
        <v>216</v>
      </c>
      <c r="U32" s="46">
        <f>IF(D32="","",IF(D32&gt;$C33,1,IF(D32=$C33,0.5,0)))</f>
        <v>1</v>
      </c>
      <c r="V32" s="46">
        <f>IF(E32="","",IF(E32&gt;$C34,1,IF(E32=$C34,0.5,0)))</f>
        <v>1</v>
      </c>
      <c r="W32" s="46">
        <f>IF(F32="","",IF(F32&gt;$C35,1,IF(F32=$C35,0.5,0)))</f>
        <v>1</v>
      </c>
      <c r="X32" s="46">
        <f>IF(G32="","",IF(G32&gt;$C36,1,IF(G32=$C36,0.5,0)))</f>
        <v>1</v>
      </c>
      <c r="Y32" s="46">
        <f>IF(H32="","",IF(H32&gt;$C37,1,IF(H32=$C37,0.5,0)))</f>
        <v>1</v>
      </c>
      <c r="Z32" s="46">
        <f>IF(I32="","",IF(I32&gt;$C38,1,IF(I32=$C38,0.5,0)))</f>
        <v>1</v>
      </c>
      <c r="AA32" s="46">
        <f>IF(J32="","",IF(J32&gt;$C39,1,IF(J32=$C39,0.5,0)))</f>
        <v>1</v>
      </c>
      <c r="AB32" s="46">
        <f>IF(K32="","",IF(K32&gt;$C40,1,IF(K32=$C40,0.5,0)))</f>
        <v>1</v>
      </c>
      <c r="AC32" s="46">
        <f>IF(L32="","",IF(L32&gt;$C41,1,IF(L32=$C41,0.5,0)))</f>
        <v>1</v>
      </c>
      <c r="AD32" s="46">
        <f>IF(M32="","",IF(M32&gt;$C42,1,IF(M32=$C42,0.5,0)))</f>
        <v>1</v>
      </c>
      <c r="AE32" s="47">
        <f>IF(N32="","",IF(N32&gt;$C43,1,IF(N32=$C43,0.5,0)))</f>
        <v>1</v>
      </c>
      <c r="AG32" s="64" t="s">
        <v>216</v>
      </c>
      <c r="AH32" s="65">
        <f>D32+C33</f>
        <v>4</v>
      </c>
      <c r="AI32" s="65">
        <f>E32+C34</f>
        <v>4</v>
      </c>
      <c r="AJ32" s="65">
        <f>F32+C35</f>
        <v>4</v>
      </c>
      <c r="AK32" s="65">
        <f>G32+C36</f>
        <v>4</v>
      </c>
      <c r="AL32" s="65">
        <f>H32+C37</f>
        <v>4</v>
      </c>
      <c r="AM32" s="65">
        <f>I32+C38</f>
        <v>4</v>
      </c>
      <c r="AN32" s="65">
        <f>J32+C39</f>
        <v>4</v>
      </c>
      <c r="AO32" s="65">
        <f>K32+C40</f>
        <v>4</v>
      </c>
      <c r="AP32" s="65">
        <f>L32+C41</f>
        <v>4</v>
      </c>
      <c r="AQ32" s="65">
        <f>M32+C42</f>
        <v>4</v>
      </c>
      <c r="AR32" s="66">
        <f>N32+C43</f>
        <v>4</v>
      </c>
    </row>
    <row r="33" spans="1:44">
      <c r="A33" s="38">
        <v>2</v>
      </c>
      <c r="B33" s="39" t="s">
        <v>188</v>
      </c>
      <c r="C33" s="41">
        <v>1.5</v>
      </c>
      <c r="D33" s="40" t="s">
        <v>216</v>
      </c>
      <c r="E33" s="41">
        <v>4</v>
      </c>
      <c r="F33" s="41">
        <v>2</v>
      </c>
      <c r="G33" s="41">
        <v>3</v>
      </c>
      <c r="H33" s="41">
        <v>3</v>
      </c>
      <c r="I33" s="41">
        <v>2</v>
      </c>
      <c r="J33" s="41">
        <v>3.5</v>
      </c>
      <c r="K33" s="41">
        <v>3.5</v>
      </c>
      <c r="L33" s="41">
        <v>2.5</v>
      </c>
      <c r="M33" s="41">
        <v>3.5</v>
      </c>
      <c r="N33" s="41">
        <v>4</v>
      </c>
      <c r="O33" s="42">
        <f t="shared" si="9"/>
        <v>32.5</v>
      </c>
      <c r="P33" s="43">
        <f t="shared" ref="P33:P43" si="11">SUM(T33:AE33)*2</f>
        <v>18</v>
      </c>
      <c r="Q33" s="43">
        <f t="shared" si="10"/>
        <v>11</v>
      </c>
      <c r="S33" s="44"/>
      <c r="T33" s="46">
        <f>IF(C33="","",IF(C33&gt;D32,1,IF(C33=D32,0.5,0)))</f>
        <v>0</v>
      </c>
      <c r="U33" s="45" t="s">
        <v>216</v>
      </c>
      <c r="V33" s="46">
        <f>IF(E33="","",IF(E33&gt;$D34,1,IF(E33=$D34,0.5,0)))</f>
        <v>1</v>
      </c>
      <c r="W33" s="46">
        <f>IF(F33="","",IF(F33&gt;$D35,1,IF(F33=$D35,0.5,0)))</f>
        <v>0.5</v>
      </c>
      <c r="X33" s="46">
        <f>IF(G33="","",IF(G33&gt;$D36,1,IF(G33=$D36,0.5,0)))</f>
        <v>1</v>
      </c>
      <c r="Y33" s="46">
        <f>IF(H33="","",IF(H33&gt;$D37,1,IF(H33=$D37,0.5,0)))</f>
        <v>1</v>
      </c>
      <c r="Z33" s="46">
        <f>IF(I33="","",IF(I33&gt;$D38,1,IF(I33=$D38,0.5,0)))</f>
        <v>0.5</v>
      </c>
      <c r="AA33" s="46">
        <f>IF(J33="","",IF(J33&gt;$D39,1,IF(J33=$D39,0.5,0)))</f>
        <v>1</v>
      </c>
      <c r="AB33" s="46">
        <f>IF(K33="","",IF(K33&gt;$D40,1,IF(K33=$D40,0.5,0)))</f>
        <v>1</v>
      </c>
      <c r="AC33" s="46">
        <f>IF(L33="","",IF(L33&gt;$D41,1,IF(L33=$D41,0.5,0)))</f>
        <v>1</v>
      </c>
      <c r="AD33" s="46">
        <f>IF(M33="","",IF(M33&gt;$D42,1,IF(M33=$D42,0.5,0)))</f>
        <v>1</v>
      </c>
      <c r="AE33" s="48">
        <f>IF(N33="","",IF(N33&gt;$D43,1,IF(N33=$D43,0.5,0)))</f>
        <v>1</v>
      </c>
      <c r="AG33" s="67">
        <f>C33+D32</f>
        <v>4</v>
      </c>
      <c r="AH33" s="45" t="s">
        <v>216</v>
      </c>
      <c r="AI33" s="45">
        <f>E33+D34</f>
        <v>4</v>
      </c>
      <c r="AJ33" s="45">
        <f>F33+D35</f>
        <v>4</v>
      </c>
      <c r="AK33" s="45">
        <f>G33+D36</f>
        <v>4</v>
      </c>
      <c r="AL33" s="45">
        <f>H33+D37</f>
        <v>4</v>
      </c>
      <c r="AM33" s="45">
        <f>I33+D38</f>
        <v>4</v>
      </c>
      <c r="AN33" s="45">
        <f>J33+D39</f>
        <v>4</v>
      </c>
      <c r="AO33" s="45">
        <f>K33+D40</f>
        <v>4</v>
      </c>
      <c r="AP33" s="45">
        <f>L33+D41</f>
        <v>4</v>
      </c>
      <c r="AQ33" s="45">
        <f>M33+D42</f>
        <v>4</v>
      </c>
      <c r="AR33" s="68">
        <f>N33+D43</f>
        <v>4</v>
      </c>
    </row>
    <row r="34" spans="1:44">
      <c r="A34" s="38">
        <v>3</v>
      </c>
      <c r="B34" s="39" t="s">
        <v>17</v>
      </c>
      <c r="C34" s="41">
        <v>1</v>
      </c>
      <c r="D34" s="41">
        <v>0</v>
      </c>
      <c r="E34" s="40" t="s">
        <v>216</v>
      </c>
      <c r="F34" s="41">
        <v>2.5</v>
      </c>
      <c r="G34" s="41">
        <v>3</v>
      </c>
      <c r="H34" s="41">
        <v>3.5</v>
      </c>
      <c r="I34" s="41">
        <v>3</v>
      </c>
      <c r="J34" s="41">
        <v>3</v>
      </c>
      <c r="K34" s="41">
        <v>2.5</v>
      </c>
      <c r="L34" s="41">
        <v>3</v>
      </c>
      <c r="M34" s="41">
        <v>3</v>
      </c>
      <c r="N34" s="41">
        <v>4</v>
      </c>
      <c r="O34" s="42">
        <f t="shared" si="9"/>
        <v>28.5</v>
      </c>
      <c r="P34" s="43">
        <f t="shared" si="11"/>
        <v>18</v>
      </c>
      <c r="Q34" s="43">
        <f t="shared" si="10"/>
        <v>11</v>
      </c>
      <c r="S34" s="59"/>
      <c r="T34" s="60">
        <f>IF(C34="","",IF(C34&gt;E32,1,IF(C34=E32,0.5,0)))</f>
        <v>0</v>
      </c>
      <c r="U34" s="60">
        <f>IF(D34="","",IF(D34&gt;E33,1,IF(D34=E33,0.5,0)))</f>
        <v>0</v>
      </c>
      <c r="V34" s="61" t="s">
        <v>216</v>
      </c>
      <c r="W34" s="60">
        <f>IF(F34="","",IF(F34&gt;$E35,1,IF(F34=$E35,0.5,0)))</f>
        <v>1</v>
      </c>
      <c r="X34" s="60">
        <f>IF(G34="","",IF(G34&gt;$E36,1,IF(G34=$E36,0.5,0)))</f>
        <v>1</v>
      </c>
      <c r="Y34" s="60">
        <f>IF(H34="","",IF(H34&gt;$E37,1,IF(H34=$E37,0.5,0)))</f>
        <v>1</v>
      </c>
      <c r="Z34" s="60">
        <f>IF(I34="","",IF(I34&gt;$E38,1,IF(I34=$E38,0.5,0)))</f>
        <v>1</v>
      </c>
      <c r="AA34" s="60">
        <f>IF(J34="","",IF(J34&gt;$E39,1,IF(J34=$E39,0.5,0)))</f>
        <v>1</v>
      </c>
      <c r="AB34" s="60">
        <f>IF(K34="","",IF(K34&gt;$E40,1,IF(K34=$E40,0.5,0)))</f>
        <v>1</v>
      </c>
      <c r="AC34" s="60">
        <f>IF(L34="","",IF(L34&gt;$E41,1,IF(L34=$E41,0.5,0)))</f>
        <v>1</v>
      </c>
      <c r="AD34" s="60">
        <f>IF(M34="","",IF(M34&gt;$E42,1,IF(M34=$E42,0.5,0)))</f>
        <v>1</v>
      </c>
      <c r="AE34" s="62">
        <f>IF(N34="","",IF(N34&gt;$E43,1,IF(N34=$E43,0.5,0)))</f>
        <v>1</v>
      </c>
      <c r="AF34" s="58"/>
      <c r="AG34" s="67">
        <f>C34+E32</f>
        <v>4</v>
      </c>
      <c r="AH34" s="45">
        <f>D34+E33</f>
        <v>4</v>
      </c>
      <c r="AI34" s="45" t="s">
        <v>216</v>
      </c>
      <c r="AJ34" s="45">
        <f>F34+E35</f>
        <v>4</v>
      </c>
      <c r="AK34" s="45">
        <f>G34+E36</f>
        <v>4</v>
      </c>
      <c r="AL34" s="45">
        <f>H34+E37</f>
        <v>4</v>
      </c>
      <c r="AM34" s="45">
        <f>I34+E38</f>
        <v>4</v>
      </c>
      <c r="AN34" s="45">
        <f>J34+E39</f>
        <v>4</v>
      </c>
      <c r="AO34" s="45">
        <f>K34+E40</f>
        <v>4</v>
      </c>
      <c r="AP34" s="45">
        <f>L34+E41</f>
        <v>4</v>
      </c>
      <c r="AQ34" s="45">
        <f>M34+E42</f>
        <v>4</v>
      </c>
      <c r="AR34" s="68">
        <f>N34+E43</f>
        <v>4</v>
      </c>
    </row>
    <row r="35" spans="1:44">
      <c r="A35" s="38">
        <v>4</v>
      </c>
      <c r="B35" s="39" t="s">
        <v>152</v>
      </c>
      <c r="C35" s="41">
        <v>0</v>
      </c>
      <c r="D35" s="41">
        <v>2</v>
      </c>
      <c r="E35" s="41">
        <v>1.5</v>
      </c>
      <c r="F35" s="40" t="s">
        <v>216</v>
      </c>
      <c r="G35" s="41">
        <v>3.5</v>
      </c>
      <c r="H35" s="41">
        <v>3</v>
      </c>
      <c r="I35" s="41">
        <v>3.5</v>
      </c>
      <c r="J35" s="41">
        <v>2.5</v>
      </c>
      <c r="K35" s="41">
        <v>2.5</v>
      </c>
      <c r="L35" s="41">
        <v>2.5</v>
      </c>
      <c r="M35" s="41">
        <v>3.5</v>
      </c>
      <c r="N35" s="41">
        <v>4</v>
      </c>
      <c r="O35" s="42">
        <f t="shared" si="9"/>
        <v>28.5</v>
      </c>
      <c r="P35" s="43">
        <f t="shared" si="11"/>
        <v>17</v>
      </c>
      <c r="Q35" s="43">
        <f t="shared" si="10"/>
        <v>11</v>
      </c>
      <c r="S35" s="44"/>
      <c r="T35" s="46">
        <f>IF(C35="","",IF(C35&gt;$F32,1,IF(C35=$F32,0.5,0)))</f>
        <v>0</v>
      </c>
      <c r="U35" s="46">
        <f>IF(D35="","",IF(D35&gt;$F33,1,IF(D35=$F33,0.5,0)))</f>
        <v>0.5</v>
      </c>
      <c r="V35" s="46">
        <f>IF(E35="","",IF(E35&gt;$F34,1,IF(E35=$F34,0.5,0)))</f>
        <v>0</v>
      </c>
      <c r="W35" s="46" t="s">
        <v>216</v>
      </c>
      <c r="X35" s="46">
        <f>IF(G35="","",IF(G35&gt;$F36,1,IF(G35=$F36,0.5,0)))</f>
        <v>1</v>
      </c>
      <c r="Y35" s="46">
        <f>IF(H35="","",IF(H35&gt;$F37,1,IF(H35=$F37,0.5,0)))</f>
        <v>1</v>
      </c>
      <c r="Z35" s="46">
        <f>IF(I35="","",IF(I35&gt;$F38,1,IF(I35=$F38,0.5,0)))</f>
        <v>1</v>
      </c>
      <c r="AA35" s="46">
        <f>IF(J35="","",IF(J35&gt;$F39,1,IF(J35=$F39,0.5,0)))</f>
        <v>1</v>
      </c>
      <c r="AB35" s="46">
        <f>IF(K35="","",IF(K35&gt;$F40,1,IF(K35=$F40,0.5,0)))</f>
        <v>1</v>
      </c>
      <c r="AC35" s="46">
        <f>IF(L35="","",IF(L35&gt;$F41,1,IF(L35=$F41,0.5,0)))</f>
        <v>1</v>
      </c>
      <c r="AD35" s="46">
        <f>IF(M35="","",IF(M35&gt;$F42,1,IF(M35=$F42,0.5,0)))</f>
        <v>1</v>
      </c>
      <c r="AE35" s="48">
        <f>IF(N35="","",IF(N35&gt;$F43,1,IF(N35=$F43,0.5,0)))</f>
        <v>1</v>
      </c>
      <c r="AG35" s="67">
        <f>C35+F32</f>
        <v>4</v>
      </c>
      <c r="AH35" s="45">
        <f>D35+F33</f>
        <v>4</v>
      </c>
      <c r="AI35" s="45">
        <f>E35+F34</f>
        <v>4</v>
      </c>
      <c r="AJ35" s="45" t="s">
        <v>216</v>
      </c>
      <c r="AK35" s="45">
        <f>G35+F36</f>
        <v>4</v>
      </c>
      <c r="AL35" s="45">
        <f>H35+F37</f>
        <v>4</v>
      </c>
      <c r="AM35" s="45">
        <f>I35+F38</f>
        <v>4</v>
      </c>
      <c r="AN35" s="45">
        <f>J35+F39</f>
        <v>4</v>
      </c>
      <c r="AO35" s="45">
        <f>K35+F40</f>
        <v>4</v>
      </c>
      <c r="AP35" s="45">
        <f>L35+F41</f>
        <v>4</v>
      </c>
      <c r="AQ35" s="45">
        <f>M35+F42</f>
        <v>4</v>
      </c>
      <c r="AR35" s="68">
        <f>N35+F43</f>
        <v>4</v>
      </c>
    </row>
    <row r="36" spans="1:44">
      <c r="A36" s="38">
        <v>5</v>
      </c>
      <c r="B36" s="39" t="s">
        <v>224</v>
      </c>
      <c r="C36" s="41">
        <v>1.5</v>
      </c>
      <c r="D36" s="41">
        <v>1</v>
      </c>
      <c r="E36" s="41">
        <v>1</v>
      </c>
      <c r="F36" s="41">
        <v>0.5</v>
      </c>
      <c r="G36" s="40" t="s">
        <v>216</v>
      </c>
      <c r="H36" s="41">
        <v>1</v>
      </c>
      <c r="I36" s="41">
        <v>2</v>
      </c>
      <c r="J36" s="41">
        <v>3</v>
      </c>
      <c r="K36" s="41">
        <v>3</v>
      </c>
      <c r="L36" s="41">
        <v>3</v>
      </c>
      <c r="M36" s="41">
        <v>3</v>
      </c>
      <c r="N36" s="41">
        <v>3</v>
      </c>
      <c r="O36" s="42">
        <f t="shared" si="9"/>
        <v>22</v>
      </c>
      <c r="P36" s="43">
        <f t="shared" si="11"/>
        <v>11</v>
      </c>
      <c r="Q36" s="43">
        <f t="shared" si="10"/>
        <v>11</v>
      </c>
      <c r="S36" s="44"/>
      <c r="T36" s="46">
        <f>IF(C36="","",IF(C36&gt;$G32,1,IF(C36=$G32,0.5,0)))</f>
        <v>0</v>
      </c>
      <c r="U36" s="46">
        <f>IF(D36="","",IF(D36&gt;$G33,1,IF(D36=$G33,0.5,0)))</f>
        <v>0</v>
      </c>
      <c r="V36" s="46">
        <f>IF(E36="","",IF(E36&gt;$G34,1,IF(E36=$G34,0.5,0)))</f>
        <v>0</v>
      </c>
      <c r="W36" s="46">
        <f>IF(F36="","",IF(F36&gt;$G35,1,IF(F36=$G35,0.5,0)))</f>
        <v>0</v>
      </c>
      <c r="X36" s="46" t="s">
        <v>216</v>
      </c>
      <c r="Y36" s="46">
        <f>IF(H36="","",IF(H36&gt;$G37,1,IF(H36=$G37,0.5,0)))</f>
        <v>0</v>
      </c>
      <c r="Z36" s="46">
        <f>IF(I36="","",IF(I36&gt;$G38,1,IF(I36=$G38,0.5,0)))</f>
        <v>0.5</v>
      </c>
      <c r="AA36" s="46">
        <f>IF(J36="","",IF(J36&gt;$G39,1,IF(J36=$G39,0.5,0)))</f>
        <v>1</v>
      </c>
      <c r="AB36" s="46">
        <f>IF(K36="","",IF(K36&gt;$G40,1,IF(K36=$G40,0.5,0)))</f>
        <v>1</v>
      </c>
      <c r="AC36" s="46">
        <f>IF(L36="","",IF(L36&gt;$G41,1,IF(L36=$G41,0.5,0)))</f>
        <v>1</v>
      </c>
      <c r="AD36" s="46">
        <f>IF(M36="","",IF(M36&gt;$G42,1,IF(M36=$G42,0.5,0)))</f>
        <v>1</v>
      </c>
      <c r="AE36" s="48">
        <f>IF(N36="","",IF(N36&gt;$G43,1,IF(N36=$G43,0.5,0)))</f>
        <v>1</v>
      </c>
      <c r="AG36" s="67">
        <f>C36+G32</f>
        <v>4</v>
      </c>
      <c r="AH36" s="45">
        <f>D36+G33</f>
        <v>4</v>
      </c>
      <c r="AI36" s="45">
        <f>E36+G34</f>
        <v>4</v>
      </c>
      <c r="AJ36" s="45">
        <f>F36+G35</f>
        <v>4</v>
      </c>
      <c r="AK36" s="45" t="s">
        <v>216</v>
      </c>
      <c r="AL36" s="45">
        <f>H36+G37</f>
        <v>4</v>
      </c>
      <c r="AM36" s="45">
        <f>I36+G38</f>
        <v>4</v>
      </c>
      <c r="AN36" s="45">
        <f>J36+G39</f>
        <v>4</v>
      </c>
      <c r="AO36" s="45">
        <f>K36+G40</f>
        <v>4</v>
      </c>
      <c r="AP36" s="45">
        <f>L36+G41</f>
        <v>4</v>
      </c>
      <c r="AQ36" s="45">
        <f>M36+G42</f>
        <v>4</v>
      </c>
      <c r="AR36" s="68">
        <f>N36+G43</f>
        <v>4</v>
      </c>
    </row>
    <row r="37" spans="1:44">
      <c r="A37" s="38">
        <v>6</v>
      </c>
      <c r="B37" s="39" t="s">
        <v>205</v>
      </c>
      <c r="C37" s="41">
        <v>0.5</v>
      </c>
      <c r="D37" s="41">
        <v>1</v>
      </c>
      <c r="E37" s="41">
        <v>0.5</v>
      </c>
      <c r="F37" s="41">
        <v>1</v>
      </c>
      <c r="G37" s="41">
        <v>3</v>
      </c>
      <c r="H37" s="40" t="s">
        <v>216</v>
      </c>
      <c r="I37" s="41">
        <v>2.5</v>
      </c>
      <c r="J37" s="41">
        <v>1.5</v>
      </c>
      <c r="K37" s="41">
        <v>2</v>
      </c>
      <c r="L37" s="41">
        <v>3</v>
      </c>
      <c r="M37" s="41">
        <v>3</v>
      </c>
      <c r="N37" s="41">
        <v>3</v>
      </c>
      <c r="O37" s="42">
        <f t="shared" si="9"/>
        <v>21</v>
      </c>
      <c r="P37" s="43">
        <f t="shared" si="11"/>
        <v>11</v>
      </c>
      <c r="Q37" s="43">
        <f t="shared" si="10"/>
        <v>11</v>
      </c>
      <c r="S37" s="44"/>
      <c r="T37" s="46">
        <f>IF(C37="","",IF(C37&gt;$H32,1,IF(C37=$H32,0.5,0)))</f>
        <v>0</v>
      </c>
      <c r="U37" s="46">
        <f>IF(D37="","",IF(D37&gt;$H33,1,IF(D37=$H33,0.5,0)))</f>
        <v>0</v>
      </c>
      <c r="V37" s="46">
        <f>IF(E37="","",IF(E37&gt;$H34,1,IF(E37=$H34,0.5,0)))</f>
        <v>0</v>
      </c>
      <c r="W37" s="46">
        <f>IF(F37="","",IF(F37&gt;$H35,1,IF(F37=$H35,0.5,0)))</f>
        <v>0</v>
      </c>
      <c r="X37" s="46">
        <f>IF(G37="","",IF(G37&gt;$H36,1,IF(G37=$H36,0.5,0)))</f>
        <v>1</v>
      </c>
      <c r="Y37" s="46" t="s">
        <v>216</v>
      </c>
      <c r="Z37" s="46">
        <f>IF(I37="","",IF(I37&gt;$H38,1,IF(I37=$H38,0.5,0)))</f>
        <v>1</v>
      </c>
      <c r="AA37" s="46">
        <f>IF(J37="","",IF(J37&gt;$H39,1,IF(J37=$H39,0.5,0)))</f>
        <v>0</v>
      </c>
      <c r="AB37" s="46">
        <f>IF(K37="","",IF(K37&gt;$H40,1,IF(K37=$H40,0.5,0)))</f>
        <v>0.5</v>
      </c>
      <c r="AC37" s="46">
        <f>IF(L37="","",IF(L37&gt;$H41,1,IF(L37=$H41,0.5,0)))</f>
        <v>1</v>
      </c>
      <c r="AD37" s="46">
        <f>IF(M37="","",IF(M37&gt;$H42,1,IF(M37=$H42,0.5,0)))</f>
        <v>1</v>
      </c>
      <c r="AE37" s="48">
        <f>IF(N37="","",IF(N37&gt;$H43,1,IF(N37=$H43,0.5,0)))</f>
        <v>1</v>
      </c>
      <c r="AG37" s="67">
        <f>C37+H32</f>
        <v>4</v>
      </c>
      <c r="AH37" s="45">
        <f>D37+H33</f>
        <v>4</v>
      </c>
      <c r="AI37" s="45">
        <f>E37+H34</f>
        <v>4</v>
      </c>
      <c r="AJ37" s="45">
        <f>F37+H35</f>
        <v>4</v>
      </c>
      <c r="AK37" s="45">
        <f>G37+H36</f>
        <v>4</v>
      </c>
      <c r="AL37" s="45" t="s">
        <v>216</v>
      </c>
      <c r="AM37" s="45">
        <f>I37+H38</f>
        <v>4</v>
      </c>
      <c r="AN37" s="45">
        <f>J37+H39</f>
        <v>4</v>
      </c>
      <c r="AO37" s="45">
        <f>K37+H40</f>
        <v>4</v>
      </c>
      <c r="AP37" s="45">
        <f>L37+H41</f>
        <v>4</v>
      </c>
      <c r="AQ37" s="45">
        <f>M37+H42</f>
        <v>4</v>
      </c>
      <c r="AR37" s="68">
        <f>N37+H43</f>
        <v>4</v>
      </c>
    </row>
    <row r="38" spans="1:44">
      <c r="A38" s="38">
        <v>7</v>
      </c>
      <c r="B38" s="39" t="s">
        <v>174</v>
      </c>
      <c r="C38" s="41">
        <v>1</v>
      </c>
      <c r="D38" s="41">
        <v>2</v>
      </c>
      <c r="E38" s="41">
        <v>1</v>
      </c>
      <c r="F38" s="41">
        <v>0.5</v>
      </c>
      <c r="G38" s="41">
        <v>2</v>
      </c>
      <c r="H38" s="41">
        <v>1.5</v>
      </c>
      <c r="I38" s="40" t="s">
        <v>216</v>
      </c>
      <c r="J38" s="41">
        <v>3</v>
      </c>
      <c r="K38" s="41">
        <v>2</v>
      </c>
      <c r="L38" s="41">
        <v>2</v>
      </c>
      <c r="M38" s="41">
        <v>2.5</v>
      </c>
      <c r="N38" s="41">
        <v>3</v>
      </c>
      <c r="O38" s="42">
        <f t="shared" si="9"/>
        <v>20.5</v>
      </c>
      <c r="P38" s="43">
        <f t="shared" si="11"/>
        <v>10</v>
      </c>
      <c r="Q38" s="43">
        <f t="shared" si="10"/>
        <v>11</v>
      </c>
      <c r="S38" s="44"/>
      <c r="T38" s="46">
        <f>IF(C38="","",IF(C38&gt;$I32,1,IF(C38=$I32,0.5,0)))</f>
        <v>0</v>
      </c>
      <c r="U38" s="46">
        <f>IF(D38="","",IF(D38&gt;$I33,1,IF(D38=$I33,0.5,0)))</f>
        <v>0.5</v>
      </c>
      <c r="V38" s="46">
        <f>IF(E38="","",IF(E38&gt;$I34,1,IF(E38=$I34,0.5,0)))</f>
        <v>0</v>
      </c>
      <c r="W38" s="46">
        <f>IF(F38="","",IF(F38&gt;$I35,1,IF(F38=$I35,0.5,0)))</f>
        <v>0</v>
      </c>
      <c r="X38" s="46">
        <f>IF(G38="","",IF(G38&gt;$I36,1,IF(G38=$I36,0.5,0)))</f>
        <v>0.5</v>
      </c>
      <c r="Y38" s="46">
        <f>IF(H38="","",IF(H38&gt;$I37,1,IF(H38=$I37,0.5,0)))</f>
        <v>0</v>
      </c>
      <c r="Z38" s="46" t="s">
        <v>216</v>
      </c>
      <c r="AA38" s="46">
        <f>IF(J38="","",IF(J38&gt;$I39,1,IF(J38=$I39,0.5,0)))</f>
        <v>1</v>
      </c>
      <c r="AB38" s="46">
        <f>IF(K38="","",IF(K38&gt;$I40,1,IF(K38=$I40,0.5,0)))</f>
        <v>0.5</v>
      </c>
      <c r="AC38" s="46">
        <f>IF(L38="","",IF(L38&gt;$I41,1,IF(L38=$I41,0.5,0)))</f>
        <v>0.5</v>
      </c>
      <c r="AD38" s="46">
        <f>IF(M38="","",IF(M38&gt;$I42,1,IF(M38=$I42,0.5,0)))</f>
        <v>1</v>
      </c>
      <c r="AE38" s="48">
        <f>IF(N38="","",IF(N38&gt;$I43,1,IF(N38=$I43,0.5,0)))</f>
        <v>1</v>
      </c>
      <c r="AG38" s="67">
        <f>C38+I32</f>
        <v>4</v>
      </c>
      <c r="AH38" s="45">
        <f>D38+I33</f>
        <v>4</v>
      </c>
      <c r="AI38" s="45">
        <f>E38+I34</f>
        <v>4</v>
      </c>
      <c r="AJ38" s="45">
        <f>F38+I35</f>
        <v>4</v>
      </c>
      <c r="AK38" s="45">
        <f>G38+I36</f>
        <v>4</v>
      </c>
      <c r="AL38" s="45">
        <f>H38+I37</f>
        <v>4</v>
      </c>
      <c r="AM38" s="45" t="s">
        <v>216</v>
      </c>
      <c r="AN38" s="45">
        <f>J38+I39</f>
        <v>4</v>
      </c>
      <c r="AO38" s="45">
        <f>K38+I40</f>
        <v>4</v>
      </c>
      <c r="AP38" s="45">
        <f>L38+I41</f>
        <v>4</v>
      </c>
      <c r="AQ38" s="45">
        <f>M38+I42</f>
        <v>4</v>
      </c>
      <c r="AR38" s="68">
        <f>N38+I43</f>
        <v>4</v>
      </c>
    </row>
    <row r="39" spans="1:44">
      <c r="A39" s="38">
        <v>8</v>
      </c>
      <c r="B39" s="39" t="s">
        <v>123</v>
      </c>
      <c r="C39" s="41">
        <v>1.5</v>
      </c>
      <c r="D39" s="41">
        <v>0.5</v>
      </c>
      <c r="E39" s="41">
        <v>1</v>
      </c>
      <c r="F39" s="41">
        <v>1.5</v>
      </c>
      <c r="G39" s="41">
        <v>1</v>
      </c>
      <c r="H39" s="41">
        <v>2.5</v>
      </c>
      <c r="I39" s="41">
        <v>1</v>
      </c>
      <c r="J39" s="40" t="s">
        <v>216</v>
      </c>
      <c r="K39" s="41">
        <v>2.5</v>
      </c>
      <c r="L39" s="41">
        <v>3</v>
      </c>
      <c r="M39" s="41">
        <v>3</v>
      </c>
      <c r="N39" s="41">
        <v>2.5</v>
      </c>
      <c r="O39" s="42">
        <f t="shared" si="9"/>
        <v>20</v>
      </c>
      <c r="P39" s="43">
        <f t="shared" si="11"/>
        <v>10</v>
      </c>
      <c r="Q39" s="43">
        <f t="shared" si="10"/>
        <v>11</v>
      </c>
      <c r="S39" s="44"/>
      <c r="T39" s="46">
        <f>IF(C39="","",IF(C39&gt;$J32,1,IF(C39=$J32,0.5,0)))</f>
        <v>0</v>
      </c>
      <c r="U39" s="46">
        <f>IF(D39="","",IF(D39&gt;$J33,1,IF(D39=$J33,0.5,0)))</f>
        <v>0</v>
      </c>
      <c r="V39" s="46">
        <f>IF(E39="","",IF(E39&gt;$J34,1,IF(E39=$J34,0.5,0)))</f>
        <v>0</v>
      </c>
      <c r="W39" s="46">
        <f>IF(F39="","",IF(F39&gt;$J35,1,IF(F39=$J35,0.5,0)))</f>
        <v>0</v>
      </c>
      <c r="X39" s="46">
        <f>IF(G39="","",IF(G39&gt;$J36,1,IF(G39=$J36,0.5,0)))</f>
        <v>0</v>
      </c>
      <c r="Y39" s="46">
        <f>IF(H39="","",IF(H39&gt;$J37,1,IF(H39=$J37,0.5,0)))</f>
        <v>1</v>
      </c>
      <c r="Z39" s="46">
        <f>IF(I39="","",IF(I39&gt;$J38,1,IF(I39=$J38,0.5,0)))</f>
        <v>0</v>
      </c>
      <c r="AA39" s="46" t="s">
        <v>216</v>
      </c>
      <c r="AB39" s="46">
        <f>IF(K39="","",IF(K39&gt;$J40,1,IF(K39=$J40,0.5,0)))</f>
        <v>1</v>
      </c>
      <c r="AC39" s="46">
        <f>IF(L39="","",IF(L39&gt;$J41,1,IF(L39=$J41,0.5,0)))</f>
        <v>1</v>
      </c>
      <c r="AD39" s="46">
        <f>IF(M39="","",IF(M39&gt;$J42,1,IF(M39=$J42,0.5,0)))</f>
        <v>1</v>
      </c>
      <c r="AE39" s="48">
        <f>IF(N39="","",IF(N39&gt;$J43,1,IF(N39=$J43,0.5,0)))</f>
        <v>1</v>
      </c>
      <c r="AG39" s="67">
        <f>C39+J32</f>
        <v>4</v>
      </c>
      <c r="AH39" s="45">
        <f>D39+J33</f>
        <v>4</v>
      </c>
      <c r="AI39" s="45">
        <f>E39+J34</f>
        <v>4</v>
      </c>
      <c r="AJ39" s="45">
        <f>F39+J35</f>
        <v>4</v>
      </c>
      <c r="AK39" s="45">
        <f>G39+J36</f>
        <v>4</v>
      </c>
      <c r="AL39" s="45">
        <f>H39+J37</f>
        <v>4</v>
      </c>
      <c r="AM39" s="45">
        <f>I39+J38</f>
        <v>4</v>
      </c>
      <c r="AN39" s="45" t="s">
        <v>216</v>
      </c>
      <c r="AO39" s="45">
        <f>K39+J40</f>
        <v>4</v>
      </c>
      <c r="AP39" s="45">
        <f>L39+J41</f>
        <v>4</v>
      </c>
      <c r="AQ39" s="45">
        <f>M39+J42</f>
        <v>4</v>
      </c>
      <c r="AR39" s="68">
        <f>N39+J43</f>
        <v>4</v>
      </c>
    </row>
    <row r="40" spans="1:44">
      <c r="A40" s="38">
        <v>9</v>
      </c>
      <c r="B40" s="39" t="s">
        <v>225</v>
      </c>
      <c r="C40" s="41">
        <v>1</v>
      </c>
      <c r="D40" s="41">
        <v>0.5</v>
      </c>
      <c r="E40" s="41">
        <v>1.5</v>
      </c>
      <c r="F40" s="41">
        <v>1.5</v>
      </c>
      <c r="G40" s="41">
        <v>1</v>
      </c>
      <c r="H40" s="41">
        <v>2</v>
      </c>
      <c r="I40" s="41">
        <v>2</v>
      </c>
      <c r="J40" s="41">
        <v>1.5</v>
      </c>
      <c r="K40" s="40" t="s">
        <v>216</v>
      </c>
      <c r="L40" s="41">
        <v>3.5</v>
      </c>
      <c r="M40" s="41">
        <v>1.5</v>
      </c>
      <c r="N40" s="41">
        <v>3.5</v>
      </c>
      <c r="O40" s="42">
        <f t="shared" si="9"/>
        <v>19.5</v>
      </c>
      <c r="P40" s="43">
        <f t="shared" si="11"/>
        <v>6</v>
      </c>
      <c r="Q40" s="43">
        <f t="shared" si="10"/>
        <v>11</v>
      </c>
      <c r="S40" s="44"/>
      <c r="T40" s="46">
        <f>IF(C40="","",IF(C40&gt;$K32,1,IF(C40=$K32,0.5,0)))</f>
        <v>0</v>
      </c>
      <c r="U40" s="46">
        <f>IF(D40="","",IF(D40&gt;$K33,1,IF(D40=$K33,0.5,0)))</f>
        <v>0</v>
      </c>
      <c r="V40" s="46">
        <f>IF(E40="","",IF(E40&gt;$K34,1,IF(E40=$K34,0.5,0)))</f>
        <v>0</v>
      </c>
      <c r="W40" s="46">
        <f>IF(F40="","",IF(F40&gt;$K35,1,IF(F40=$K35,0.5,0)))</f>
        <v>0</v>
      </c>
      <c r="X40" s="46">
        <f>IF(G40="","",IF(G40&gt;$K36,1,IF(G40=$K36,0.5,0)))</f>
        <v>0</v>
      </c>
      <c r="Y40" s="46">
        <f>IF(H40="","",IF(H40&gt;$K37,1,IF(H40=$K37,0.5,0)))</f>
        <v>0.5</v>
      </c>
      <c r="Z40" s="46">
        <f>IF(I40="","",IF(I40&gt;$K38,1,IF(I40=$K38,0.5,0)))</f>
        <v>0.5</v>
      </c>
      <c r="AA40" s="46">
        <f>IF(J40="","",IF(J40&gt;$K39,1,IF(J40=$K39,0.5,0)))</f>
        <v>0</v>
      </c>
      <c r="AB40" s="46" t="s">
        <v>216</v>
      </c>
      <c r="AC40" s="46">
        <f>IF(L40="","",IF(L40&gt;$K41,1,IF(L40=$K41,0.5,0)))</f>
        <v>1</v>
      </c>
      <c r="AD40" s="46">
        <f>IF(M40="","",IF(M40&gt;$K42,1,IF(M40=$K42,0.5,0)))</f>
        <v>0</v>
      </c>
      <c r="AE40" s="48">
        <f>IF(N40="","",IF(N40&gt;$K43,1,IF(N40=$K43,0.5,0)))</f>
        <v>1</v>
      </c>
      <c r="AG40" s="67">
        <f>C40+K32</f>
        <v>4</v>
      </c>
      <c r="AH40" s="45">
        <f>D40+K33</f>
        <v>4</v>
      </c>
      <c r="AI40" s="45">
        <f>E40+K34</f>
        <v>4</v>
      </c>
      <c r="AJ40" s="45">
        <f>F40+K35</f>
        <v>4</v>
      </c>
      <c r="AK40" s="45">
        <f>G40+K36</f>
        <v>4</v>
      </c>
      <c r="AL40" s="45">
        <f>H40+K37</f>
        <v>4</v>
      </c>
      <c r="AM40" s="45">
        <f>I40+K38</f>
        <v>4</v>
      </c>
      <c r="AN40" s="45">
        <f>J40+K39</f>
        <v>4</v>
      </c>
      <c r="AO40" s="45" t="s">
        <v>216</v>
      </c>
      <c r="AP40" s="45">
        <f>L40+K41</f>
        <v>4</v>
      </c>
      <c r="AQ40" s="45">
        <f>M40+K42</f>
        <v>4</v>
      </c>
      <c r="AR40" s="68">
        <f>N40+K43</f>
        <v>4</v>
      </c>
    </row>
    <row r="41" spans="1:44">
      <c r="A41" s="38">
        <v>10</v>
      </c>
      <c r="B41" s="39" t="s">
        <v>147</v>
      </c>
      <c r="C41" s="41">
        <v>1.5</v>
      </c>
      <c r="D41" s="41">
        <v>1.5</v>
      </c>
      <c r="E41" s="41">
        <v>1</v>
      </c>
      <c r="F41" s="41">
        <v>1.5</v>
      </c>
      <c r="G41" s="41">
        <v>1</v>
      </c>
      <c r="H41" s="41">
        <v>1</v>
      </c>
      <c r="I41" s="41">
        <v>2</v>
      </c>
      <c r="J41" s="41">
        <v>1</v>
      </c>
      <c r="K41" s="41">
        <v>0.5</v>
      </c>
      <c r="L41" s="40" t="s">
        <v>216</v>
      </c>
      <c r="M41" s="41">
        <v>2</v>
      </c>
      <c r="N41" s="41">
        <v>3</v>
      </c>
      <c r="O41" s="42">
        <f t="shared" si="9"/>
        <v>16</v>
      </c>
      <c r="P41" s="43">
        <f t="shared" si="11"/>
        <v>4</v>
      </c>
      <c r="Q41" s="43">
        <f t="shared" si="10"/>
        <v>11</v>
      </c>
      <c r="S41" s="44"/>
      <c r="T41" s="46">
        <f>IF(C41="","",IF(C41&gt;$L32,1,IF(C41=$L32,0.5,0)))</f>
        <v>0</v>
      </c>
      <c r="U41" s="46">
        <f>IF(D41="","",IF(D41&gt;$L33,1,IF(D41=$L33,0.5,0)))</f>
        <v>0</v>
      </c>
      <c r="V41" s="46">
        <f>IF(E41="","",IF(E41&gt;$L34,1,IF(E41=$L34,0.5,0)))</f>
        <v>0</v>
      </c>
      <c r="W41" s="46">
        <f>IF(F41="","",IF(F41&gt;$L35,1,IF(F41=$L35,0.5,0)))</f>
        <v>0</v>
      </c>
      <c r="X41" s="46">
        <f>IF(G41="","",IF(G41&gt;$L36,1,IF(G41=$L36,0.5,0)))</f>
        <v>0</v>
      </c>
      <c r="Y41" s="46">
        <f>IF(H41="","",IF(H41&gt;$L37,1,IF(H41=$L37,0.5,0)))</f>
        <v>0</v>
      </c>
      <c r="Z41" s="46">
        <f>IF(I41="","",IF(I41&gt;$L38,1,IF(I41=$L38,0.5,0)))</f>
        <v>0.5</v>
      </c>
      <c r="AA41" s="46">
        <f>IF(J41="","",IF(J41&gt;$L39,1,IF(J41=$L39,0.5,0)))</f>
        <v>0</v>
      </c>
      <c r="AB41" s="46">
        <f>IF(K41="","",IF(K41&gt;$L40,1,IF(K41=$L40,0.5,0)))</f>
        <v>0</v>
      </c>
      <c r="AC41" s="46" t="s">
        <v>216</v>
      </c>
      <c r="AD41" s="46">
        <f>IF(M41="","",IF(M41&gt;$L42,1,IF(M41=$L42,0.5,0)))</f>
        <v>0.5</v>
      </c>
      <c r="AE41" s="48">
        <f>IF(N41="","",IF(N41&gt;$L43,1,IF(N41=$L43,0.5,0)))</f>
        <v>1</v>
      </c>
      <c r="AG41" s="67">
        <f>C41+L32</f>
        <v>4</v>
      </c>
      <c r="AH41" s="45">
        <f>D41+L33</f>
        <v>4</v>
      </c>
      <c r="AI41" s="45">
        <f>E41+L34</f>
        <v>4</v>
      </c>
      <c r="AJ41" s="45">
        <f>F41+L35</f>
        <v>4</v>
      </c>
      <c r="AK41" s="45">
        <f>G41+L36</f>
        <v>4</v>
      </c>
      <c r="AL41" s="45">
        <f>H41+L37</f>
        <v>4</v>
      </c>
      <c r="AM41" s="45">
        <f>I41+L38</f>
        <v>4</v>
      </c>
      <c r="AN41" s="45">
        <f>J41+L39</f>
        <v>4</v>
      </c>
      <c r="AO41" s="45">
        <f>K41+L40</f>
        <v>4</v>
      </c>
      <c r="AP41" s="45" t="s">
        <v>216</v>
      </c>
      <c r="AQ41" s="45">
        <f>M41+L42</f>
        <v>4</v>
      </c>
      <c r="AR41" s="68">
        <f>N41+L43</f>
        <v>4</v>
      </c>
    </row>
    <row r="42" spans="1:44">
      <c r="A42" s="38">
        <v>11</v>
      </c>
      <c r="B42" s="39" t="s">
        <v>137</v>
      </c>
      <c r="C42" s="41">
        <v>1.5</v>
      </c>
      <c r="D42" s="41">
        <v>0.5</v>
      </c>
      <c r="E42" s="41">
        <v>1</v>
      </c>
      <c r="F42" s="41">
        <v>0.5</v>
      </c>
      <c r="G42" s="41">
        <v>1</v>
      </c>
      <c r="H42" s="41">
        <v>1</v>
      </c>
      <c r="I42" s="41">
        <v>1.5</v>
      </c>
      <c r="J42" s="41">
        <v>1</v>
      </c>
      <c r="K42" s="41">
        <v>2.5</v>
      </c>
      <c r="L42" s="41">
        <v>2</v>
      </c>
      <c r="M42" s="40" t="s">
        <v>216</v>
      </c>
      <c r="N42" s="41">
        <v>2</v>
      </c>
      <c r="O42" s="42">
        <f t="shared" si="9"/>
        <v>14.5</v>
      </c>
      <c r="P42" s="43">
        <f t="shared" si="11"/>
        <v>4</v>
      </c>
      <c r="Q42" s="43">
        <f t="shared" si="10"/>
        <v>11</v>
      </c>
      <c r="S42" s="44"/>
      <c r="T42" s="46">
        <f>IF(C42="","",IF(C42&gt;$M32,1,IF(C42=$M32,0.5,0)))</f>
        <v>0</v>
      </c>
      <c r="U42" s="46">
        <f>IF(D42="","",IF(D42&gt;$M33,1,IF(D42=$M33,0.5,0)))</f>
        <v>0</v>
      </c>
      <c r="V42" s="46">
        <f>IF(E42="","",IF(E42&gt;$M34,1,IF(E42=$M34,0.5,0)))</f>
        <v>0</v>
      </c>
      <c r="W42" s="46">
        <f>IF(F42="","",IF(F42&gt;$M35,1,IF(F42=$M35,0.5,0)))</f>
        <v>0</v>
      </c>
      <c r="X42" s="46">
        <f>IF(G42="","",IF(G42&gt;$M36,1,IF(G42=$M36,0.5,0)))</f>
        <v>0</v>
      </c>
      <c r="Y42" s="46">
        <f>IF(H42="","",IF(H42&gt;$M37,1,IF(H42=$M37,0.5,0)))</f>
        <v>0</v>
      </c>
      <c r="Z42" s="46">
        <f>IF(I42="","",IF(I42&gt;$M38,1,IF(I42=$M38,0.5,0)))</f>
        <v>0</v>
      </c>
      <c r="AA42" s="46">
        <f>IF(J42="","",IF(J42&gt;$M39,1,IF(J42=$M39,0.5,0)))</f>
        <v>0</v>
      </c>
      <c r="AB42" s="46">
        <f>IF(K42="","",IF(K42&gt;$M40,1,IF(K42=$M40,0.5,0)))</f>
        <v>1</v>
      </c>
      <c r="AC42" s="46">
        <f>IF(L42="","",IF(L42&gt;$M41,1,IF(L42=$M41,0.5,0)))</f>
        <v>0.5</v>
      </c>
      <c r="AD42" s="46" t="s">
        <v>216</v>
      </c>
      <c r="AE42" s="48">
        <f>IF(N42="","",IF(N42&gt;$M43,1,IF(N42=$M43,0.5,0)))</f>
        <v>0.5</v>
      </c>
      <c r="AG42" s="67">
        <f>C42+M32</f>
        <v>4</v>
      </c>
      <c r="AH42" s="45">
        <f>D42+M33</f>
        <v>4</v>
      </c>
      <c r="AI42" s="45">
        <f>E42+M34</f>
        <v>4</v>
      </c>
      <c r="AJ42" s="45">
        <f>F42+M35</f>
        <v>4</v>
      </c>
      <c r="AK42" s="45">
        <f>G42+M36</f>
        <v>4</v>
      </c>
      <c r="AL42" s="45">
        <f>H42+M37</f>
        <v>4</v>
      </c>
      <c r="AM42" s="45">
        <f>I42+M38</f>
        <v>4</v>
      </c>
      <c r="AN42" s="45">
        <f>J42+M39</f>
        <v>4</v>
      </c>
      <c r="AO42" s="45">
        <f>K42+M40</f>
        <v>4</v>
      </c>
      <c r="AP42" s="45">
        <f>L42+M41</f>
        <v>4</v>
      </c>
      <c r="AQ42" s="45" t="s">
        <v>216</v>
      </c>
      <c r="AR42" s="68">
        <f>N42+M43</f>
        <v>4</v>
      </c>
    </row>
    <row r="43" spans="1:44" ht="15.75" thickBot="1">
      <c r="A43" s="49">
        <v>12</v>
      </c>
      <c r="B43" s="50" t="s">
        <v>142</v>
      </c>
      <c r="C43" s="51">
        <v>0</v>
      </c>
      <c r="D43" s="51">
        <v>0</v>
      </c>
      <c r="E43" s="51">
        <v>0</v>
      </c>
      <c r="F43" s="51">
        <v>0</v>
      </c>
      <c r="G43" s="51">
        <v>1</v>
      </c>
      <c r="H43" s="51">
        <v>1</v>
      </c>
      <c r="I43" s="51">
        <v>1</v>
      </c>
      <c r="J43" s="51">
        <v>1.5</v>
      </c>
      <c r="K43" s="51">
        <v>0.5</v>
      </c>
      <c r="L43" s="51">
        <v>1</v>
      </c>
      <c r="M43" s="51">
        <v>2</v>
      </c>
      <c r="N43" s="52" t="s">
        <v>216</v>
      </c>
      <c r="O43" s="53">
        <f t="shared" si="9"/>
        <v>8</v>
      </c>
      <c r="P43" s="54">
        <f t="shared" si="11"/>
        <v>1</v>
      </c>
      <c r="Q43" s="54">
        <f t="shared" si="10"/>
        <v>11</v>
      </c>
      <c r="S43" s="44"/>
      <c r="T43" s="55">
        <f>IF(C43="","",IF(C43&gt;$N32,1,IF(C43=$N32,0.5,0)))</f>
        <v>0</v>
      </c>
      <c r="U43" s="55">
        <f>IF(D43="","",IF(D43&gt;$N33,1,IF(D43=$N33,0.5,0)))</f>
        <v>0</v>
      </c>
      <c r="V43" s="55">
        <f>IF(E43="","",IF(E43&gt;$N34,1,IF(E43=$N34,0.5,0)))</f>
        <v>0</v>
      </c>
      <c r="W43" s="55">
        <f>IF(F43="","",IF(F43&gt;$N35,1,IF(F43=$N35,0.5,0)))</f>
        <v>0</v>
      </c>
      <c r="X43" s="55">
        <f>IF(G43="","",IF(G43&gt;$N36,1,IF(G43=$N36,0.5,0)))</f>
        <v>0</v>
      </c>
      <c r="Y43" s="55">
        <f>IF(H43="","",IF(H43&gt;$N37,1,IF(H43=$N37,0.5,0)))</f>
        <v>0</v>
      </c>
      <c r="Z43" s="55">
        <f>IF(I43="","",IF(I43&gt;$N38,1,IF(I43=$N38,0.5,0)))</f>
        <v>0</v>
      </c>
      <c r="AA43" s="55">
        <f>IF(J43="","",IF(J43&gt;$N39,1,IF(J43=$N39,0.5,0)))</f>
        <v>0</v>
      </c>
      <c r="AB43" s="55">
        <f>IF(K43="","",IF(K43&gt;$N40,1,IF(K43=$N40,0.5,0)))</f>
        <v>0</v>
      </c>
      <c r="AC43" s="55">
        <f>IF(L43="","",IF(L43&gt;$N41,1,IF(L43=$N41,0.5,0)))</f>
        <v>0</v>
      </c>
      <c r="AD43" s="55">
        <f>IF(M43="","",IF(M43&gt;$N42,1,IF(M43=$N42,0.5,0)))</f>
        <v>0.5</v>
      </c>
      <c r="AE43" s="56" t="s">
        <v>216</v>
      </c>
      <c r="AG43" s="69">
        <f>C43+N32</f>
        <v>4</v>
      </c>
      <c r="AH43" s="37">
        <f>D43+N33</f>
        <v>4</v>
      </c>
      <c r="AI43" s="37">
        <f>E43+N34</f>
        <v>4</v>
      </c>
      <c r="AJ43" s="37">
        <f>F43+N35</f>
        <v>4</v>
      </c>
      <c r="AK43" s="37">
        <f>G43+N36</f>
        <v>4</v>
      </c>
      <c r="AL43" s="37">
        <f>H43+N37</f>
        <v>4</v>
      </c>
      <c r="AM43" s="37">
        <f>I43+N38</f>
        <v>4</v>
      </c>
      <c r="AN43" s="37">
        <f>J43+N39</f>
        <v>4</v>
      </c>
      <c r="AO43" s="37">
        <f>K43+N40</f>
        <v>4</v>
      </c>
      <c r="AP43" s="37">
        <f>L43+N41</f>
        <v>4</v>
      </c>
      <c r="AQ43" s="37">
        <f>M43+N42</f>
        <v>4</v>
      </c>
      <c r="AR43" s="70" t="s">
        <v>216</v>
      </c>
    </row>
    <row r="44" spans="1:44" ht="20.25" thickTop="1" thickBot="1">
      <c r="A44" s="17" t="s">
        <v>18</v>
      </c>
    </row>
    <row r="45" spans="1:44" ht="16.5" thickTop="1" thickBot="1">
      <c r="A45" s="32" t="s">
        <v>211</v>
      </c>
      <c r="B45" s="33" t="s">
        <v>212</v>
      </c>
      <c r="C45" s="34">
        <f t="shared" ref="C45:N45" si="12">MATCH("XX",C46:C57,0)</f>
        <v>1</v>
      </c>
      <c r="D45" s="34">
        <f t="shared" si="12"/>
        <v>2</v>
      </c>
      <c r="E45" s="34">
        <f t="shared" si="12"/>
        <v>3</v>
      </c>
      <c r="F45" s="34">
        <f t="shared" si="12"/>
        <v>4</v>
      </c>
      <c r="G45" s="34">
        <f t="shared" si="12"/>
        <v>5</v>
      </c>
      <c r="H45" s="34">
        <f t="shared" si="12"/>
        <v>6</v>
      </c>
      <c r="I45" s="34">
        <f t="shared" si="12"/>
        <v>7</v>
      </c>
      <c r="J45" s="34">
        <f t="shared" si="12"/>
        <v>8</v>
      </c>
      <c r="K45" s="34">
        <f t="shared" si="12"/>
        <v>9</v>
      </c>
      <c r="L45" s="34">
        <f t="shared" si="12"/>
        <v>10</v>
      </c>
      <c r="M45" s="34">
        <f t="shared" si="12"/>
        <v>11</v>
      </c>
      <c r="N45" s="34">
        <f t="shared" si="12"/>
        <v>12</v>
      </c>
      <c r="O45" s="35" t="s">
        <v>213</v>
      </c>
      <c r="P45" s="36" t="s">
        <v>214</v>
      </c>
      <c r="Q45" s="36" t="s">
        <v>215</v>
      </c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44">
      <c r="A46" s="38">
        <v>1</v>
      </c>
      <c r="B46" s="39"/>
      <c r="C46" s="40" t="s">
        <v>216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13">SUM(C46:N46)</f>
        <v>0</v>
      </c>
      <c r="P46" s="43">
        <f>SUM(T46:AE46)*2</f>
        <v>0</v>
      </c>
      <c r="Q46" s="43">
        <f t="shared" ref="Q46:Q57" si="14">COUNT(C46:N46)</f>
        <v>0</v>
      </c>
      <c r="S46" s="44"/>
      <c r="T46" s="45" t="s">
        <v>216</v>
      </c>
      <c r="U46" s="46" t="str">
        <f>IF(D46="","",IF(D46&gt;$C47,1,IF(D46=$C47,0.5,0)))</f>
        <v/>
      </c>
      <c r="V46" s="46" t="str">
        <f>IF(E46="","",IF(E46&gt;$C48,1,IF(E46=$C48,0.5,0)))</f>
        <v/>
      </c>
      <c r="W46" s="46" t="str">
        <f>IF(F46="","",IF(F46&gt;$C49,1,IF(F46=$C49,0.5,0)))</f>
        <v/>
      </c>
      <c r="X46" s="46" t="str">
        <f>IF(G46="","",IF(G46&gt;$C50,1,IF(G46=$C50,0.5,0)))</f>
        <v/>
      </c>
      <c r="Y46" s="46" t="str">
        <f>IF(H46="","",IF(H46&gt;$C51,1,IF(H46=$C51,0.5,0)))</f>
        <v/>
      </c>
      <c r="Z46" s="46" t="str">
        <f>IF(I46="","",IF(I46&gt;$C52,1,IF(I46=$C52,0.5,0)))</f>
        <v/>
      </c>
      <c r="AA46" s="46" t="str">
        <f>IF(J46="","",IF(J46&gt;$C53,1,IF(J46=$C53,0.5,0)))</f>
        <v/>
      </c>
      <c r="AB46" s="46" t="str">
        <f>IF(K46="","",IF(K46&gt;$C54,1,IF(K46=$C54,0.5,0)))</f>
        <v/>
      </c>
      <c r="AC46" s="46" t="str">
        <f>IF(L46="","",IF(L46&gt;$C55,1,IF(L46=$C55,0.5,0)))</f>
        <v/>
      </c>
      <c r="AD46" s="46" t="str">
        <f>IF(M46="","",IF(M46&gt;$C56,1,IF(M46=$C56,0.5,0)))</f>
        <v/>
      </c>
      <c r="AE46" s="47" t="str">
        <f>IF(N46="","",IF(N46&gt;$C57,1,IF(N46=$C57,0.5,0)))</f>
        <v/>
      </c>
      <c r="AG46" s="64" t="s">
        <v>216</v>
      </c>
      <c r="AH46" s="65">
        <f>D46+C47</f>
        <v>0</v>
      </c>
      <c r="AI46" s="65">
        <f>E46+C48</f>
        <v>0</v>
      </c>
      <c r="AJ46" s="65">
        <f>F46+C49</f>
        <v>0</v>
      </c>
      <c r="AK46" s="65">
        <f>G46+C50</f>
        <v>0</v>
      </c>
      <c r="AL46" s="65">
        <f>H46+C51</f>
        <v>0</v>
      </c>
      <c r="AM46" s="65">
        <f>I46+C52</f>
        <v>0</v>
      </c>
      <c r="AN46" s="65">
        <f>J46+C53</f>
        <v>0</v>
      </c>
      <c r="AO46" s="65">
        <f>K46+C54</f>
        <v>0</v>
      </c>
      <c r="AP46" s="65">
        <f>L46+C55</f>
        <v>0</v>
      </c>
      <c r="AQ46" s="65">
        <f>M46+C56</f>
        <v>0</v>
      </c>
      <c r="AR46" s="66">
        <f>N46+C57</f>
        <v>0</v>
      </c>
    </row>
    <row r="47" spans="1:44">
      <c r="A47" s="38">
        <v>2</v>
      </c>
      <c r="B47" s="39"/>
      <c r="C47" s="41"/>
      <c r="D47" s="40" t="s">
        <v>216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13"/>
        <v>0</v>
      </c>
      <c r="P47" s="43">
        <f t="shared" ref="P47:P57" si="15">SUM(T47:AE47)*2</f>
        <v>0</v>
      </c>
      <c r="Q47" s="43">
        <f t="shared" si="14"/>
        <v>0</v>
      </c>
      <c r="S47" s="44"/>
      <c r="T47" s="46" t="str">
        <f>IF(C47="","",IF(C47&gt;D46,1,IF(C47=D46,0.5,0)))</f>
        <v/>
      </c>
      <c r="U47" s="45" t="s">
        <v>216</v>
      </c>
      <c r="V47" s="46" t="str">
        <f>IF(E47="","",IF(E47&gt;$D48,1,IF(E47=$D48,0.5,0)))</f>
        <v/>
      </c>
      <c r="W47" s="46" t="str">
        <f>IF(F47="","",IF(F47&gt;$D49,1,IF(F47=$D49,0.5,0)))</f>
        <v/>
      </c>
      <c r="X47" s="46" t="str">
        <f>IF(G47="","",IF(G47&gt;$D50,1,IF(G47=$D50,0.5,0)))</f>
        <v/>
      </c>
      <c r="Y47" s="46" t="str">
        <f>IF(H47="","",IF(H47&gt;$D51,1,IF(H47=$D51,0.5,0)))</f>
        <v/>
      </c>
      <c r="Z47" s="46" t="str">
        <f>IF(I47="","",IF(I47&gt;$D52,1,IF(I47=$D52,0.5,0)))</f>
        <v/>
      </c>
      <c r="AA47" s="46" t="str">
        <f>IF(J47="","",IF(J47&gt;$D53,1,IF(J47=$D53,0.5,0)))</f>
        <v/>
      </c>
      <c r="AB47" s="46" t="str">
        <f>IF(K47="","",IF(K47&gt;$D54,1,IF(K47=$D54,0.5,0)))</f>
        <v/>
      </c>
      <c r="AC47" s="46" t="str">
        <f>IF(L47="","",IF(L47&gt;$D55,1,IF(L47=$D55,0.5,0)))</f>
        <v/>
      </c>
      <c r="AD47" s="46" t="str">
        <f>IF(M47="","",IF(M47&gt;$D56,1,IF(M47=$D56,0.5,0)))</f>
        <v/>
      </c>
      <c r="AE47" s="48" t="str">
        <f>IF(N47="","",IF(N47&gt;$D57,1,IF(N47=$D57,0.5,0)))</f>
        <v/>
      </c>
      <c r="AG47" s="67">
        <f>C47+D46</f>
        <v>0</v>
      </c>
      <c r="AH47" s="45" t="s">
        <v>216</v>
      </c>
      <c r="AI47" s="45">
        <f>E47+D48</f>
        <v>0</v>
      </c>
      <c r="AJ47" s="45">
        <f>F47+D49</f>
        <v>0</v>
      </c>
      <c r="AK47" s="45">
        <f>G47+D50</f>
        <v>0</v>
      </c>
      <c r="AL47" s="45">
        <f>H47+D51</f>
        <v>0</v>
      </c>
      <c r="AM47" s="45">
        <f>I47+D52</f>
        <v>0</v>
      </c>
      <c r="AN47" s="45">
        <f>J47+D53</f>
        <v>0</v>
      </c>
      <c r="AO47" s="45">
        <f>K47+D54</f>
        <v>0</v>
      </c>
      <c r="AP47" s="45">
        <f>L47+D55</f>
        <v>0</v>
      </c>
      <c r="AQ47" s="45">
        <f>M47+D56</f>
        <v>0</v>
      </c>
      <c r="AR47" s="68">
        <f>N47+D57</f>
        <v>0</v>
      </c>
    </row>
    <row r="48" spans="1:44">
      <c r="A48" s="38">
        <v>3</v>
      </c>
      <c r="B48" s="39"/>
      <c r="C48" s="41"/>
      <c r="D48" s="41"/>
      <c r="E48" s="40" t="s">
        <v>216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13"/>
        <v>0</v>
      </c>
      <c r="P48" s="43">
        <f t="shared" si="15"/>
        <v>0</v>
      </c>
      <c r="Q48" s="43">
        <f t="shared" si="14"/>
        <v>0</v>
      </c>
      <c r="S48" s="44"/>
      <c r="T48" s="46" t="str">
        <f>IF(C48="","",IF(C48&gt;E46,1,IF(C48=E46,0.5,0)))</f>
        <v/>
      </c>
      <c r="U48" s="46" t="str">
        <f>IF(D48="","",IF(D48&gt;E47,1,IF(D48=E47,0.5,0)))</f>
        <v/>
      </c>
      <c r="V48" s="45" t="s">
        <v>216</v>
      </c>
      <c r="W48" s="46" t="str">
        <f>IF(F48="","",IF(F48&gt;$E49,1,IF(F48=$E49,0.5,0)))</f>
        <v/>
      </c>
      <c r="X48" s="46" t="str">
        <f>IF(G48="","",IF(G48&gt;$E50,1,IF(G48=$E50,0.5,0)))</f>
        <v/>
      </c>
      <c r="Y48" s="46" t="str">
        <f>IF(H48="","",IF(H48&gt;$E51,1,IF(H48=$E51,0.5,0)))</f>
        <v/>
      </c>
      <c r="Z48" s="46" t="str">
        <f>IF(I48="","",IF(I48&gt;$E52,1,IF(I48=$E52,0.5,0)))</f>
        <v/>
      </c>
      <c r="AA48" s="46" t="str">
        <f>IF(J48="","",IF(J48&gt;$E53,1,IF(J48=$E53,0.5,0)))</f>
        <v/>
      </c>
      <c r="AB48" s="46" t="str">
        <f>IF(K48="","",IF(K48&gt;$E54,1,IF(K48=$E54,0.5,0)))</f>
        <v/>
      </c>
      <c r="AC48" s="46" t="str">
        <f>IF(L48="","",IF(L48&gt;$E55,1,IF(L48=$E55,0.5,0)))</f>
        <v/>
      </c>
      <c r="AD48" s="46" t="str">
        <f>IF(M48="","",IF(M48&gt;$E56,1,IF(M48=$E56,0.5,0)))</f>
        <v/>
      </c>
      <c r="AE48" s="48" t="str">
        <f>IF(N48="","",IF(N48&gt;$E57,1,IF(N48=$E57,0.5,0)))</f>
        <v/>
      </c>
      <c r="AG48" s="67">
        <f>C48+E46</f>
        <v>0</v>
      </c>
      <c r="AH48" s="45">
        <f>D48+E47</f>
        <v>0</v>
      </c>
      <c r="AI48" s="45" t="s">
        <v>216</v>
      </c>
      <c r="AJ48" s="45">
        <f>F48+E49</f>
        <v>0</v>
      </c>
      <c r="AK48" s="45">
        <f>G48+E50</f>
        <v>0</v>
      </c>
      <c r="AL48" s="45">
        <f>H48+E51</f>
        <v>0</v>
      </c>
      <c r="AM48" s="45">
        <f>I48+E52</f>
        <v>0</v>
      </c>
      <c r="AN48" s="45">
        <f>J48+E53</f>
        <v>0</v>
      </c>
      <c r="AO48" s="45">
        <f>K48+E54</f>
        <v>0</v>
      </c>
      <c r="AP48" s="45">
        <f>L48+E55</f>
        <v>0</v>
      </c>
      <c r="AQ48" s="45">
        <f>M48+E56</f>
        <v>0</v>
      </c>
      <c r="AR48" s="68">
        <f>N48+E57</f>
        <v>0</v>
      </c>
    </row>
    <row r="49" spans="1:44">
      <c r="A49" s="38">
        <v>4</v>
      </c>
      <c r="B49" s="39"/>
      <c r="C49" s="41"/>
      <c r="D49" s="41"/>
      <c r="E49" s="41"/>
      <c r="F49" s="40" t="s">
        <v>216</v>
      </c>
      <c r="G49" s="41"/>
      <c r="H49" s="41"/>
      <c r="I49" s="41"/>
      <c r="J49" s="41"/>
      <c r="K49" s="41"/>
      <c r="L49" s="41"/>
      <c r="M49" s="41"/>
      <c r="N49" s="41"/>
      <c r="O49" s="42">
        <f t="shared" si="13"/>
        <v>0</v>
      </c>
      <c r="P49" s="43">
        <f t="shared" si="15"/>
        <v>0</v>
      </c>
      <c r="Q49" s="43">
        <f t="shared" si="14"/>
        <v>0</v>
      </c>
      <c r="S49" s="44"/>
      <c r="T49" s="46" t="str">
        <f>IF(C49="","",IF(C49&gt;$F46,1,IF(C49=$F46,0.5,0)))</f>
        <v/>
      </c>
      <c r="U49" s="46" t="str">
        <f>IF(D49="","",IF(D49&gt;$F47,1,IF(D49=$F47,0.5,0)))</f>
        <v/>
      </c>
      <c r="V49" s="46" t="str">
        <f>IF(E49="","",IF(E49&gt;$F48,1,IF(E49=$F48,0.5,0)))</f>
        <v/>
      </c>
      <c r="W49" s="46" t="s">
        <v>216</v>
      </c>
      <c r="X49" s="46" t="str">
        <f>IF(G49="","",IF(G49&gt;$F50,1,IF(G49=$F50,0.5,0)))</f>
        <v/>
      </c>
      <c r="Y49" s="46" t="str">
        <f>IF(H49="","",IF(H49&gt;$F51,1,IF(H49=$F51,0.5,0)))</f>
        <v/>
      </c>
      <c r="Z49" s="46" t="str">
        <f>IF(I49="","",IF(I49&gt;$F52,1,IF(I49=$F52,0.5,0)))</f>
        <v/>
      </c>
      <c r="AA49" s="46" t="str">
        <f>IF(J49="","",IF(J49&gt;$F53,1,IF(J49=$F53,0.5,0)))</f>
        <v/>
      </c>
      <c r="AB49" s="46" t="str">
        <f>IF(K49="","",IF(K49&gt;$F54,1,IF(K49=$F54,0.5,0)))</f>
        <v/>
      </c>
      <c r="AC49" s="46" t="str">
        <f>IF(L49="","",IF(L49&gt;$F55,1,IF(L49=$F55,0.5,0)))</f>
        <v/>
      </c>
      <c r="AD49" s="46" t="str">
        <f>IF(M49="","",IF(M49&gt;$F56,1,IF(M49=$F56,0.5,0)))</f>
        <v/>
      </c>
      <c r="AE49" s="48" t="str">
        <f>IF(N49="","",IF(N49&gt;$F57,1,IF(N49=$F57,0.5,0)))</f>
        <v/>
      </c>
      <c r="AG49" s="67">
        <f>C49+F46</f>
        <v>0</v>
      </c>
      <c r="AH49" s="45">
        <f>D49+F47</f>
        <v>0</v>
      </c>
      <c r="AI49" s="45">
        <f>E49+F48</f>
        <v>0</v>
      </c>
      <c r="AJ49" s="45" t="s">
        <v>216</v>
      </c>
      <c r="AK49" s="45">
        <f>G49+F50</f>
        <v>0</v>
      </c>
      <c r="AL49" s="45">
        <f>H49+F51</f>
        <v>0</v>
      </c>
      <c r="AM49" s="45">
        <f>I49+F52</f>
        <v>0</v>
      </c>
      <c r="AN49" s="45">
        <f>J49+F53</f>
        <v>0</v>
      </c>
      <c r="AO49" s="45">
        <f>K49+F54</f>
        <v>0</v>
      </c>
      <c r="AP49" s="45">
        <f>L49+F55</f>
        <v>0</v>
      </c>
      <c r="AQ49" s="45">
        <f>M49+F56</f>
        <v>0</v>
      </c>
      <c r="AR49" s="68">
        <f>N49+F57</f>
        <v>0</v>
      </c>
    </row>
    <row r="50" spans="1:44">
      <c r="A50" s="38">
        <v>5</v>
      </c>
      <c r="B50" s="39"/>
      <c r="C50" s="41"/>
      <c r="D50" s="41"/>
      <c r="E50" s="41"/>
      <c r="F50" s="41"/>
      <c r="G50" s="40" t="s">
        <v>216</v>
      </c>
      <c r="H50" s="41"/>
      <c r="I50" s="41"/>
      <c r="J50" s="41"/>
      <c r="K50" s="41"/>
      <c r="L50" s="41"/>
      <c r="M50" s="41"/>
      <c r="N50" s="41"/>
      <c r="O50" s="42">
        <f t="shared" si="13"/>
        <v>0</v>
      </c>
      <c r="P50" s="43">
        <f t="shared" si="15"/>
        <v>0</v>
      </c>
      <c r="Q50" s="43">
        <f t="shared" si="14"/>
        <v>0</v>
      </c>
      <c r="S50" s="44"/>
      <c r="T50" s="46" t="str">
        <f>IF(C50="","",IF(C50&gt;$G46,1,IF(C50=$G46,0.5,0)))</f>
        <v/>
      </c>
      <c r="U50" s="46" t="str">
        <f>IF(D50="","",IF(D50&gt;$G47,1,IF(D50=$G47,0.5,0)))</f>
        <v/>
      </c>
      <c r="V50" s="46" t="str">
        <f>IF(E50="","",IF(E50&gt;$G48,1,IF(E50=$G48,0.5,0)))</f>
        <v/>
      </c>
      <c r="W50" s="46" t="str">
        <f>IF(F50="","",IF(F50&gt;$G49,1,IF(F50=$G49,0.5,0)))</f>
        <v/>
      </c>
      <c r="X50" s="46" t="s">
        <v>216</v>
      </c>
      <c r="Y50" s="46" t="str">
        <f>IF(H50="","",IF(H50&gt;$G51,1,IF(H50=$G51,0.5,0)))</f>
        <v/>
      </c>
      <c r="Z50" s="46" t="str">
        <f>IF(I50="","",IF(I50&gt;$G52,1,IF(I50=$G52,0.5,0)))</f>
        <v/>
      </c>
      <c r="AA50" s="46" t="str">
        <f>IF(J50="","",IF(J50&gt;$G53,1,IF(J50=$G53,0.5,0)))</f>
        <v/>
      </c>
      <c r="AB50" s="46" t="str">
        <f>IF(K50="","",IF(K50&gt;$G54,1,IF(K50=$G54,0.5,0)))</f>
        <v/>
      </c>
      <c r="AC50" s="46" t="str">
        <f>IF(L50="","",IF(L50&gt;$G55,1,IF(L50=$G55,0.5,0)))</f>
        <v/>
      </c>
      <c r="AD50" s="46" t="str">
        <f>IF(M50="","",IF(M50&gt;$G56,1,IF(M50=$G56,0.5,0)))</f>
        <v/>
      </c>
      <c r="AE50" s="48" t="str">
        <f>IF(N50="","",IF(N50&gt;$G57,1,IF(N50=$G57,0.5,0)))</f>
        <v/>
      </c>
      <c r="AG50" s="67">
        <f>C50+G46</f>
        <v>0</v>
      </c>
      <c r="AH50" s="45">
        <f>D50+G47</f>
        <v>0</v>
      </c>
      <c r="AI50" s="45">
        <f>E50+G48</f>
        <v>0</v>
      </c>
      <c r="AJ50" s="45">
        <f>F50+G49</f>
        <v>0</v>
      </c>
      <c r="AK50" s="45" t="s">
        <v>216</v>
      </c>
      <c r="AL50" s="45">
        <f>H50+G51</f>
        <v>0</v>
      </c>
      <c r="AM50" s="45">
        <f>I50+G52</f>
        <v>0</v>
      </c>
      <c r="AN50" s="45">
        <f>J50+G53</f>
        <v>0</v>
      </c>
      <c r="AO50" s="45">
        <f>K50+G54</f>
        <v>0</v>
      </c>
      <c r="AP50" s="45">
        <f>L50+G55</f>
        <v>0</v>
      </c>
      <c r="AQ50" s="45">
        <f>M50+G56</f>
        <v>0</v>
      </c>
      <c r="AR50" s="68">
        <f>N50+G57</f>
        <v>0</v>
      </c>
    </row>
    <row r="51" spans="1:44">
      <c r="A51" s="38">
        <v>6</v>
      </c>
      <c r="B51" s="39"/>
      <c r="C51" s="41"/>
      <c r="D51" s="41"/>
      <c r="E51" s="41"/>
      <c r="F51" s="41"/>
      <c r="G51" s="41"/>
      <c r="H51" s="40" t="s">
        <v>216</v>
      </c>
      <c r="I51" s="41"/>
      <c r="J51" s="41"/>
      <c r="K51" s="41"/>
      <c r="L51" s="41"/>
      <c r="M51" s="41"/>
      <c r="N51" s="41"/>
      <c r="O51" s="42">
        <f t="shared" si="13"/>
        <v>0</v>
      </c>
      <c r="P51" s="43">
        <f t="shared" si="15"/>
        <v>0</v>
      </c>
      <c r="Q51" s="43">
        <f t="shared" si="14"/>
        <v>0</v>
      </c>
      <c r="S51" s="44"/>
      <c r="T51" s="46" t="str">
        <f>IF(C51="","",IF(C51&gt;$H46,1,IF(C51=$H46,0.5,0)))</f>
        <v/>
      </c>
      <c r="U51" s="46" t="str">
        <f>IF(D51="","",IF(D51&gt;$H47,1,IF(D51=$H47,0.5,0)))</f>
        <v/>
      </c>
      <c r="V51" s="46" t="str">
        <f>IF(E51="","",IF(E51&gt;$H48,1,IF(E51=$H48,0.5,0)))</f>
        <v/>
      </c>
      <c r="W51" s="46" t="str">
        <f>IF(F51="","",IF(F51&gt;$H49,1,IF(F51=$H49,0.5,0)))</f>
        <v/>
      </c>
      <c r="X51" s="46" t="str">
        <f>IF(G51="","",IF(G51&gt;$H50,1,IF(G51=$H50,0.5,0)))</f>
        <v/>
      </c>
      <c r="Y51" s="46" t="s">
        <v>216</v>
      </c>
      <c r="Z51" s="46" t="str">
        <f>IF(I51="","",IF(I51&gt;$H52,1,IF(I51=$H52,0.5,0)))</f>
        <v/>
      </c>
      <c r="AA51" s="46" t="str">
        <f>IF(J51="","",IF(J51&gt;$H53,1,IF(J51=$H53,0.5,0)))</f>
        <v/>
      </c>
      <c r="AB51" s="46" t="str">
        <f>IF(K51="","",IF(K51&gt;$H54,1,IF(K51=$H54,0.5,0)))</f>
        <v/>
      </c>
      <c r="AC51" s="46" t="str">
        <f>IF(L51="","",IF(L51&gt;$H55,1,IF(L51=$H55,0.5,0)))</f>
        <v/>
      </c>
      <c r="AD51" s="46" t="str">
        <f>IF(M51="","",IF(M51&gt;$H56,1,IF(M51=$H56,0.5,0)))</f>
        <v/>
      </c>
      <c r="AE51" s="48" t="str">
        <f>IF(N51="","",IF(N51&gt;$H57,1,IF(N51=$H57,0.5,0)))</f>
        <v/>
      </c>
      <c r="AG51" s="67">
        <f>C51+H46</f>
        <v>0</v>
      </c>
      <c r="AH51" s="45">
        <f>D51+H47</f>
        <v>0</v>
      </c>
      <c r="AI51" s="45">
        <f>E51+H48</f>
        <v>0</v>
      </c>
      <c r="AJ51" s="45">
        <f>F51+H49</f>
        <v>0</v>
      </c>
      <c r="AK51" s="45">
        <f>G51+H50</f>
        <v>0</v>
      </c>
      <c r="AL51" s="45" t="s">
        <v>216</v>
      </c>
      <c r="AM51" s="45">
        <f>I51+H52</f>
        <v>0</v>
      </c>
      <c r="AN51" s="45">
        <f>J51+H53</f>
        <v>0</v>
      </c>
      <c r="AO51" s="45">
        <f>K51+H54</f>
        <v>0</v>
      </c>
      <c r="AP51" s="45">
        <f>L51+H55</f>
        <v>0</v>
      </c>
      <c r="AQ51" s="45">
        <f>M51+H56</f>
        <v>0</v>
      </c>
      <c r="AR51" s="68">
        <f>N51+H57</f>
        <v>0</v>
      </c>
    </row>
    <row r="52" spans="1:44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216</v>
      </c>
      <c r="J52" s="41"/>
      <c r="K52" s="41"/>
      <c r="L52" s="41"/>
      <c r="M52" s="41"/>
      <c r="N52" s="41"/>
      <c r="O52" s="42">
        <f t="shared" si="13"/>
        <v>0</v>
      </c>
      <c r="P52" s="43">
        <f t="shared" si="15"/>
        <v>0</v>
      </c>
      <c r="Q52" s="43">
        <f t="shared" si="14"/>
        <v>0</v>
      </c>
      <c r="S52" s="44"/>
      <c r="T52" s="46" t="str">
        <f>IF(C52="","",IF(C52&gt;$I46,1,IF(C52=$I46,0.5,0)))</f>
        <v/>
      </c>
      <c r="U52" s="46" t="str">
        <f>IF(D52="","",IF(D52&gt;$I47,1,IF(D52=$I47,0.5,0)))</f>
        <v/>
      </c>
      <c r="V52" s="46" t="str">
        <f>IF(E52="","",IF(E52&gt;$I48,1,IF(E52=$I48,0.5,0)))</f>
        <v/>
      </c>
      <c r="W52" s="46" t="str">
        <f>IF(F52="","",IF(F52&gt;$I49,1,IF(F52=$I49,0.5,0)))</f>
        <v/>
      </c>
      <c r="X52" s="46" t="str">
        <f>IF(G52="","",IF(G52&gt;$I50,1,IF(G52=$I50,0.5,0)))</f>
        <v/>
      </c>
      <c r="Y52" s="46" t="str">
        <f>IF(H52="","",IF(H52&gt;$I51,1,IF(H52=$I51,0.5,0)))</f>
        <v/>
      </c>
      <c r="Z52" s="46" t="s">
        <v>216</v>
      </c>
      <c r="AA52" s="46" t="str">
        <f>IF(J52="","",IF(J52&gt;$I53,1,IF(J52=$I53,0.5,0)))</f>
        <v/>
      </c>
      <c r="AB52" s="46" t="str">
        <f>IF(K52="","",IF(K52&gt;$I54,1,IF(K52=$I54,0.5,0)))</f>
        <v/>
      </c>
      <c r="AC52" s="46" t="str">
        <f>IF(L52="","",IF(L52&gt;$I55,1,IF(L52=$I55,0.5,0)))</f>
        <v/>
      </c>
      <c r="AD52" s="46" t="str">
        <f>IF(M52="","",IF(M52&gt;$I56,1,IF(M52=$I56,0.5,0)))</f>
        <v/>
      </c>
      <c r="AE52" s="48" t="str">
        <f>IF(N52="","",IF(N52&gt;$I57,1,IF(N52=$I57,0.5,0)))</f>
        <v/>
      </c>
      <c r="AG52" s="67">
        <f>C52+I46</f>
        <v>0</v>
      </c>
      <c r="AH52" s="45">
        <f>D52+I47</f>
        <v>0</v>
      </c>
      <c r="AI52" s="45">
        <f>E52+I48</f>
        <v>0</v>
      </c>
      <c r="AJ52" s="45">
        <f>F52+I49</f>
        <v>0</v>
      </c>
      <c r="AK52" s="45">
        <f>G52+I50</f>
        <v>0</v>
      </c>
      <c r="AL52" s="45">
        <f>H52+I51</f>
        <v>0</v>
      </c>
      <c r="AM52" s="45" t="s">
        <v>216</v>
      </c>
      <c r="AN52" s="45">
        <f>J52+I53</f>
        <v>0</v>
      </c>
      <c r="AO52" s="45">
        <f>K52+I54</f>
        <v>0</v>
      </c>
      <c r="AP52" s="45">
        <f>L52+I55</f>
        <v>0</v>
      </c>
      <c r="AQ52" s="45">
        <f>M52+I56</f>
        <v>0</v>
      </c>
      <c r="AR52" s="68">
        <f>N52+I57</f>
        <v>0</v>
      </c>
    </row>
    <row r="53" spans="1:44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216</v>
      </c>
      <c r="K53" s="41"/>
      <c r="L53" s="41"/>
      <c r="M53" s="41"/>
      <c r="N53" s="41"/>
      <c r="O53" s="42">
        <f t="shared" si="13"/>
        <v>0</v>
      </c>
      <c r="P53" s="43">
        <f t="shared" si="15"/>
        <v>0</v>
      </c>
      <c r="Q53" s="43">
        <f t="shared" si="14"/>
        <v>0</v>
      </c>
      <c r="S53" s="44"/>
      <c r="T53" s="46" t="str">
        <f>IF(C53="","",IF(C53&gt;$J46,1,IF(C53=$J46,0.5,0)))</f>
        <v/>
      </c>
      <c r="U53" s="46" t="str">
        <f>IF(D53="","",IF(D53&gt;$J47,1,IF(D53=$J47,0.5,0)))</f>
        <v/>
      </c>
      <c r="V53" s="46" t="str">
        <f>IF(E53="","",IF(E53&gt;$J48,1,IF(E53=$J48,0.5,0)))</f>
        <v/>
      </c>
      <c r="W53" s="46" t="str">
        <f>IF(F53="","",IF(F53&gt;$J49,1,IF(F53=$J49,0.5,0)))</f>
        <v/>
      </c>
      <c r="X53" s="46" t="str">
        <f>IF(G53="","",IF(G53&gt;$J50,1,IF(G53=$J50,0.5,0)))</f>
        <v/>
      </c>
      <c r="Y53" s="46" t="str">
        <f>IF(H53="","",IF(H53&gt;$J51,1,IF(H53=$J51,0.5,0)))</f>
        <v/>
      </c>
      <c r="Z53" s="46" t="str">
        <f>IF(I53="","",IF(I53&gt;$J52,1,IF(I53=$J52,0.5,0)))</f>
        <v/>
      </c>
      <c r="AA53" s="46" t="s">
        <v>216</v>
      </c>
      <c r="AB53" s="46" t="str">
        <f>IF(K53="","",IF(K53&gt;$J54,1,IF(K53=$J54,0.5,0)))</f>
        <v/>
      </c>
      <c r="AC53" s="46" t="str">
        <f>IF(L53="","",IF(L53&gt;$J55,1,IF(L53=$J55,0.5,0)))</f>
        <v/>
      </c>
      <c r="AD53" s="46" t="str">
        <f>IF(M53="","",IF(M53&gt;$J56,1,IF(M53=$J56,0.5,0)))</f>
        <v/>
      </c>
      <c r="AE53" s="48" t="str">
        <f>IF(N53="","",IF(N53&gt;$J57,1,IF(N53=$J57,0.5,0)))</f>
        <v/>
      </c>
      <c r="AG53" s="67">
        <f>C53+J46</f>
        <v>0</v>
      </c>
      <c r="AH53" s="45">
        <f>D53+J47</f>
        <v>0</v>
      </c>
      <c r="AI53" s="45">
        <f>E53+J48</f>
        <v>0</v>
      </c>
      <c r="AJ53" s="45">
        <f>F53+J49</f>
        <v>0</v>
      </c>
      <c r="AK53" s="45">
        <f>G53+J50</f>
        <v>0</v>
      </c>
      <c r="AL53" s="45">
        <f>H53+J51</f>
        <v>0</v>
      </c>
      <c r="AM53" s="45">
        <f>I53+J52</f>
        <v>0</v>
      </c>
      <c r="AN53" s="45" t="s">
        <v>216</v>
      </c>
      <c r="AO53" s="45">
        <f>K53+J54</f>
        <v>0</v>
      </c>
      <c r="AP53" s="45">
        <f>L53+J55</f>
        <v>0</v>
      </c>
      <c r="AQ53" s="45">
        <f>M53+J56</f>
        <v>0</v>
      </c>
      <c r="AR53" s="68">
        <f>N53+J57</f>
        <v>0</v>
      </c>
    </row>
    <row r="54" spans="1:44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216</v>
      </c>
      <c r="L54" s="41"/>
      <c r="M54" s="41"/>
      <c r="N54" s="41"/>
      <c r="O54" s="42">
        <f t="shared" si="13"/>
        <v>0</v>
      </c>
      <c r="P54" s="43">
        <f t="shared" si="15"/>
        <v>0</v>
      </c>
      <c r="Q54" s="43">
        <f t="shared" si="14"/>
        <v>0</v>
      </c>
      <c r="S54" s="44"/>
      <c r="T54" s="46" t="str">
        <f>IF(C54="","",IF(C54&gt;$K46,1,IF(C54=$K46,0.5,0)))</f>
        <v/>
      </c>
      <c r="U54" s="46" t="str">
        <f>IF(D54="","",IF(D54&gt;$K47,1,IF(D54=$K47,0.5,0)))</f>
        <v/>
      </c>
      <c r="V54" s="46" t="str">
        <f>IF(E54="","",IF(E54&gt;$K48,1,IF(E54=$K48,0.5,0)))</f>
        <v/>
      </c>
      <c r="W54" s="46" t="str">
        <f>IF(F54="","",IF(F54&gt;$K49,1,IF(F54=$K49,0.5,0)))</f>
        <v/>
      </c>
      <c r="X54" s="46" t="str">
        <f>IF(G54="","",IF(G54&gt;$K50,1,IF(G54=$K50,0.5,0)))</f>
        <v/>
      </c>
      <c r="Y54" s="46" t="str">
        <f>IF(H54="","",IF(H54&gt;$K51,1,IF(H54=$K51,0.5,0)))</f>
        <v/>
      </c>
      <c r="Z54" s="46" t="str">
        <f>IF(I54="","",IF(I54&gt;$K52,1,IF(I54=$K52,0.5,0)))</f>
        <v/>
      </c>
      <c r="AA54" s="46" t="str">
        <f>IF(J54="","",IF(J54&gt;$K53,1,IF(J54=$K53,0.5,0)))</f>
        <v/>
      </c>
      <c r="AB54" s="46" t="s">
        <v>216</v>
      </c>
      <c r="AC54" s="46" t="str">
        <f>IF(L54="","",IF(L54&gt;$K55,1,IF(L54=$K55,0.5,0)))</f>
        <v/>
      </c>
      <c r="AD54" s="46" t="str">
        <f>IF(M54="","",IF(M54&gt;$K56,1,IF(M54=$K56,0.5,0)))</f>
        <v/>
      </c>
      <c r="AE54" s="48" t="str">
        <f>IF(N54="","",IF(N54&gt;$K57,1,IF(N54=$K57,0.5,0)))</f>
        <v/>
      </c>
      <c r="AG54" s="67">
        <f>C54+K46</f>
        <v>0</v>
      </c>
      <c r="AH54" s="45">
        <f>D54+K47</f>
        <v>0</v>
      </c>
      <c r="AI54" s="45">
        <f>E54+K48</f>
        <v>0</v>
      </c>
      <c r="AJ54" s="45">
        <f>F54+K49</f>
        <v>0</v>
      </c>
      <c r="AK54" s="45">
        <f>G54+K50</f>
        <v>0</v>
      </c>
      <c r="AL54" s="45">
        <f>H54+K51</f>
        <v>0</v>
      </c>
      <c r="AM54" s="45">
        <f>I54+K52</f>
        <v>0</v>
      </c>
      <c r="AN54" s="45">
        <f>J54+K53</f>
        <v>0</v>
      </c>
      <c r="AO54" s="45" t="s">
        <v>216</v>
      </c>
      <c r="AP54" s="45">
        <f>L54+K55</f>
        <v>0</v>
      </c>
      <c r="AQ54" s="45">
        <f>M54+K56</f>
        <v>0</v>
      </c>
      <c r="AR54" s="68">
        <f>N54+K57</f>
        <v>0</v>
      </c>
    </row>
    <row r="55" spans="1:44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216</v>
      </c>
      <c r="M55" s="41"/>
      <c r="N55" s="41"/>
      <c r="O55" s="42">
        <f t="shared" si="13"/>
        <v>0</v>
      </c>
      <c r="P55" s="43">
        <f t="shared" si="15"/>
        <v>0</v>
      </c>
      <c r="Q55" s="43">
        <f t="shared" si="14"/>
        <v>0</v>
      </c>
      <c r="S55" s="44"/>
      <c r="T55" s="46" t="str">
        <f>IF(C55="","",IF(C55&gt;$L46,1,IF(C55=$L46,0.5,0)))</f>
        <v/>
      </c>
      <c r="U55" s="46" t="str">
        <f>IF(D55="","",IF(D55&gt;$L47,1,IF(D55=$L47,0.5,0)))</f>
        <v/>
      </c>
      <c r="V55" s="46" t="str">
        <f>IF(E55="","",IF(E55&gt;$L48,1,IF(E55=$L48,0.5,0)))</f>
        <v/>
      </c>
      <c r="W55" s="46" t="str">
        <f>IF(F55="","",IF(F55&gt;$L49,1,IF(F55=$L49,0.5,0)))</f>
        <v/>
      </c>
      <c r="X55" s="46" t="str">
        <f>IF(G55="","",IF(G55&gt;$L50,1,IF(G55=$L50,0.5,0)))</f>
        <v/>
      </c>
      <c r="Y55" s="46" t="str">
        <f>IF(H55="","",IF(H55&gt;$L51,1,IF(H55=$L51,0.5,0)))</f>
        <v/>
      </c>
      <c r="Z55" s="46" t="str">
        <f>IF(I55="","",IF(I55&gt;$L52,1,IF(I55=$L52,0.5,0)))</f>
        <v/>
      </c>
      <c r="AA55" s="46" t="str">
        <f>IF(J55="","",IF(J55&gt;$L53,1,IF(J55=$L53,0.5,0)))</f>
        <v/>
      </c>
      <c r="AB55" s="46" t="str">
        <f>IF(K55="","",IF(K55&gt;$L54,1,IF(K55=$L54,0.5,0)))</f>
        <v/>
      </c>
      <c r="AC55" s="46" t="s">
        <v>216</v>
      </c>
      <c r="AD55" s="46" t="str">
        <f>IF(M55="","",IF(M55&gt;$L56,1,IF(M55=$L56,0.5,0)))</f>
        <v/>
      </c>
      <c r="AE55" s="48" t="str">
        <f>IF(N55="","",IF(N55&gt;$L57,1,IF(N55=$L57,0.5,0)))</f>
        <v/>
      </c>
      <c r="AG55" s="67">
        <f>C55+L46</f>
        <v>0</v>
      </c>
      <c r="AH55" s="45">
        <f>D55+L47</f>
        <v>0</v>
      </c>
      <c r="AI55" s="45">
        <f>E55+L48</f>
        <v>0</v>
      </c>
      <c r="AJ55" s="45">
        <f>F55+L49</f>
        <v>0</v>
      </c>
      <c r="AK55" s="45">
        <f>G55+L50</f>
        <v>0</v>
      </c>
      <c r="AL55" s="45">
        <f>H55+L51</f>
        <v>0</v>
      </c>
      <c r="AM55" s="45">
        <f>I55+L52</f>
        <v>0</v>
      </c>
      <c r="AN55" s="45">
        <f>J55+L53</f>
        <v>0</v>
      </c>
      <c r="AO55" s="45">
        <f>K55+L54</f>
        <v>0</v>
      </c>
      <c r="AP55" s="45" t="s">
        <v>216</v>
      </c>
      <c r="AQ55" s="45">
        <f>M55+L56</f>
        <v>0</v>
      </c>
      <c r="AR55" s="68">
        <f>N55+L57</f>
        <v>0</v>
      </c>
    </row>
    <row r="56" spans="1:44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216</v>
      </c>
      <c r="N56" s="41"/>
      <c r="O56" s="42">
        <f t="shared" si="13"/>
        <v>0</v>
      </c>
      <c r="P56" s="43">
        <f t="shared" si="15"/>
        <v>0</v>
      </c>
      <c r="Q56" s="43">
        <f t="shared" si="14"/>
        <v>0</v>
      </c>
      <c r="S56" s="44"/>
      <c r="T56" s="46" t="str">
        <f>IF(C56="","",IF(C56&gt;$M46,1,IF(C56=$M46,0.5,0)))</f>
        <v/>
      </c>
      <c r="U56" s="46" t="str">
        <f>IF(D56="","",IF(D56&gt;$M47,1,IF(D56=$M47,0.5,0)))</f>
        <v/>
      </c>
      <c r="V56" s="46" t="str">
        <f>IF(E56="","",IF(E56&gt;$M48,1,IF(E56=$M48,0.5,0)))</f>
        <v/>
      </c>
      <c r="W56" s="46" t="str">
        <f>IF(F56="","",IF(F56&gt;$M49,1,IF(F56=$M49,0.5,0)))</f>
        <v/>
      </c>
      <c r="X56" s="46" t="str">
        <f>IF(G56="","",IF(G56&gt;$M50,1,IF(G56=$M50,0.5,0)))</f>
        <v/>
      </c>
      <c r="Y56" s="46" t="str">
        <f>IF(H56="","",IF(H56&gt;$M51,1,IF(H56=$M51,0.5,0)))</f>
        <v/>
      </c>
      <c r="Z56" s="46" t="str">
        <f>IF(I56="","",IF(I56&gt;$M52,1,IF(I56=$M52,0.5,0)))</f>
        <v/>
      </c>
      <c r="AA56" s="46" t="str">
        <f>IF(J56="","",IF(J56&gt;$M53,1,IF(J56=$M53,0.5,0)))</f>
        <v/>
      </c>
      <c r="AB56" s="46" t="str">
        <f>IF(K56="","",IF(K56&gt;$M54,1,IF(K56=$M54,0.5,0)))</f>
        <v/>
      </c>
      <c r="AC56" s="46" t="str">
        <f>IF(L56="","",IF(L56&gt;$M55,1,IF(L56=$M55,0.5,0)))</f>
        <v/>
      </c>
      <c r="AD56" s="46" t="s">
        <v>216</v>
      </c>
      <c r="AE56" s="48" t="str">
        <f>IF(N56="","",IF(N56&gt;$M57,1,IF(N56=$M57,0.5,0)))</f>
        <v/>
      </c>
      <c r="AG56" s="67">
        <f>C56+M46</f>
        <v>0</v>
      </c>
      <c r="AH56" s="45">
        <f>D56+M47</f>
        <v>0</v>
      </c>
      <c r="AI56" s="45">
        <f>E56+M48</f>
        <v>0</v>
      </c>
      <c r="AJ56" s="45">
        <f>F56+M49</f>
        <v>0</v>
      </c>
      <c r="AK56" s="45">
        <f>G56+M50</f>
        <v>0</v>
      </c>
      <c r="AL56" s="45">
        <f>H56+M51</f>
        <v>0</v>
      </c>
      <c r="AM56" s="45">
        <f>I56+M52</f>
        <v>0</v>
      </c>
      <c r="AN56" s="45">
        <f>J56+M53</f>
        <v>0</v>
      </c>
      <c r="AO56" s="45">
        <f>K56+M54</f>
        <v>0</v>
      </c>
      <c r="AP56" s="45">
        <f>L56+M55</f>
        <v>0</v>
      </c>
      <c r="AQ56" s="45" t="s">
        <v>216</v>
      </c>
      <c r="AR56" s="68">
        <f>N56+M57</f>
        <v>0</v>
      </c>
    </row>
    <row r="57" spans="1:44" ht="15.75" thickBot="1">
      <c r="A57" s="49">
        <v>12</v>
      </c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2" t="s">
        <v>216</v>
      </c>
      <c r="O57" s="53">
        <f t="shared" si="13"/>
        <v>0</v>
      </c>
      <c r="P57" s="54">
        <f t="shared" si="15"/>
        <v>0</v>
      </c>
      <c r="Q57" s="54">
        <f t="shared" si="14"/>
        <v>0</v>
      </c>
      <c r="S57" s="44"/>
      <c r="T57" s="55" t="str">
        <f>IF(C57="","",IF(C57&gt;$N46,1,IF(C57=$N46,0.5,0)))</f>
        <v/>
      </c>
      <c r="U57" s="55" t="str">
        <f>IF(D57="","",IF(D57&gt;$N47,1,IF(D57=$N47,0.5,0)))</f>
        <v/>
      </c>
      <c r="V57" s="55" t="str">
        <f>IF(E57="","",IF(E57&gt;$N48,1,IF(E57=$N48,0.5,0)))</f>
        <v/>
      </c>
      <c r="W57" s="55" t="str">
        <f>IF(F57="","",IF(F57&gt;$N49,1,IF(F57=$N49,0.5,0)))</f>
        <v/>
      </c>
      <c r="X57" s="55" t="str">
        <f>IF(G57="","",IF(G57&gt;$N50,1,IF(G57=$N50,0.5,0)))</f>
        <v/>
      </c>
      <c r="Y57" s="55" t="str">
        <f>IF(H57="","",IF(H57&gt;$N51,1,IF(H57=$N51,0.5,0)))</f>
        <v/>
      </c>
      <c r="Z57" s="55" t="str">
        <f>IF(I57="","",IF(I57&gt;$N52,1,IF(I57=$N52,0.5,0)))</f>
        <v/>
      </c>
      <c r="AA57" s="55" t="str">
        <f>IF(J57="","",IF(J57&gt;$N53,1,IF(J57=$N53,0.5,0)))</f>
        <v/>
      </c>
      <c r="AB57" s="55" t="str">
        <f>IF(K57="","",IF(K57&gt;$N54,1,IF(K57=$N54,0.5,0)))</f>
        <v/>
      </c>
      <c r="AC57" s="55" t="str">
        <f>IF(L57="","",IF(L57&gt;$N55,1,IF(L57=$N55,0.5,0)))</f>
        <v/>
      </c>
      <c r="AD57" s="55" t="str">
        <f>IF(M57="","",IF(M57&gt;$N56,1,IF(M57=$N56,0.5,0)))</f>
        <v/>
      </c>
      <c r="AE57" s="56" t="s">
        <v>216</v>
      </c>
      <c r="AG57" s="69">
        <f>C57+N46</f>
        <v>0</v>
      </c>
      <c r="AH57" s="37">
        <f>D57+N47</f>
        <v>0</v>
      </c>
      <c r="AI57" s="37">
        <f>E57+N48</f>
        <v>0</v>
      </c>
      <c r="AJ57" s="37">
        <f>F57+N49</f>
        <v>0</v>
      </c>
      <c r="AK57" s="37">
        <f>G57+N50</f>
        <v>0</v>
      </c>
      <c r="AL57" s="37">
        <f>H57+N51</f>
        <v>0</v>
      </c>
      <c r="AM57" s="37">
        <f>I57+N52</f>
        <v>0</v>
      </c>
      <c r="AN57" s="37">
        <f>J57+N53</f>
        <v>0</v>
      </c>
      <c r="AO57" s="37">
        <f>K57+N54</f>
        <v>0</v>
      </c>
      <c r="AP57" s="37">
        <f>L57+N55</f>
        <v>0</v>
      </c>
      <c r="AQ57" s="37">
        <f>M57+N56</f>
        <v>0</v>
      </c>
      <c r="AR57" s="70" t="s">
        <v>216</v>
      </c>
    </row>
    <row r="58" spans="1:44" ht="15.75" thickTop="1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18" sqref="G1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19</v>
      </c>
      <c r="B1" s="21" t="s">
        <v>20</v>
      </c>
      <c r="C1" s="20">
        <v>34245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32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33</v>
      </c>
      <c r="D5" s="18"/>
      <c r="E5" s="10">
        <v>0</v>
      </c>
      <c r="F5" s="10" t="s">
        <v>11</v>
      </c>
      <c r="G5" s="10">
        <v>1</v>
      </c>
      <c r="H5" s="19">
        <v>2283</v>
      </c>
      <c r="I5" s="14" t="s">
        <v>37</v>
      </c>
      <c r="J5" s="18">
        <v>1926</v>
      </c>
    </row>
    <row r="6" spans="1:10">
      <c r="A6" s="5">
        <v>2</v>
      </c>
      <c r="B6" s="19"/>
      <c r="C6" s="14" t="s">
        <v>34</v>
      </c>
      <c r="D6" s="18"/>
      <c r="E6" s="10">
        <v>0</v>
      </c>
      <c r="F6" s="10" t="s">
        <v>11</v>
      </c>
      <c r="G6" s="10">
        <v>1</v>
      </c>
      <c r="H6" s="19">
        <v>76333</v>
      </c>
      <c r="I6" s="14" t="s">
        <v>38</v>
      </c>
      <c r="J6" s="18">
        <v>1900</v>
      </c>
    </row>
    <row r="7" spans="1:10">
      <c r="A7" s="5">
        <v>3</v>
      </c>
      <c r="B7" s="19"/>
      <c r="C7" s="14" t="s">
        <v>35</v>
      </c>
      <c r="D7" s="18"/>
      <c r="E7" s="10">
        <v>0</v>
      </c>
      <c r="F7" s="10" t="s">
        <v>11</v>
      </c>
      <c r="G7" s="10">
        <v>1</v>
      </c>
      <c r="H7" s="19">
        <v>31348</v>
      </c>
      <c r="I7" s="14" t="s">
        <v>39</v>
      </c>
      <c r="J7" s="18">
        <v>1919</v>
      </c>
    </row>
    <row r="8" spans="1:10">
      <c r="A8" s="5">
        <v>4</v>
      </c>
      <c r="B8" s="19"/>
      <c r="C8" s="14" t="s">
        <v>36</v>
      </c>
      <c r="D8" s="18"/>
      <c r="E8" s="10">
        <v>0</v>
      </c>
      <c r="F8" s="10" t="s">
        <v>11</v>
      </c>
      <c r="G8" s="10">
        <v>1</v>
      </c>
      <c r="H8" s="19">
        <v>76317</v>
      </c>
      <c r="I8" s="14" t="s">
        <v>40</v>
      </c>
      <c r="J8" s="18">
        <v>1836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0</v>
      </c>
      <c r="F11" s="10" t="s">
        <v>11</v>
      </c>
      <c r="G11" s="13">
        <v>4</v>
      </c>
      <c r="H11" s="3"/>
      <c r="I11" s="16">
        <f>IFERROR(AVERAGE(J5:J10),"")</f>
        <v>1895.25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75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77</v>
      </c>
      <c r="D15" s="18"/>
      <c r="E15" s="10">
        <v>0.5</v>
      </c>
      <c r="F15" s="10" t="s">
        <v>11</v>
      </c>
      <c r="G15" s="10">
        <v>0.5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/>
      <c r="C16" s="14" t="s">
        <v>79</v>
      </c>
      <c r="D16" s="18"/>
      <c r="E16" s="10">
        <v>0.5</v>
      </c>
      <c r="F16" s="10" t="s">
        <v>11</v>
      </c>
      <c r="G16" s="10">
        <v>0.5</v>
      </c>
      <c r="H16" s="19">
        <v>353</v>
      </c>
      <c r="I16" s="14" t="s">
        <v>80</v>
      </c>
      <c r="J16" s="18">
        <v>1946</v>
      </c>
    </row>
    <row r="17" spans="1:10">
      <c r="A17" s="5">
        <v>3</v>
      </c>
      <c r="B17" s="19"/>
      <c r="C17" s="14" t="s">
        <v>81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82</v>
      </c>
      <c r="J17" s="18">
        <v>1845</v>
      </c>
    </row>
    <row r="18" spans="1:10" ht="15.75" thickBot="1">
      <c r="A18" s="5">
        <v>4</v>
      </c>
      <c r="B18" s="19"/>
      <c r="C18" s="14" t="s">
        <v>83</v>
      </c>
      <c r="D18" s="18"/>
      <c r="E18" s="12">
        <v>0.5</v>
      </c>
      <c r="F18" s="10" t="s">
        <v>11</v>
      </c>
      <c r="G18" s="12">
        <v>0.5</v>
      </c>
      <c r="H18" s="19">
        <v>19313</v>
      </c>
      <c r="I18" s="14" t="s">
        <v>84</v>
      </c>
      <c r="J18" s="18">
        <v>1838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1912.5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112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114</v>
      </c>
      <c r="D23" s="18"/>
      <c r="E23" s="10" t="s">
        <v>226</v>
      </c>
      <c r="F23" s="10" t="s">
        <v>11</v>
      </c>
      <c r="G23" s="10" t="s">
        <v>226</v>
      </c>
      <c r="H23" s="19">
        <v>27715</v>
      </c>
      <c r="I23" s="14" t="s">
        <v>115</v>
      </c>
      <c r="J23" s="18">
        <v>1777</v>
      </c>
    </row>
    <row r="24" spans="1:10">
      <c r="A24" s="5">
        <v>2</v>
      </c>
      <c r="B24" s="19"/>
      <c r="C24" s="14" t="s">
        <v>116</v>
      </c>
      <c r="D24" s="18"/>
      <c r="E24" s="10" t="s">
        <v>226</v>
      </c>
      <c r="F24" s="10" t="s">
        <v>11</v>
      </c>
      <c r="G24" s="10" t="s">
        <v>226</v>
      </c>
      <c r="H24" s="19">
        <v>655</v>
      </c>
      <c r="I24" s="14" t="s">
        <v>117</v>
      </c>
      <c r="J24" s="18">
        <v>1641</v>
      </c>
    </row>
    <row r="25" spans="1:10">
      <c r="A25" s="5">
        <v>3</v>
      </c>
      <c r="B25" s="19"/>
      <c r="C25" s="14" t="s">
        <v>118</v>
      </c>
      <c r="D25" s="18"/>
      <c r="E25" s="10" t="s">
        <v>226</v>
      </c>
      <c r="F25" s="10" t="s">
        <v>11</v>
      </c>
      <c r="G25" s="10" t="s">
        <v>226</v>
      </c>
      <c r="H25" s="19">
        <v>43346</v>
      </c>
      <c r="I25" s="14" t="s">
        <v>119</v>
      </c>
      <c r="J25" s="18">
        <v>1507</v>
      </c>
    </row>
    <row r="26" spans="1:10" ht="15.75" thickBot="1">
      <c r="A26" s="5">
        <v>4</v>
      </c>
      <c r="B26" s="19"/>
      <c r="C26" s="14" t="s">
        <v>120</v>
      </c>
      <c r="D26" s="18"/>
      <c r="E26" s="12" t="s">
        <v>226</v>
      </c>
      <c r="F26" s="10" t="s">
        <v>11</v>
      </c>
      <c r="G26" s="12" t="s">
        <v>226</v>
      </c>
      <c r="H26" s="19">
        <v>5479</v>
      </c>
      <c r="I26" s="14" t="s">
        <v>121</v>
      </c>
      <c r="J26" s="18" t="s">
        <v>122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11</v>
      </c>
      <c r="G27" s="13">
        <v>1</v>
      </c>
      <c r="H27" s="3"/>
      <c r="I27" s="16">
        <f>IFERROR(AVERAGE(J23:J26),"")</f>
        <v>1641.6666666666667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3" sqref="I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20</v>
      </c>
      <c r="C1" s="20">
        <v>34259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219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42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43</v>
      </c>
      <c r="J5" s="18"/>
    </row>
    <row r="6" spans="1:10">
      <c r="A6" s="5">
        <v>2</v>
      </c>
      <c r="B6" s="19">
        <v>2283</v>
      </c>
      <c r="C6" s="14" t="s">
        <v>37</v>
      </c>
      <c r="D6" s="18">
        <v>1900</v>
      </c>
      <c r="E6" s="10">
        <v>0</v>
      </c>
      <c r="F6" s="10" t="s">
        <v>11</v>
      </c>
      <c r="G6" s="10">
        <v>1</v>
      </c>
      <c r="H6" s="19"/>
      <c r="I6" s="14" t="s">
        <v>44</v>
      </c>
      <c r="J6" s="18"/>
    </row>
    <row r="7" spans="1:10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45</v>
      </c>
      <c r="J7" s="18"/>
    </row>
    <row r="8" spans="1:10">
      <c r="A8" s="5">
        <v>4</v>
      </c>
      <c r="B8" s="19">
        <v>31348</v>
      </c>
      <c r="C8" s="14" t="s">
        <v>39</v>
      </c>
      <c r="D8" s="18">
        <v>1916</v>
      </c>
      <c r="E8" s="10">
        <v>0</v>
      </c>
      <c r="F8" s="10" t="s">
        <v>11</v>
      </c>
      <c r="G8" s="10">
        <v>1</v>
      </c>
      <c r="H8" s="19"/>
      <c r="I8" s="14" t="s">
        <v>46</v>
      </c>
      <c r="J8" s="18"/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1915.25</v>
      </c>
      <c r="D11" s="3"/>
      <c r="E11" s="13">
        <v>1.5</v>
      </c>
      <c r="F11" s="10" t="s">
        <v>11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85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78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86</v>
      </c>
      <c r="J15" s="18"/>
    </row>
    <row r="16" spans="1:10">
      <c r="A16" s="5">
        <v>2</v>
      </c>
      <c r="B16" s="19">
        <v>353</v>
      </c>
      <c r="C16" s="14" t="s">
        <v>80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87</v>
      </c>
      <c r="J16" s="18"/>
    </row>
    <row r="17" spans="1:10">
      <c r="A17" s="5">
        <v>3</v>
      </c>
      <c r="B17" s="19">
        <v>43419</v>
      </c>
      <c r="C17" s="14" t="s">
        <v>82</v>
      </c>
      <c r="D17" s="18">
        <v>1845</v>
      </c>
      <c r="E17" s="10">
        <v>1</v>
      </c>
      <c r="F17" s="10" t="s">
        <v>11</v>
      </c>
      <c r="G17" s="10">
        <v>0</v>
      </c>
      <c r="H17" s="19"/>
      <c r="I17" s="14" t="s">
        <v>88</v>
      </c>
      <c r="J17" s="18"/>
    </row>
    <row r="18" spans="1:10" ht="15.75" thickBot="1">
      <c r="A18" s="5">
        <v>4</v>
      </c>
      <c r="B18" s="19">
        <v>19313</v>
      </c>
      <c r="C18" s="14" t="s">
        <v>84</v>
      </c>
      <c r="D18" s="18">
        <v>1838</v>
      </c>
      <c r="E18" s="12">
        <v>1</v>
      </c>
      <c r="F18" s="10" t="s">
        <v>11</v>
      </c>
      <c r="G18" s="12">
        <v>0</v>
      </c>
      <c r="H18" s="19"/>
      <c r="I18" s="14" t="s">
        <v>89</v>
      </c>
      <c r="J18" s="18"/>
    </row>
    <row r="19" spans="1:10" ht="16.5" thickTop="1" thickBot="1">
      <c r="A19" s="6"/>
      <c r="B19" s="3"/>
      <c r="C19" s="16">
        <f>IFERROR(AVERAGE(D15:D18),"")</f>
        <v>1912.5</v>
      </c>
      <c r="D19" s="3"/>
      <c r="E19" s="13">
        <v>4</v>
      </c>
      <c r="F19" s="10" t="s">
        <v>11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113</v>
      </c>
      <c r="D21" s="1"/>
      <c r="E21" s="1"/>
      <c r="F21" s="1"/>
      <c r="G21" s="1"/>
      <c r="H21" s="2" t="s">
        <v>13</v>
      </c>
      <c r="I21" s="15" t="s">
        <v>123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76317</v>
      </c>
      <c r="C23" s="14" t="s">
        <v>40</v>
      </c>
      <c r="D23" s="18">
        <v>1836</v>
      </c>
      <c r="E23" s="10">
        <v>1</v>
      </c>
      <c r="F23" s="10" t="s">
        <v>11</v>
      </c>
      <c r="G23" s="10">
        <v>0</v>
      </c>
      <c r="H23" s="19"/>
      <c r="I23" s="14" t="s">
        <v>124</v>
      </c>
      <c r="J23" s="18"/>
    </row>
    <row r="24" spans="1:10">
      <c r="A24" s="5">
        <v>2</v>
      </c>
      <c r="B24" s="19">
        <v>27715</v>
      </c>
      <c r="C24" s="14" t="s">
        <v>115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125</v>
      </c>
      <c r="J24" s="18"/>
    </row>
    <row r="25" spans="1:10">
      <c r="A25" s="5">
        <v>3</v>
      </c>
      <c r="B25" s="19">
        <v>655</v>
      </c>
      <c r="C25" s="14" t="s">
        <v>117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126</v>
      </c>
      <c r="J25" s="18"/>
    </row>
    <row r="26" spans="1:10" ht="15.75" thickBot="1">
      <c r="A26" s="5">
        <v>4</v>
      </c>
      <c r="B26" s="19">
        <v>43346</v>
      </c>
      <c r="C26" s="14" t="s">
        <v>119</v>
      </c>
      <c r="D26" s="18">
        <v>1507</v>
      </c>
      <c r="E26" s="12">
        <v>0.5</v>
      </c>
      <c r="F26" s="10" t="s">
        <v>11</v>
      </c>
      <c r="G26" s="12">
        <v>0.5</v>
      </c>
      <c r="H26" s="19"/>
      <c r="I26" s="14" t="s">
        <v>127</v>
      </c>
      <c r="J26" s="18"/>
    </row>
    <row r="27" spans="1:10" ht="16.5" thickTop="1" thickBot="1">
      <c r="A27" s="6"/>
      <c r="B27" s="3"/>
      <c r="C27" s="16">
        <f>IFERROR(AVERAGE(D23:D26),"")</f>
        <v>1690.25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7" sqref="G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20</v>
      </c>
      <c r="C1" s="20">
        <v>34280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47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48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42</v>
      </c>
      <c r="J5" s="18">
        <v>1926</v>
      </c>
    </row>
    <row r="6" spans="1:10">
      <c r="A6" s="5">
        <v>2</v>
      </c>
      <c r="B6" s="19"/>
      <c r="C6" s="14" t="s">
        <v>49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>
      <c r="A7" s="5">
        <v>3</v>
      </c>
      <c r="B7" s="19"/>
      <c r="C7" s="14" t="s">
        <v>50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>
      <c r="A8" s="5">
        <v>4</v>
      </c>
      <c r="B8" s="19"/>
      <c r="C8" s="14" t="s">
        <v>51</v>
      </c>
      <c r="D8" s="18"/>
      <c r="E8" s="10">
        <v>1</v>
      </c>
      <c r="F8" s="10" t="s">
        <v>11</v>
      </c>
      <c r="G8" s="10">
        <v>0</v>
      </c>
      <c r="H8" s="19">
        <v>31348</v>
      </c>
      <c r="I8" s="14" t="s">
        <v>39</v>
      </c>
      <c r="J8" s="18">
        <v>1916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1915.25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221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90</v>
      </c>
      <c r="D15" s="18"/>
      <c r="E15" s="10">
        <v>0</v>
      </c>
      <c r="F15" s="10" t="s">
        <v>11</v>
      </c>
      <c r="G15" s="10">
        <v>1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/>
      <c r="C16" s="14" t="s">
        <v>91</v>
      </c>
      <c r="D16" s="18"/>
      <c r="E16" s="10">
        <v>0.5</v>
      </c>
      <c r="F16" s="10" t="s">
        <v>11</v>
      </c>
      <c r="G16" s="10">
        <v>0.5</v>
      </c>
      <c r="H16" s="19">
        <v>353</v>
      </c>
      <c r="I16" s="14" t="s">
        <v>80</v>
      </c>
      <c r="J16" s="18">
        <v>1946</v>
      </c>
    </row>
    <row r="17" spans="1:10">
      <c r="A17" s="5">
        <v>3</v>
      </c>
      <c r="B17" s="19"/>
      <c r="C17" s="14" t="s">
        <v>92</v>
      </c>
      <c r="D17" s="18"/>
      <c r="E17" s="10">
        <v>1</v>
      </c>
      <c r="F17" s="10" t="s">
        <v>11</v>
      </c>
      <c r="G17" s="10">
        <v>0</v>
      </c>
      <c r="H17" s="19">
        <v>43419</v>
      </c>
      <c r="I17" s="14" t="s">
        <v>82</v>
      </c>
      <c r="J17" s="18">
        <v>1845</v>
      </c>
    </row>
    <row r="18" spans="1:10" ht="15.75" thickBot="1">
      <c r="A18" s="5">
        <v>4</v>
      </c>
      <c r="B18" s="19"/>
      <c r="C18" s="14" t="s">
        <v>93</v>
      </c>
      <c r="D18" s="18"/>
      <c r="E18" s="12">
        <v>1</v>
      </c>
      <c r="F18" s="10" t="s">
        <v>11</v>
      </c>
      <c r="G18" s="12">
        <v>0</v>
      </c>
      <c r="H18" s="19">
        <v>19313</v>
      </c>
      <c r="I18" s="14" t="s">
        <v>84</v>
      </c>
      <c r="J18" s="18">
        <v>1838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11</v>
      </c>
      <c r="G19" s="13">
        <v>1.5</v>
      </c>
      <c r="H19" s="3"/>
      <c r="I19" s="16">
        <f>IFERROR(AVERAGE(J15:J18),"")</f>
        <v>1912.5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152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128</v>
      </c>
      <c r="D23" s="18"/>
      <c r="E23" s="10">
        <v>0</v>
      </c>
      <c r="F23" s="10" t="s">
        <v>11</v>
      </c>
      <c r="G23" s="10">
        <v>1</v>
      </c>
      <c r="H23" s="19">
        <v>76317</v>
      </c>
      <c r="I23" s="14" t="s">
        <v>40</v>
      </c>
      <c r="J23" s="18">
        <v>1836</v>
      </c>
    </row>
    <row r="24" spans="1:10">
      <c r="A24" s="5">
        <v>2</v>
      </c>
      <c r="B24" s="19"/>
      <c r="C24" s="14" t="s">
        <v>129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117</v>
      </c>
      <c r="J24" s="18">
        <v>1641</v>
      </c>
    </row>
    <row r="25" spans="1:10">
      <c r="A25" s="5">
        <v>3</v>
      </c>
      <c r="B25" s="19"/>
      <c r="C25" s="14" t="s">
        <v>130</v>
      </c>
      <c r="D25" s="18"/>
      <c r="E25" s="10">
        <v>0.5</v>
      </c>
      <c r="F25" s="10" t="s">
        <v>11</v>
      </c>
      <c r="G25" s="10">
        <v>0.5</v>
      </c>
      <c r="H25" s="19">
        <v>43346</v>
      </c>
      <c r="I25" s="14" t="s">
        <v>119</v>
      </c>
      <c r="J25" s="18">
        <v>1507</v>
      </c>
    </row>
    <row r="26" spans="1:10" ht="15.75" thickBot="1">
      <c r="A26" s="5">
        <v>4</v>
      </c>
      <c r="B26" s="19"/>
      <c r="C26" s="14" t="s">
        <v>131</v>
      </c>
      <c r="D26" s="18"/>
      <c r="E26" s="12">
        <v>1</v>
      </c>
      <c r="F26" s="10" t="s">
        <v>11</v>
      </c>
      <c r="G26" s="12">
        <v>0</v>
      </c>
      <c r="H26" s="19">
        <v>5479</v>
      </c>
      <c r="I26" s="14" t="s">
        <v>121</v>
      </c>
      <c r="J26" s="18" t="s">
        <v>122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1661.3333333333333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23" sqref="G2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20</v>
      </c>
      <c r="C1" s="20">
        <v>34294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52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53</v>
      </c>
      <c r="D5" s="18"/>
      <c r="E5" s="10">
        <v>1</v>
      </c>
      <c r="F5" s="10" t="s">
        <v>11</v>
      </c>
      <c r="G5" s="10">
        <v>0</v>
      </c>
      <c r="H5" s="19">
        <v>76325</v>
      </c>
      <c r="I5" s="14" t="s">
        <v>42</v>
      </c>
      <c r="J5" s="18">
        <v>1926</v>
      </c>
    </row>
    <row r="6" spans="1:10">
      <c r="A6" s="5">
        <v>2</v>
      </c>
      <c r="B6" s="19"/>
      <c r="C6" s="14" t="s">
        <v>54</v>
      </c>
      <c r="D6" s="18"/>
      <c r="E6" s="10">
        <v>0</v>
      </c>
      <c r="F6" s="10" t="s">
        <v>11</v>
      </c>
      <c r="G6" s="10">
        <v>1</v>
      </c>
      <c r="H6" s="19">
        <v>2283</v>
      </c>
      <c r="I6" s="14" t="s">
        <v>37</v>
      </c>
      <c r="J6" s="18">
        <v>1900</v>
      </c>
    </row>
    <row r="7" spans="1:10">
      <c r="A7" s="5">
        <v>3</v>
      </c>
      <c r="B7" s="19"/>
      <c r="C7" s="14" t="s">
        <v>55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>
      <c r="A8" s="5">
        <v>4</v>
      </c>
      <c r="B8" s="19"/>
      <c r="C8" s="14" t="s">
        <v>56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94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95</v>
      </c>
      <c r="D15" s="18"/>
      <c r="E15" s="10">
        <v>0.5</v>
      </c>
      <c r="F15" s="10" t="s">
        <v>11</v>
      </c>
      <c r="G15" s="10">
        <v>0.5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/>
      <c r="C16" s="14" t="s">
        <v>96</v>
      </c>
      <c r="D16" s="18"/>
      <c r="E16" s="10">
        <v>0</v>
      </c>
      <c r="F16" s="10" t="s">
        <v>11</v>
      </c>
      <c r="G16" s="10">
        <v>1</v>
      </c>
      <c r="H16" s="19">
        <v>353</v>
      </c>
      <c r="I16" s="14" t="s">
        <v>80</v>
      </c>
      <c r="J16" s="18">
        <v>1946</v>
      </c>
    </row>
    <row r="17" spans="1:10">
      <c r="A17" s="5">
        <v>3</v>
      </c>
      <c r="B17" s="19"/>
      <c r="C17" s="14" t="s">
        <v>97</v>
      </c>
      <c r="D17" s="18"/>
      <c r="E17" s="10">
        <v>0.5</v>
      </c>
      <c r="F17" s="10" t="s">
        <v>11</v>
      </c>
      <c r="G17" s="10">
        <v>0.5</v>
      </c>
      <c r="H17" s="19">
        <v>43419</v>
      </c>
      <c r="I17" s="14" t="s">
        <v>82</v>
      </c>
      <c r="J17" s="18">
        <v>1845</v>
      </c>
    </row>
    <row r="18" spans="1:10" ht="15.75" thickBot="1">
      <c r="A18" s="5">
        <v>4</v>
      </c>
      <c r="B18" s="19"/>
      <c r="C18" s="14" t="s">
        <v>98</v>
      </c>
      <c r="D18" s="18"/>
      <c r="E18" s="12">
        <v>0</v>
      </c>
      <c r="F18" s="10" t="s">
        <v>11</v>
      </c>
      <c r="G18" s="12">
        <v>1</v>
      </c>
      <c r="H18" s="19">
        <v>19313</v>
      </c>
      <c r="I18" s="14" t="s">
        <v>84</v>
      </c>
      <c r="J18" s="18">
        <v>1838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</v>
      </c>
      <c r="F19" s="10" t="s">
        <v>11</v>
      </c>
      <c r="G19" s="13">
        <v>3</v>
      </c>
      <c r="H19" s="3"/>
      <c r="I19" s="16">
        <f>IFERROR(AVERAGE(J15:J18),"")</f>
        <v>1912.5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132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133</v>
      </c>
      <c r="D23" s="18"/>
      <c r="E23" s="10">
        <v>0.5</v>
      </c>
      <c r="F23" s="10" t="s">
        <v>11</v>
      </c>
      <c r="G23" s="10">
        <v>0.5</v>
      </c>
      <c r="H23" s="19">
        <v>76317</v>
      </c>
      <c r="I23" s="14" t="s">
        <v>40</v>
      </c>
      <c r="J23" s="18">
        <v>1836</v>
      </c>
    </row>
    <row r="24" spans="1:10">
      <c r="A24" s="5">
        <v>2</v>
      </c>
      <c r="B24" s="19"/>
      <c r="C24" s="14" t="s">
        <v>134</v>
      </c>
      <c r="D24" s="18"/>
      <c r="E24" s="10">
        <v>0</v>
      </c>
      <c r="F24" s="10" t="s">
        <v>11</v>
      </c>
      <c r="G24" s="10">
        <v>1</v>
      </c>
      <c r="H24" s="19">
        <v>27715</v>
      </c>
      <c r="I24" s="14" t="s">
        <v>115</v>
      </c>
      <c r="J24" s="18">
        <v>1777</v>
      </c>
    </row>
    <row r="25" spans="1:10">
      <c r="A25" s="5">
        <v>3</v>
      </c>
      <c r="B25" s="19"/>
      <c r="C25" s="14" t="s">
        <v>135</v>
      </c>
      <c r="D25" s="18"/>
      <c r="E25" s="10">
        <v>0</v>
      </c>
      <c r="F25" s="10" t="s">
        <v>11</v>
      </c>
      <c r="G25" s="10">
        <v>1</v>
      </c>
      <c r="H25" s="19">
        <v>655</v>
      </c>
      <c r="I25" s="14" t="s">
        <v>117</v>
      </c>
      <c r="J25" s="18">
        <v>1641</v>
      </c>
    </row>
    <row r="26" spans="1:10" ht="15.75" thickBot="1">
      <c r="A26" s="5">
        <v>4</v>
      </c>
      <c r="B26" s="19"/>
      <c r="C26" s="14" t="s">
        <v>136</v>
      </c>
      <c r="D26" s="18"/>
      <c r="E26" s="12">
        <v>1</v>
      </c>
      <c r="F26" s="10" t="s">
        <v>11</v>
      </c>
      <c r="G26" s="12">
        <v>0</v>
      </c>
      <c r="H26" s="19">
        <v>5479</v>
      </c>
      <c r="I26" s="14" t="s">
        <v>121</v>
      </c>
      <c r="J26" s="18" t="s">
        <v>122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1.5</v>
      </c>
      <c r="F27" s="10" t="s">
        <v>11</v>
      </c>
      <c r="G27" s="13">
        <v>2.5</v>
      </c>
      <c r="H27" s="3"/>
      <c r="I27" s="16">
        <f>IFERROR(AVERAGE(J23:J26),"")</f>
        <v>1751.3333333333333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E10" sqref="E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20</v>
      </c>
      <c r="C1" s="20">
        <v>34308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57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42</v>
      </c>
      <c r="D5" s="18">
        <v>1926</v>
      </c>
      <c r="E5" s="10">
        <v>0.5</v>
      </c>
      <c r="F5" s="10" t="s">
        <v>11</v>
      </c>
      <c r="G5" s="10">
        <v>0.5</v>
      </c>
      <c r="H5" s="19"/>
      <c r="I5" s="14" t="s">
        <v>58</v>
      </c>
      <c r="J5" s="18"/>
    </row>
    <row r="6" spans="1:10">
      <c r="A6" s="5">
        <v>2</v>
      </c>
      <c r="B6" s="19">
        <v>2283</v>
      </c>
      <c r="C6" s="14" t="s">
        <v>37</v>
      </c>
      <c r="D6" s="18">
        <v>1900</v>
      </c>
      <c r="E6" s="10">
        <v>1</v>
      </c>
      <c r="F6" s="10" t="s">
        <v>11</v>
      </c>
      <c r="G6" s="10">
        <v>0</v>
      </c>
      <c r="H6" s="19"/>
      <c r="I6" s="14" t="s">
        <v>59</v>
      </c>
      <c r="J6" s="18"/>
    </row>
    <row r="7" spans="1:10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60</v>
      </c>
      <c r="J7" s="18"/>
    </row>
    <row r="8" spans="1:10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61</v>
      </c>
      <c r="J8" s="18"/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1915.25</v>
      </c>
      <c r="D11" s="3"/>
      <c r="E11" s="13">
        <v>2.5</v>
      </c>
      <c r="F11" s="10" t="s">
        <v>11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222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78</v>
      </c>
      <c r="D15" s="18">
        <v>2021</v>
      </c>
      <c r="E15" s="10">
        <v>1</v>
      </c>
      <c r="F15" s="10" t="s">
        <v>11</v>
      </c>
      <c r="G15" s="10">
        <v>0</v>
      </c>
      <c r="H15" s="19"/>
      <c r="I15" s="14" t="s">
        <v>99</v>
      </c>
      <c r="J15" s="18"/>
    </row>
    <row r="16" spans="1:10">
      <c r="A16" s="5">
        <v>2</v>
      </c>
      <c r="B16" s="19">
        <v>353</v>
      </c>
      <c r="C16" s="14" t="s">
        <v>80</v>
      </c>
      <c r="D16" s="18">
        <v>1946</v>
      </c>
      <c r="E16" s="10">
        <v>1</v>
      </c>
      <c r="F16" s="10" t="s">
        <v>11</v>
      </c>
      <c r="G16" s="10">
        <v>0</v>
      </c>
      <c r="H16" s="19"/>
      <c r="I16" s="14" t="s">
        <v>100</v>
      </c>
      <c r="J16" s="18"/>
    </row>
    <row r="17" spans="1:10">
      <c r="A17" s="5">
        <v>3</v>
      </c>
      <c r="B17" s="19">
        <v>43419</v>
      </c>
      <c r="C17" s="14" t="s">
        <v>82</v>
      </c>
      <c r="D17" s="18">
        <v>1845</v>
      </c>
      <c r="E17" s="10">
        <v>0</v>
      </c>
      <c r="F17" s="10" t="s">
        <v>11</v>
      </c>
      <c r="G17" s="10">
        <v>1</v>
      </c>
      <c r="H17" s="19"/>
      <c r="I17" s="14" t="s">
        <v>101</v>
      </c>
      <c r="J17" s="18"/>
    </row>
    <row r="18" spans="1:10" ht="15.75" thickBot="1">
      <c r="A18" s="5">
        <v>4</v>
      </c>
      <c r="B18" s="19">
        <v>19313</v>
      </c>
      <c r="C18" s="14" t="s">
        <v>84</v>
      </c>
      <c r="D18" s="18">
        <v>1838</v>
      </c>
      <c r="E18" s="12">
        <v>0.5</v>
      </c>
      <c r="F18" s="10" t="s">
        <v>11</v>
      </c>
      <c r="G18" s="12">
        <v>0.5</v>
      </c>
      <c r="H18" s="19"/>
      <c r="I18" s="14" t="s">
        <v>102</v>
      </c>
      <c r="J18" s="18"/>
    </row>
    <row r="19" spans="1:10" ht="16.5" thickTop="1" thickBot="1">
      <c r="A19" s="6"/>
      <c r="B19" s="3"/>
      <c r="C19" s="16">
        <f>IFERROR(AVERAGE(D15:D18),"")</f>
        <v>1912.5</v>
      </c>
      <c r="D19" s="3"/>
      <c r="E19" s="13">
        <v>2.5</v>
      </c>
      <c r="F19" s="10" t="s">
        <v>11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113</v>
      </c>
      <c r="D21" s="1"/>
      <c r="E21" s="1"/>
      <c r="F21" s="1"/>
      <c r="G21" s="1"/>
      <c r="H21" s="2" t="s">
        <v>13</v>
      </c>
      <c r="I21" s="15" t="s">
        <v>137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76317</v>
      </c>
      <c r="C23" s="14" t="s">
        <v>40</v>
      </c>
      <c r="D23" s="18">
        <v>1836</v>
      </c>
      <c r="E23" s="10">
        <v>1</v>
      </c>
      <c r="F23" s="10" t="s">
        <v>11</v>
      </c>
      <c r="G23" s="10">
        <v>0</v>
      </c>
      <c r="H23" s="19"/>
      <c r="I23" s="14" t="s">
        <v>138</v>
      </c>
      <c r="J23" s="18"/>
    </row>
    <row r="24" spans="1:10">
      <c r="A24" s="5">
        <v>2</v>
      </c>
      <c r="B24" s="19">
        <v>27715</v>
      </c>
      <c r="C24" s="14" t="s">
        <v>115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139</v>
      </c>
      <c r="J24" s="18"/>
    </row>
    <row r="25" spans="1:10">
      <c r="A25" s="5">
        <v>3</v>
      </c>
      <c r="B25" s="19">
        <v>655</v>
      </c>
      <c r="C25" s="14" t="s">
        <v>117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140</v>
      </c>
      <c r="J25" s="18"/>
    </row>
    <row r="26" spans="1:10" ht="15.75" thickBot="1">
      <c r="A26" s="5">
        <v>4</v>
      </c>
      <c r="B26" s="19">
        <v>43346</v>
      </c>
      <c r="C26" s="14" t="s">
        <v>119</v>
      </c>
      <c r="D26" s="18">
        <v>1507</v>
      </c>
      <c r="E26" s="12">
        <v>0.5</v>
      </c>
      <c r="F26" s="10" t="s">
        <v>11</v>
      </c>
      <c r="G26" s="12">
        <v>0.5</v>
      </c>
      <c r="H26" s="19"/>
      <c r="I26" s="14" t="s">
        <v>141</v>
      </c>
      <c r="J26" s="18"/>
    </row>
    <row r="27" spans="1:10" ht="16.5" thickTop="1" thickBot="1">
      <c r="A27" s="6"/>
      <c r="B27" s="3"/>
      <c r="C27" s="16">
        <f>IFERROR(AVERAGE(D23:D26),"")</f>
        <v>1690.25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5" sqref="G5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20</v>
      </c>
      <c r="C1" s="20">
        <v>34322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62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63</v>
      </c>
      <c r="D5" s="18"/>
      <c r="E5" s="10">
        <v>0.5</v>
      </c>
      <c r="F5" s="10" t="s">
        <v>11</v>
      </c>
      <c r="G5" s="10">
        <v>0.5</v>
      </c>
      <c r="H5" s="19">
        <v>76325</v>
      </c>
      <c r="I5" s="14" t="s">
        <v>42</v>
      </c>
      <c r="J5" s="18">
        <v>1926</v>
      </c>
    </row>
    <row r="6" spans="1:10">
      <c r="A6" s="5">
        <v>2</v>
      </c>
      <c r="B6" s="19"/>
      <c r="C6" s="14" t="s">
        <v>64</v>
      </c>
      <c r="D6" s="18"/>
      <c r="E6" s="10">
        <v>0</v>
      </c>
      <c r="F6" s="10" t="s">
        <v>11</v>
      </c>
      <c r="G6" s="10">
        <v>1</v>
      </c>
      <c r="H6" s="19">
        <v>2283</v>
      </c>
      <c r="I6" s="14" t="s">
        <v>37</v>
      </c>
      <c r="J6" s="18">
        <v>1900</v>
      </c>
    </row>
    <row r="7" spans="1:10">
      <c r="A7" s="5">
        <v>3</v>
      </c>
      <c r="B7" s="19"/>
      <c r="C7" s="14" t="s">
        <v>65</v>
      </c>
      <c r="D7" s="18"/>
      <c r="E7" s="10">
        <v>1</v>
      </c>
      <c r="F7" s="10" t="s">
        <v>11</v>
      </c>
      <c r="G7" s="10">
        <v>0</v>
      </c>
      <c r="H7" s="19">
        <v>76333</v>
      </c>
      <c r="I7" s="14" t="s">
        <v>38</v>
      </c>
      <c r="J7" s="18">
        <v>1919</v>
      </c>
    </row>
    <row r="8" spans="1:10">
      <c r="A8" s="5">
        <v>4</v>
      </c>
      <c r="B8" s="19"/>
      <c r="C8" s="14" t="s">
        <v>66</v>
      </c>
      <c r="D8" s="18"/>
      <c r="E8" s="10">
        <v>0</v>
      </c>
      <c r="F8" s="10" t="s">
        <v>11</v>
      </c>
      <c r="G8" s="10">
        <v>1</v>
      </c>
      <c r="H8" s="19">
        <v>31348</v>
      </c>
      <c r="I8" s="14" t="s">
        <v>39</v>
      </c>
      <c r="J8" s="18">
        <v>1916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11</v>
      </c>
      <c r="G11" s="13">
        <v>2.5</v>
      </c>
      <c r="H11" s="3"/>
      <c r="I11" s="16">
        <f>IFERROR(AVERAGE(J5:J10),"")</f>
        <v>1915.25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220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103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/>
      <c r="C16" s="14" t="s">
        <v>104</v>
      </c>
      <c r="D16" s="18"/>
      <c r="E16" s="10">
        <v>0</v>
      </c>
      <c r="F16" s="10" t="s">
        <v>11</v>
      </c>
      <c r="G16" s="10">
        <v>1</v>
      </c>
      <c r="H16" s="19">
        <v>353</v>
      </c>
      <c r="I16" s="14" t="s">
        <v>80</v>
      </c>
      <c r="J16" s="18">
        <v>1946</v>
      </c>
    </row>
    <row r="17" spans="1:10">
      <c r="A17" s="5">
        <v>3</v>
      </c>
      <c r="B17" s="19"/>
      <c r="C17" s="14" t="s">
        <v>105</v>
      </c>
      <c r="D17" s="18"/>
      <c r="E17" s="10">
        <v>0</v>
      </c>
      <c r="F17" s="10" t="s">
        <v>11</v>
      </c>
      <c r="G17" s="10">
        <v>1</v>
      </c>
      <c r="H17" s="19">
        <v>43419</v>
      </c>
      <c r="I17" s="14" t="s">
        <v>84</v>
      </c>
      <c r="J17" s="18">
        <v>1838</v>
      </c>
    </row>
    <row r="18" spans="1:10" ht="15.75" thickBot="1">
      <c r="A18" s="5">
        <v>4</v>
      </c>
      <c r="B18" s="19"/>
      <c r="C18" s="14" t="s">
        <v>106</v>
      </c>
      <c r="D18" s="18"/>
      <c r="E18" s="12">
        <v>0.5</v>
      </c>
      <c r="F18" s="10" t="s">
        <v>11</v>
      </c>
      <c r="G18" s="12">
        <v>0.5</v>
      </c>
      <c r="H18" s="19">
        <v>76317</v>
      </c>
      <c r="I18" s="14" t="s">
        <v>40</v>
      </c>
      <c r="J18" s="18">
        <v>1836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1910.25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142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143</v>
      </c>
      <c r="D23" s="18"/>
      <c r="E23" s="10">
        <v>0</v>
      </c>
      <c r="F23" s="10" t="s">
        <v>11</v>
      </c>
      <c r="G23" s="10">
        <v>1</v>
      </c>
      <c r="H23" s="19">
        <v>76317</v>
      </c>
      <c r="I23" s="14" t="s">
        <v>40</v>
      </c>
      <c r="J23" s="18">
        <v>1836</v>
      </c>
    </row>
    <row r="24" spans="1:10">
      <c r="A24" s="5">
        <v>2</v>
      </c>
      <c r="B24" s="19"/>
      <c r="C24" s="14" t="s">
        <v>144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117</v>
      </c>
      <c r="J24" s="18">
        <v>1641</v>
      </c>
    </row>
    <row r="25" spans="1:10">
      <c r="A25" s="5">
        <v>3</v>
      </c>
      <c r="B25" s="19"/>
      <c r="C25" s="14" t="s">
        <v>145</v>
      </c>
      <c r="D25" s="18"/>
      <c r="E25" s="10">
        <v>0</v>
      </c>
      <c r="F25" s="10" t="s">
        <v>11</v>
      </c>
      <c r="G25" s="10">
        <v>1</v>
      </c>
      <c r="H25" s="19">
        <v>43346</v>
      </c>
      <c r="I25" s="14" t="s">
        <v>119</v>
      </c>
      <c r="J25" s="18">
        <v>1507</v>
      </c>
    </row>
    <row r="26" spans="1:10" ht="15.75" thickBot="1">
      <c r="A26" s="5">
        <v>4</v>
      </c>
      <c r="B26" s="19"/>
      <c r="C26" s="14" t="s">
        <v>146</v>
      </c>
      <c r="D26" s="18"/>
      <c r="E26" s="12">
        <v>0</v>
      </c>
      <c r="F26" s="10" t="s">
        <v>11</v>
      </c>
      <c r="G26" s="12">
        <v>1</v>
      </c>
      <c r="H26" s="19">
        <v>5479</v>
      </c>
      <c r="I26" s="14" t="s">
        <v>121</v>
      </c>
      <c r="J26" s="18" t="s">
        <v>122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0</v>
      </c>
      <c r="F27" s="10" t="s">
        <v>11</v>
      </c>
      <c r="G27" s="13">
        <v>4</v>
      </c>
      <c r="H27" s="3"/>
      <c r="I27" s="16">
        <f>IFERROR(AVERAGE(J23:J26),"")</f>
        <v>1661.3333333333333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23" sqref="G2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20</v>
      </c>
      <c r="C1" s="20">
        <v>34350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41</v>
      </c>
      <c r="D3" s="1"/>
      <c r="E3" s="1"/>
      <c r="F3" s="1"/>
      <c r="G3" s="1"/>
      <c r="H3" s="2" t="s">
        <v>13</v>
      </c>
      <c r="I3" s="15" t="s">
        <v>67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>
        <v>76325</v>
      </c>
      <c r="C5" s="14" t="s">
        <v>42</v>
      </c>
      <c r="D5" s="18">
        <v>1926</v>
      </c>
      <c r="E5" s="10">
        <v>1</v>
      </c>
      <c r="F5" s="10" t="s">
        <v>11</v>
      </c>
      <c r="G5" s="10">
        <v>0</v>
      </c>
      <c r="H5" s="19"/>
      <c r="I5" s="14" t="s">
        <v>68</v>
      </c>
      <c r="J5" s="18"/>
    </row>
    <row r="6" spans="1:10">
      <c r="A6" s="5">
        <v>2</v>
      </c>
      <c r="B6" s="19">
        <v>2283</v>
      </c>
      <c r="C6" s="14" t="s">
        <v>37</v>
      </c>
      <c r="D6" s="18">
        <v>1900</v>
      </c>
      <c r="E6" s="10">
        <v>0.5</v>
      </c>
      <c r="F6" s="10" t="s">
        <v>11</v>
      </c>
      <c r="G6" s="10">
        <v>0.5</v>
      </c>
      <c r="H6" s="19"/>
      <c r="I6" s="14" t="s">
        <v>69</v>
      </c>
      <c r="J6" s="18"/>
    </row>
    <row r="7" spans="1:10">
      <c r="A7" s="5">
        <v>3</v>
      </c>
      <c r="B7" s="19">
        <v>76333</v>
      </c>
      <c r="C7" s="14" t="s">
        <v>38</v>
      </c>
      <c r="D7" s="18">
        <v>1919</v>
      </c>
      <c r="E7" s="10">
        <v>0.5</v>
      </c>
      <c r="F7" s="10" t="s">
        <v>11</v>
      </c>
      <c r="G7" s="10">
        <v>0.5</v>
      </c>
      <c r="H7" s="19"/>
      <c r="I7" s="14" t="s">
        <v>70</v>
      </c>
      <c r="J7" s="18"/>
    </row>
    <row r="8" spans="1:10">
      <c r="A8" s="5">
        <v>4</v>
      </c>
      <c r="B8" s="19">
        <v>31348</v>
      </c>
      <c r="C8" s="14" t="s">
        <v>39</v>
      </c>
      <c r="D8" s="18">
        <v>1916</v>
      </c>
      <c r="E8" s="10">
        <v>0.5</v>
      </c>
      <c r="F8" s="10" t="s">
        <v>11</v>
      </c>
      <c r="G8" s="10">
        <v>0.5</v>
      </c>
      <c r="H8" s="19"/>
      <c r="I8" s="14" t="s">
        <v>71</v>
      </c>
      <c r="J8" s="18"/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1915.25</v>
      </c>
      <c r="D11" s="3"/>
      <c r="E11" s="13">
        <v>2.5</v>
      </c>
      <c r="F11" s="10" t="s">
        <v>11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76</v>
      </c>
      <c r="D13" s="1"/>
      <c r="E13" s="1"/>
      <c r="F13" s="1"/>
      <c r="G13" s="1"/>
      <c r="H13" s="2" t="s">
        <v>13</v>
      </c>
      <c r="I13" s="15" t="s">
        <v>107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>
        <v>31526</v>
      </c>
      <c r="C15" s="14" t="s">
        <v>78</v>
      </c>
      <c r="D15" s="18">
        <v>2021</v>
      </c>
      <c r="E15" s="10">
        <v>0</v>
      </c>
      <c r="F15" s="10" t="s">
        <v>11</v>
      </c>
      <c r="G15" s="10">
        <v>1</v>
      </c>
      <c r="H15" s="19">
        <v>48569</v>
      </c>
      <c r="I15" s="14" t="s">
        <v>108</v>
      </c>
      <c r="J15" s="18"/>
    </row>
    <row r="16" spans="1:10">
      <c r="A16" s="5">
        <v>2</v>
      </c>
      <c r="B16" s="19">
        <v>353</v>
      </c>
      <c r="C16" s="14" t="s">
        <v>80</v>
      </c>
      <c r="D16" s="18">
        <v>1946</v>
      </c>
      <c r="E16" s="10">
        <v>1</v>
      </c>
      <c r="F16" s="10" t="s">
        <v>11</v>
      </c>
      <c r="G16" s="10">
        <v>0</v>
      </c>
      <c r="H16" s="19">
        <v>34151</v>
      </c>
      <c r="I16" s="14" t="s">
        <v>109</v>
      </c>
      <c r="J16" s="18"/>
    </row>
    <row r="17" spans="1:10">
      <c r="A17" s="5">
        <v>3</v>
      </c>
      <c r="B17" s="19">
        <v>43419</v>
      </c>
      <c r="C17" s="14" t="s">
        <v>84</v>
      </c>
      <c r="D17" s="18">
        <v>1838</v>
      </c>
      <c r="E17" s="10">
        <v>1</v>
      </c>
      <c r="F17" s="10" t="s">
        <v>11</v>
      </c>
      <c r="G17" s="10">
        <v>0</v>
      </c>
      <c r="H17" s="19">
        <v>40142</v>
      </c>
      <c r="I17" s="14" t="s">
        <v>110</v>
      </c>
      <c r="J17" s="18"/>
    </row>
    <row r="18" spans="1:10" ht="15.75" thickBot="1">
      <c r="A18" s="5">
        <v>4</v>
      </c>
      <c r="B18" s="19">
        <v>76317</v>
      </c>
      <c r="C18" s="14" t="s">
        <v>40</v>
      </c>
      <c r="D18" s="18">
        <v>1836</v>
      </c>
      <c r="E18" s="12">
        <v>0.5</v>
      </c>
      <c r="F18" s="10" t="s">
        <v>11</v>
      </c>
      <c r="G18" s="12">
        <v>0.5</v>
      </c>
      <c r="H18" s="19"/>
      <c r="I18" s="14" t="s">
        <v>111</v>
      </c>
      <c r="J18" s="18"/>
    </row>
    <row r="19" spans="1:10" ht="16.5" thickTop="1" thickBot="1">
      <c r="A19" s="6"/>
      <c r="B19" s="3"/>
      <c r="C19" s="16">
        <f>IFERROR(AVERAGE(D15:D18),"")</f>
        <v>1910.25</v>
      </c>
      <c r="D19" s="3"/>
      <c r="E19" s="13">
        <v>2.5</v>
      </c>
      <c r="F19" s="10" t="s">
        <v>11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113</v>
      </c>
      <c r="D21" s="1"/>
      <c r="E21" s="1"/>
      <c r="F21" s="1"/>
      <c r="G21" s="1"/>
      <c r="H21" s="2" t="s">
        <v>13</v>
      </c>
      <c r="I21" s="15" t="s">
        <v>147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>
        <v>43419</v>
      </c>
      <c r="C23" s="14" t="s">
        <v>82</v>
      </c>
      <c r="D23" s="18">
        <v>1845</v>
      </c>
      <c r="E23" s="10">
        <v>0.5</v>
      </c>
      <c r="F23" s="10" t="s">
        <v>11</v>
      </c>
      <c r="G23" s="10">
        <v>0.5</v>
      </c>
      <c r="H23" s="19"/>
      <c r="I23" s="14" t="s">
        <v>148</v>
      </c>
      <c r="J23" s="18"/>
    </row>
    <row r="24" spans="1:10">
      <c r="A24" s="5">
        <v>2</v>
      </c>
      <c r="B24" s="19">
        <v>27715</v>
      </c>
      <c r="C24" s="14" t="s">
        <v>115</v>
      </c>
      <c r="D24" s="18">
        <v>1777</v>
      </c>
      <c r="E24" s="10">
        <v>0.5</v>
      </c>
      <c r="F24" s="10" t="s">
        <v>11</v>
      </c>
      <c r="G24" s="10">
        <v>0.5</v>
      </c>
      <c r="H24" s="19"/>
      <c r="I24" s="14" t="s">
        <v>149</v>
      </c>
      <c r="J24" s="18"/>
    </row>
    <row r="25" spans="1:10">
      <c r="A25" s="5">
        <v>3</v>
      </c>
      <c r="B25" s="19">
        <v>655</v>
      </c>
      <c r="C25" s="14" t="s">
        <v>117</v>
      </c>
      <c r="D25" s="18">
        <v>1641</v>
      </c>
      <c r="E25" s="10">
        <v>1</v>
      </c>
      <c r="F25" s="10" t="s">
        <v>11</v>
      </c>
      <c r="G25" s="10">
        <v>0</v>
      </c>
      <c r="H25" s="19"/>
      <c r="I25" s="14" t="s">
        <v>150</v>
      </c>
      <c r="J25" s="18"/>
    </row>
    <row r="26" spans="1:10" ht="15.75" thickBot="1">
      <c r="A26" s="5">
        <v>4</v>
      </c>
      <c r="B26" s="19">
        <v>43346</v>
      </c>
      <c r="C26" s="14" t="s">
        <v>119</v>
      </c>
      <c r="D26" s="18">
        <v>1507</v>
      </c>
      <c r="E26" s="12">
        <v>1</v>
      </c>
      <c r="F26" s="10" t="s">
        <v>11</v>
      </c>
      <c r="G26" s="12">
        <v>0</v>
      </c>
      <c r="H26" s="19"/>
      <c r="I26" s="14" t="s">
        <v>151</v>
      </c>
      <c r="J26" s="18"/>
    </row>
    <row r="27" spans="1:10" ht="16.5" thickTop="1" thickBot="1">
      <c r="A27" s="6"/>
      <c r="B27" s="3"/>
      <c r="C27" s="16">
        <f>IFERROR(AVERAGE(D23:D26),"")</f>
        <v>1692.5</v>
      </c>
      <c r="D27" s="3"/>
      <c r="E27" s="13">
        <v>3</v>
      </c>
      <c r="F27" s="10" t="s">
        <v>11</v>
      </c>
      <c r="G27" s="13">
        <v>1</v>
      </c>
      <c r="H27" s="3"/>
      <c r="I27" s="16" t="str">
        <f>IFERROR(AVERAGE(J23:J26),"")</f>
        <v/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11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1" sqref="C2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20</v>
      </c>
      <c r="C1" s="20">
        <v>34371</v>
      </c>
    </row>
    <row r="2" spans="1:10" ht="19.5" thickBot="1">
      <c r="A2" s="17" t="s">
        <v>15</v>
      </c>
    </row>
    <row r="3" spans="1:10">
      <c r="A3" s="4"/>
      <c r="B3" s="2" t="s">
        <v>12</v>
      </c>
      <c r="C3" s="15" t="s">
        <v>217</v>
      </c>
      <c r="D3" s="1"/>
      <c r="E3" s="1"/>
      <c r="F3" s="1"/>
      <c r="G3" s="1"/>
      <c r="H3" s="2" t="s">
        <v>13</v>
      </c>
      <c r="I3" s="15" t="s">
        <v>41</v>
      </c>
      <c r="J3" s="1"/>
    </row>
    <row r="4" spans="1:10">
      <c r="A4" s="5" t="s">
        <v>6</v>
      </c>
      <c r="B4" s="7" t="s">
        <v>14</v>
      </c>
      <c r="C4" s="8" t="s">
        <v>10</v>
      </c>
      <c r="D4" s="9" t="s">
        <v>7</v>
      </c>
      <c r="E4" s="11" t="s">
        <v>8</v>
      </c>
      <c r="F4" s="11"/>
      <c r="G4" s="11" t="s">
        <v>9</v>
      </c>
      <c r="H4" s="7" t="s">
        <v>14</v>
      </c>
      <c r="I4" s="8" t="s">
        <v>10</v>
      </c>
      <c r="J4" s="9" t="s">
        <v>7</v>
      </c>
    </row>
    <row r="5" spans="1:10">
      <c r="A5" s="5">
        <v>1</v>
      </c>
      <c r="B5" s="19"/>
      <c r="C5" s="14" t="s">
        <v>153</v>
      </c>
      <c r="D5" s="18"/>
      <c r="E5" s="10">
        <v>0</v>
      </c>
      <c r="F5" s="10" t="s">
        <v>11</v>
      </c>
      <c r="G5" s="10">
        <v>1</v>
      </c>
      <c r="H5" s="19">
        <v>76325</v>
      </c>
      <c r="I5" s="14" t="s">
        <v>42</v>
      </c>
      <c r="J5" s="18">
        <v>1926</v>
      </c>
    </row>
    <row r="6" spans="1:10">
      <c r="A6" s="5">
        <v>2</v>
      </c>
      <c r="B6" s="19"/>
      <c r="C6" s="14" t="s">
        <v>154</v>
      </c>
      <c r="D6" s="18"/>
      <c r="E6" s="10">
        <v>0.5</v>
      </c>
      <c r="F6" s="10" t="s">
        <v>11</v>
      </c>
      <c r="G6" s="10">
        <v>0.5</v>
      </c>
      <c r="H6" s="19">
        <v>2283</v>
      </c>
      <c r="I6" s="14" t="s">
        <v>37</v>
      </c>
      <c r="J6" s="18">
        <v>1900</v>
      </c>
    </row>
    <row r="7" spans="1:10">
      <c r="A7" s="5">
        <v>3</v>
      </c>
      <c r="B7" s="19"/>
      <c r="C7" s="14" t="s">
        <v>155</v>
      </c>
      <c r="D7" s="18"/>
      <c r="E7" s="10">
        <v>0.5</v>
      </c>
      <c r="F7" s="10" t="s">
        <v>11</v>
      </c>
      <c r="G7" s="10">
        <v>0.5</v>
      </c>
      <c r="H7" s="19">
        <v>76333</v>
      </c>
      <c r="I7" s="14" t="s">
        <v>38</v>
      </c>
      <c r="J7" s="18">
        <v>1919</v>
      </c>
    </row>
    <row r="8" spans="1:10">
      <c r="A8" s="5">
        <v>4</v>
      </c>
      <c r="B8" s="19"/>
      <c r="C8" s="14" t="s">
        <v>156</v>
      </c>
      <c r="D8" s="18"/>
      <c r="E8" s="10">
        <v>1</v>
      </c>
      <c r="F8" s="10" t="s">
        <v>11</v>
      </c>
      <c r="G8" s="10">
        <v>0</v>
      </c>
      <c r="H8" s="19">
        <v>5479</v>
      </c>
      <c r="I8" s="14" t="s">
        <v>121</v>
      </c>
      <c r="J8" s="18" t="s">
        <v>122</v>
      </c>
    </row>
    <row r="9" spans="1:10">
      <c r="A9" s="5">
        <v>5</v>
      </c>
      <c r="B9" s="19"/>
      <c r="C9" s="14"/>
      <c r="D9" s="18"/>
      <c r="E9" s="10"/>
      <c r="F9" s="10" t="s">
        <v>11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11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</v>
      </c>
      <c r="F11" s="10" t="s">
        <v>11</v>
      </c>
      <c r="G11" s="13">
        <v>2</v>
      </c>
      <c r="H11" s="3"/>
      <c r="I11" s="16">
        <f>IFERROR(AVERAGE(J5:J10),"")</f>
        <v>1915</v>
      </c>
      <c r="J11" s="3"/>
    </row>
    <row r="12" spans="1:10" ht="19.5" thickBot="1">
      <c r="A12" s="17" t="s">
        <v>16</v>
      </c>
    </row>
    <row r="13" spans="1:10">
      <c r="A13" s="4"/>
      <c r="B13" s="2" t="s">
        <v>12</v>
      </c>
      <c r="C13" s="15" t="s">
        <v>157</v>
      </c>
      <c r="D13" s="1"/>
      <c r="E13" s="1"/>
      <c r="F13" s="1"/>
      <c r="G13" s="1"/>
      <c r="H13" s="2" t="s">
        <v>13</v>
      </c>
      <c r="I13" s="15" t="s">
        <v>76</v>
      </c>
      <c r="J13" s="1"/>
    </row>
    <row r="14" spans="1:10">
      <c r="A14" s="5" t="s">
        <v>6</v>
      </c>
      <c r="B14" s="7" t="s">
        <v>14</v>
      </c>
      <c r="C14" s="8" t="s">
        <v>10</v>
      </c>
      <c r="D14" s="9" t="s">
        <v>7</v>
      </c>
      <c r="E14" s="11" t="s">
        <v>8</v>
      </c>
      <c r="F14" s="11"/>
      <c r="G14" s="11" t="s">
        <v>9</v>
      </c>
      <c r="H14" s="7" t="s">
        <v>14</v>
      </c>
      <c r="I14" s="8" t="s">
        <v>10</v>
      </c>
      <c r="J14" s="9" t="s">
        <v>7</v>
      </c>
    </row>
    <row r="15" spans="1:10">
      <c r="A15" s="5">
        <v>1</v>
      </c>
      <c r="B15" s="19"/>
      <c r="C15" s="14" t="s">
        <v>158</v>
      </c>
      <c r="D15" s="18"/>
      <c r="E15" s="10">
        <v>1</v>
      </c>
      <c r="F15" s="10" t="s">
        <v>11</v>
      </c>
      <c r="G15" s="10">
        <v>0</v>
      </c>
      <c r="H15" s="19">
        <v>31526</v>
      </c>
      <c r="I15" s="14" t="s">
        <v>78</v>
      </c>
      <c r="J15" s="18">
        <v>2021</v>
      </c>
    </row>
    <row r="16" spans="1:10">
      <c r="A16" s="5">
        <v>2</v>
      </c>
      <c r="B16" s="19">
        <v>96506</v>
      </c>
      <c r="C16" s="14" t="s">
        <v>193</v>
      </c>
      <c r="D16" s="18"/>
      <c r="E16" s="10">
        <v>0</v>
      </c>
      <c r="F16" s="10" t="s">
        <v>11</v>
      </c>
      <c r="G16" s="10">
        <v>1</v>
      </c>
      <c r="H16" s="19">
        <v>43419</v>
      </c>
      <c r="I16" s="14" t="s">
        <v>82</v>
      </c>
      <c r="J16" s="18">
        <v>1845</v>
      </c>
    </row>
    <row r="17" spans="1:10">
      <c r="A17" s="5">
        <v>3</v>
      </c>
      <c r="B17" s="19">
        <v>41688</v>
      </c>
      <c r="C17" s="14" t="s">
        <v>194</v>
      </c>
      <c r="D17" s="18"/>
      <c r="E17" s="10">
        <v>0.5</v>
      </c>
      <c r="F17" s="10" t="s">
        <v>11</v>
      </c>
      <c r="G17" s="10">
        <v>0.5</v>
      </c>
      <c r="H17" s="19">
        <v>43419</v>
      </c>
      <c r="I17" s="14" t="s">
        <v>84</v>
      </c>
      <c r="J17" s="18">
        <v>1838</v>
      </c>
    </row>
    <row r="18" spans="1:10" ht="15.75" thickBot="1">
      <c r="A18" s="5">
        <v>4</v>
      </c>
      <c r="B18" s="19"/>
      <c r="C18" s="14" t="s">
        <v>159</v>
      </c>
      <c r="D18" s="18"/>
      <c r="E18" s="12">
        <v>0</v>
      </c>
      <c r="F18" s="10" t="s">
        <v>11</v>
      </c>
      <c r="G18" s="12">
        <v>1</v>
      </c>
      <c r="H18" s="19">
        <v>76317</v>
      </c>
      <c r="I18" s="14" t="s">
        <v>40</v>
      </c>
      <c r="J18" s="18">
        <v>1836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11</v>
      </c>
      <c r="G19" s="13">
        <v>2.5</v>
      </c>
      <c r="H19" s="3"/>
      <c r="I19" s="16">
        <f>IFERROR(AVERAGE(J15:J18),"")</f>
        <v>1885</v>
      </c>
      <c r="J19" s="3"/>
    </row>
    <row r="20" spans="1:10" ht="19.5" thickBot="1">
      <c r="A20" s="17" t="s">
        <v>17</v>
      </c>
    </row>
    <row r="21" spans="1:10">
      <c r="A21" s="4"/>
      <c r="B21" s="2" t="s">
        <v>12</v>
      </c>
      <c r="C21" s="15" t="s">
        <v>224</v>
      </c>
      <c r="D21" s="1"/>
      <c r="E21" s="1"/>
      <c r="F21" s="1"/>
      <c r="G21" s="1"/>
      <c r="H21" s="2" t="s">
        <v>13</v>
      </c>
      <c r="I21" s="15" t="s">
        <v>113</v>
      </c>
      <c r="J21" s="1"/>
    </row>
    <row r="22" spans="1:10">
      <c r="A22" s="5" t="s">
        <v>6</v>
      </c>
      <c r="B22" s="7" t="s">
        <v>14</v>
      </c>
      <c r="C22" s="8" t="s">
        <v>10</v>
      </c>
      <c r="D22" s="9" t="s">
        <v>7</v>
      </c>
      <c r="E22" s="11" t="s">
        <v>8</v>
      </c>
      <c r="F22" s="11"/>
      <c r="G22" s="11" t="s">
        <v>9</v>
      </c>
      <c r="H22" s="7" t="s">
        <v>14</v>
      </c>
      <c r="I22" s="8" t="s">
        <v>10</v>
      </c>
      <c r="J22" s="9" t="s">
        <v>7</v>
      </c>
    </row>
    <row r="23" spans="1:10">
      <c r="A23" s="5">
        <v>1</v>
      </c>
      <c r="B23" s="19"/>
      <c r="C23" s="14" t="s">
        <v>160</v>
      </c>
      <c r="D23" s="18"/>
      <c r="E23" s="10">
        <v>0.5</v>
      </c>
      <c r="F23" s="10" t="s">
        <v>11</v>
      </c>
      <c r="G23" s="10">
        <v>0.5</v>
      </c>
      <c r="H23" s="19">
        <v>27715</v>
      </c>
      <c r="I23" s="14" t="s">
        <v>115</v>
      </c>
      <c r="J23" s="18">
        <v>1777</v>
      </c>
    </row>
    <row r="24" spans="1:10">
      <c r="A24" s="5">
        <v>2</v>
      </c>
      <c r="B24" s="19"/>
      <c r="C24" s="14" t="s">
        <v>161</v>
      </c>
      <c r="D24" s="18"/>
      <c r="E24" s="10">
        <v>0</v>
      </c>
      <c r="F24" s="10" t="s">
        <v>11</v>
      </c>
      <c r="G24" s="10">
        <v>1</v>
      </c>
      <c r="H24" s="19">
        <v>655</v>
      </c>
      <c r="I24" s="14" t="s">
        <v>117</v>
      </c>
      <c r="J24" s="18">
        <v>1641</v>
      </c>
    </row>
    <row r="25" spans="1:10">
      <c r="A25" s="5">
        <v>3</v>
      </c>
      <c r="B25" s="19"/>
      <c r="C25" s="14" t="s">
        <v>162</v>
      </c>
      <c r="D25" s="18"/>
      <c r="E25" s="10">
        <v>0</v>
      </c>
      <c r="F25" s="10" t="s">
        <v>11</v>
      </c>
      <c r="G25" s="10">
        <v>1</v>
      </c>
      <c r="H25" s="19">
        <v>97595</v>
      </c>
      <c r="I25" s="14" t="s">
        <v>164</v>
      </c>
      <c r="J25" s="18">
        <v>1568</v>
      </c>
    </row>
    <row r="26" spans="1:10" ht="15.75" thickBot="1">
      <c r="A26" s="5">
        <v>4</v>
      </c>
      <c r="B26" s="19"/>
      <c r="C26" s="14" t="s">
        <v>163</v>
      </c>
      <c r="D26" s="18"/>
      <c r="E26" s="12">
        <v>0.5</v>
      </c>
      <c r="F26" s="10" t="s">
        <v>11</v>
      </c>
      <c r="G26" s="12">
        <v>0.5</v>
      </c>
      <c r="H26" s="19">
        <v>43346</v>
      </c>
      <c r="I26" s="14" t="s">
        <v>119</v>
      </c>
      <c r="J26" s="18">
        <v>1507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</v>
      </c>
      <c r="F27" s="10" t="s">
        <v>11</v>
      </c>
      <c r="G27" s="13">
        <v>3</v>
      </c>
      <c r="H27" s="3"/>
      <c r="I27" s="16">
        <f>IFERROR(AVERAGE(J23:J26),"")</f>
        <v>1623.25</v>
      </c>
      <c r="J27" s="3"/>
    </row>
    <row r="28" spans="1:10" ht="19.5" thickBot="1">
      <c r="A28" s="17" t="s">
        <v>18</v>
      </c>
    </row>
    <row r="29" spans="1:10">
      <c r="A29" s="4"/>
      <c r="B29" s="2" t="s">
        <v>12</v>
      </c>
      <c r="C29" s="15"/>
      <c r="D29" s="1"/>
      <c r="E29" s="1"/>
      <c r="F29" s="1"/>
      <c r="G29" s="1"/>
      <c r="H29" s="2" t="s">
        <v>13</v>
      </c>
      <c r="I29" s="15"/>
      <c r="J29" s="1"/>
    </row>
    <row r="30" spans="1:10">
      <c r="A30" s="5" t="s">
        <v>6</v>
      </c>
      <c r="B30" s="7" t="s">
        <v>14</v>
      </c>
      <c r="C30" s="8" t="s">
        <v>10</v>
      </c>
      <c r="D30" s="9" t="s">
        <v>7</v>
      </c>
      <c r="E30" s="11" t="s">
        <v>8</v>
      </c>
      <c r="F30" s="11"/>
      <c r="G30" s="11" t="s">
        <v>9</v>
      </c>
      <c r="H30" s="7" t="s">
        <v>14</v>
      </c>
      <c r="I30" s="8" t="s">
        <v>10</v>
      </c>
      <c r="J30" s="9" t="s">
        <v>7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11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2017-01-12T22:50:27Z</dcterms:modified>
</cp:coreProperties>
</file>