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 activeTab="12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P5" i="15"/>
  <c r="P6"/>
  <c r="P7"/>
  <c r="P8"/>
  <c r="P9"/>
  <c r="P10"/>
  <c r="P11"/>
  <c r="P12"/>
  <c r="P13"/>
  <c r="P14"/>
  <c r="P15"/>
  <c r="P4"/>
  <c r="P19"/>
  <c r="P20"/>
  <c r="P21"/>
  <c r="P22"/>
  <c r="P23"/>
  <c r="P24"/>
  <c r="P25"/>
  <c r="P26"/>
  <c r="P27"/>
  <c r="P28"/>
  <c r="P29"/>
  <c r="P18"/>
  <c r="P33"/>
  <c r="P34"/>
  <c r="P35"/>
  <c r="P36"/>
  <c r="P37"/>
  <c r="P38"/>
  <c r="P39"/>
  <c r="P40"/>
  <c r="P41"/>
  <c r="P42"/>
  <c r="P32"/>
  <c r="I27" i="14" l="1"/>
  <c r="I19"/>
  <c r="I11"/>
  <c r="C27" i="13"/>
  <c r="C19"/>
  <c r="C11"/>
  <c r="I27" i="12"/>
  <c r="I19"/>
  <c r="I11"/>
  <c r="C27" i="11" l="1"/>
  <c r="C19"/>
  <c r="C11"/>
  <c r="I27" i="10"/>
  <c r="I19"/>
  <c r="I11"/>
  <c r="C27" i="9"/>
  <c r="C19"/>
  <c r="C11"/>
  <c r="I27" i="8"/>
  <c r="I19"/>
  <c r="I11"/>
  <c r="C27"/>
  <c r="C19"/>
  <c r="C11"/>
  <c r="I27" i="7"/>
  <c r="I19"/>
  <c r="I11"/>
  <c r="C35" i="6"/>
  <c r="C27"/>
  <c r="C19"/>
  <c r="C11"/>
  <c r="I27" i="5" l="1"/>
  <c r="I19"/>
  <c r="I11"/>
  <c r="C27" i="2" l="1"/>
  <c r="C19"/>
  <c r="C1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57" l="1"/>
  <c r="P49"/>
  <c r="P50"/>
  <c r="P53"/>
  <c r="P54"/>
  <c r="P46"/>
  <c r="P47"/>
  <c r="P48"/>
  <c r="Q12"/>
  <c r="O12"/>
  <c r="H3" l="1"/>
  <c r="O13"/>
  <c r="Q4"/>
  <c r="D3"/>
  <c r="Q13"/>
  <c r="O4"/>
  <c r="E3" l="1"/>
  <c r="I35" i="14"/>
  <c r="C35"/>
  <c r="C27"/>
  <c r="C19"/>
  <c r="C11"/>
  <c r="I35" i="13"/>
  <c r="C35"/>
  <c r="I27"/>
  <c r="I19"/>
  <c r="I11"/>
  <c r="I35" i="12"/>
  <c r="C35"/>
  <c r="C27"/>
  <c r="C19"/>
  <c r="C11"/>
  <c r="I35" i="11"/>
  <c r="C35"/>
  <c r="I27"/>
  <c r="I19"/>
  <c r="I11"/>
  <c r="I35" i="10"/>
  <c r="C35"/>
  <c r="C27"/>
  <c r="C19"/>
  <c r="C11"/>
  <c r="I35" i="9"/>
  <c r="C35"/>
  <c r="I27"/>
  <c r="I19"/>
  <c r="I11"/>
  <c r="I35" i="8"/>
  <c r="C35"/>
  <c r="I35" i="7"/>
  <c r="C35"/>
  <c r="C27"/>
  <c r="C19"/>
  <c r="C11"/>
  <c r="I35" i="6"/>
  <c r="I27"/>
  <c r="I19"/>
  <c r="I11"/>
  <c r="I35" i="5"/>
  <c r="C35"/>
  <c r="C27"/>
  <c r="C19"/>
  <c r="C11"/>
  <c r="I35" i="2"/>
  <c r="C35"/>
  <c r="I27"/>
  <c r="I19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<sst xmlns="http://schemas.openxmlformats.org/spreadsheetml/2006/main" count="1367" uniqueCount="236">
  <si>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</si>
  <si>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</si>
  <si>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</si>
  <si>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</si>
  <si>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</si>
  <si>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</si>
  <si>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</si>
  <si>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</si>
  <si>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</si>
  <si>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</si>
  <si>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</si>
  <si>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</si>
  <si>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</si>
  <si>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</si>
  <si>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</si>
  <si>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</si>
  <si>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</si>
  <si>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</si>
  <si>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</si>
  <si>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</si>
  <si>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</si>
  <si>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</si>
  <si>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</si>
  <si>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</si>
  <si>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</si>
  <si>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</si>
  <si>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</si>
  <si>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</si>
  <si>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</si>
  <si>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</si>
  <si>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</si>
  <si>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</si>
  <si>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</si>
  <si>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</si>
  <si>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</si>
  <si>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</si>
  <si>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</si>
  <si>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</si>
  <si>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</si>
  <si>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4B</t>
  </si>
  <si>
    <t>4C</t>
  </si>
  <si>
    <t>228 Dworp 1</t>
  </si>
  <si>
    <t>Malfliet Bernard</t>
  </si>
  <si>
    <t>Debast Patrick</t>
  </si>
  <si>
    <t>Maeckelbergh Mieke</t>
  </si>
  <si>
    <t>Cornelis Eric</t>
  </si>
  <si>
    <t>228 Dworp 2</t>
  </si>
  <si>
    <t>Lemmens Pierre</t>
  </si>
  <si>
    <t>van Duuren Louis</t>
  </si>
  <si>
    <t>De Bosscher Peter</t>
  </si>
  <si>
    <t>228 Dworp 3</t>
  </si>
  <si>
    <t>Van der Voorde Sonja</t>
  </si>
  <si>
    <t>ng</t>
  </si>
  <si>
    <t>bron: het blauwe jaarverslag 1999-2000 van Pieter Ertveldt.</t>
  </si>
  <si>
    <t>5E</t>
  </si>
  <si>
    <t>Maeckelbergh Geert</t>
  </si>
  <si>
    <t>Taelemans Werner</t>
  </si>
  <si>
    <t>Pletinckx Eddy</t>
  </si>
  <si>
    <t>Ertveldt Pieter</t>
  </si>
  <si>
    <t>Dekoster Pascal</t>
  </si>
  <si>
    <t>Heremans Gersende</t>
  </si>
  <si>
    <t>Lot Diederik</t>
  </si>
  <si>
    <t>de Kort Bruno</t>
  </si>
  <si>
    <t>Vandermeulen Boni</t>
  </si>
  <si>
    <t>Goedhuys Jo</t>
  </si>
  <si>
    <t>Lacrosse Bernard</t>
  </si>
  <si>
    <t>(forfait)</t>
  </si>
  <si>
    <t>Casier Wim</t>
  </si>
  <si>
    <t>Mattheys Eddy</t>
  </si>
  <si>
    <t>Groenez Jean</t>
  </si>
  <si>
    <t>Banks Eddy</t>
  </si>
  <si>
    <t>Verduyct Johan</t>
  </si>
  <si>
    <t>n.m.</t>
  </si>
  <si>
    <t>Heynen Koen</t>
  </si>
  <si>
    <t>Vanhaverbeke Johan</t>
  </si>
  <si>
    <t>plus 50 elo verschil; raar</t>
  </si>
  <si>
    <t>Malfliet Koen</t>
  </si>
  <si>
    <t>Burnay Gerard</t>
  </si>
  <si>
    <t>Piron Jean Marie</t>
  </si>
  <si>
    <t>Boelen Michel</t>
  </si>
  <si>
    <t>Van Loo Georges</t>
  </si>
  <si>
    <t>elo 1973 = koen of kris</t>
  </si>
  <si>
    <t>Roels Louis</t>
  </si>
  <si>
    <t>Vanderhelstraete Jean Jacques</t>
  </si>
  <si>
    <t>Tonoli Benjamin</t>
  </si>
  <si>
    <t>Grede Manfred</t>
  </si>
  <si>
    <t>kampioenenploeg</t>
  </si>
  <si>
    <t>114 Kon. Mechelen 2</t>
  </si>
  <si>
    <t>Wolvendael geschrapt</t>
  </si>
  <si>
    <t>In de jaren 1974 tot 1978 (ook vroeger en later) bestond kring 237 "64 Woluwé"</t>
  </si>
  <si>
    <t>in 2017 spelen Kemele, Van Loo en Citti in kring 244 Brussels Chess Club</t>
  </si>
  <si>
    <t xml:space="preserve">R9 in 2000 speelden Kemele, Van Loo en Citti in kring Wol-Thib of Wolvendael </t>
  </si>
  <si>
    <t>In de jaren 1974 tot 1984 (ook vroeger en later) bestond kring 229 "Caissa Woluwé" (officiële aansluiting samen of net na 228 Dworp; belangrijk om Koninklijk te worden)</t>
  </si>
  <si>
    <t>In de jaren 1977 tot 1984 (ook vroeger en later) bestond kring 244 "Thibaut", gesticht door Meester Thibaut (nogal narcistisch…)</t>
  </si>
  <si>
    <t>Ik denk dat Wol-Thib de echtte fusienaam is (zie: ranking), maar het kan ook Wolvendael zijn (zie: individuele resultaten)</t>
  </si>
  <si>
    <t>Citti Pierre</t>
  </si>
  <si>
    <t>Kemele Willy</t>
  </si>
  <si>
    <t>Lambert Michel</t>
  </si>
  <si>
    <t>Van Tykom Alex</t>
  </si>
  <si>
    <t>Pochet Jean-Marc</t>
  </si>
  <si>
    <t>Cornil Robert</t>
  </si>
  <si>
    <t>244 Wol-Thib 3</t>
  </si>
  <si>
    <t>244 Wol-Thib 5</t>
  </si>
  <si>
    <t>Coupaye Michel</t>
  </si>
  <si>
    <t>Rotsaert Guy</t>
  </si>
  <si>
    <t>Delplanque André</t>
  </si>
  <si>
    <t>244 Wol-Thib 2</t>
  </si>
  <si>
    <t>Huwart Benoît</t>
  </si>
  <si>
    <t>Van Peer Cedric-Johan</t>
  </si>
  <si>
    <t>Laureys Dennis</t>
  </si>
  <si>
    <t>Van Der Vurst Adriaan</t>
  </si>
  <si>
    <t>Van Der Vurst Arne</t>
  </si>
  <si>
    <t>Matinfar Mohammed</t>
  </si>
  <si>
    <t>Geerinckx Bernard</t>
  </si>
  <si>
    <t>229 Woluwé 2</t>
  </si>
  <si>
    <t>260 Humbeek 2</t>
  </si>
  <si>
    <t>Holsteyn Marc</t>
  </si>
  <si>
    <t>Van Den Boeck Wim</t>
  </si>
  <si>
    <t>Petermans Pascal</t>
  </si>
  <si>
    <t>Van Aken Kris</t>
  </si>
  <si>
    <t>kris, want koen had 1810 elo</t>
  </si>
  <si>
    <t>Delvaux Jacques</t>
  </si>
  <si>
    <t>Rando Manuel</t>
  </si>
  <si>
    <t>Weynans Nadine</t>
  </si>
  <si>
    <t>Beernaert Patrick</t>
  </si>
  <si>
    <t>Van der Meersch Isabelle</t>
  </si>
  <si>
    <t>Broeckmeyer Walter</t>
  </si>
  <si>
    <t>Baete Guy</t>
  </si>
  <si>
    <t>Hendrickx Frans</t>
  </si>
  <si>
    <t>Adams Gert</t>
  </si>
  <si>
    <t>174 Brasschaat 3</t>
  </si>
  <si>
    <t>209 Anderlecht 4</t>
  </si>
  <si>
    <t>209 Anderlecht 5</t>
  </si>
  <si>
    <t>Smet Danny</t>
  </si>
  <si>
    <t>Van der Meiren August</t>
  </si>
  <si>
    <t>Blommaert Marc</t>
  </si>
  <si>
    <t>Vanderhallen Nicolas</t>
  </si>
  <si>
    <t>143 Boey Temse 3</t>
  </si>
  <si>
    <t>Soretti Vincenzo</t>
  </si>
  <si>
    <t>Jadouille Olivier</t>
  </si>
  <si>
    <t>Simal Amaury</t>
  </si>
  <si>
    <t>Krasucki Paul</t>
  </si>
  <si>
    <t>501 CRE Charleroi 3</t>
  </si>
  <si>
    <t>Laios Steve</t>
  </si>
  <si>
    <t>Wasnair Michel</t>
  </si>
  <si>
    <t>290 Epicure 2</t>
  </si>
  <si>
    <t>Couillard Marc</t>
  </si>
  <si>
    <t>Rauta Nicolas</t>
  </si>
  <si>
    <t>Ben Khayat El Hadi</t>
  </si>
  <si>
    <t>Rodriguez Garcia Cristobal</t>
  </si>
  <si>
    <t>272 Tibéchecs 1</t>
  </si>
  <si>
    <t>Debacker Yves</t>
  </si>
  <si>
    <t>Amali Belgacem</t>
  </si>
  <si>
    <t>Thomas Thierry</t>
  </si>
  <si>
    <t>Azzoug Samir</t>
  </si>
  <si>
    <t>272 Tibéchecs 2</t>
  </si>
  <si>
    <t>Massoels Thomas</t>
  </si>
  <si>
    <t>Cuypers Dries</t>
  </si>
  <si>
    <t>266 Desperado Leuven 2</t>
  </si>
  <si>
    <t>Verbruggen Jean</t>
  </si>
  <si>
    <t>166 TSM Mechelen 3</t>
  </si>
  <si>
    <t>166 TSM Mechelen 2</t>
  </si>
  <si>
    <t>Mangelschots Peter</t>
  </si>
  <si>
    <t>Schepers Jan</t>
  </si>
  <si>
    <t>Deweerdt Jan</t>
  </si>
  <si>
    <t>Lesage Christiaan</t>
  </si>
  <si>
    <t>201 CRE Bruxelles 4</t>
  </si>
  <si>
    <t>240 Machelen 1</t>
  </si>
  <si>
    <t>263 Aarschot 1</t>
  </si>
  <si>
    <t>Vets Nelis</t>
  </si>
  <si>
    <t>Janssens Ewald</t>
  </si>
  <si>
    <t>Dauw Tonny</t>
  </si>
  <si>
    <t>278 Pantin 2</t>
  </si>
  <si>
    <t>Monbrun Thierry</t>
  </si>
  <si>
    <t>Quin Nicolas</t>
  </si>
  <si>
    <t>Miller Michel</t>
  </si>
  <si>
    <t>Declerfayt Nicolas</t>
  </si>
  <si>
    <t>Ceulemans Karl</t>
  </si>
  <si>
    <t>Horan Thomas</t>
  </si>
  <si>
    <t>243 L.V. Leuven 3</t>
  </si>
  <si>
    <t>239 Boitsfort 2</t>
  </si>
  <si>
    <t>Peeters Yves</t>
  </si>
  <si>
    <t>Silovy Alain</t>
  </si>
  <si>
    <t>Dohogne Yves</t>
  </si>
  <si>
    <t>239 Boitsfort 3</t>
  </si>
  <si>
    <t>Marechal Michel</t>
  </si>
  <si>
    <t>Van Buggenhaut Eric</t>
  </si>
  <si>
    <t>Motte Christian</t>
  </si>
  <si>
    <t>Robeyns Bart</t>
  </si>
  <si>
    <t>Maes Louis</t>
  </si>
  <si>
    <t>Van Edom Wim</t>
  </si>
  <si>
    <t>266 Desperado Leuven 5</t>
  </si>
  <si>
    <t>Eichhorn Andreas</t>
  </si>
  <si>
    <t>Robinet Claude</t>
  </si>
  <si>
    <t>Delhaes Guenter</t>
  </si>
  <si>
    <t>Voigt Ingrid</t>
  </si>
  <si>
    <t>Simons Jean</t>
  </si>
  <si>
    <t>Godesar Guenter</t>
  </si>
  <si>
    <t>Charlier Norbert</t>
  </si>
  <si>
    <t>607 Rochade Eupen 3</t>
  </si>
  <si>
    <t>607 Rochade Eupen 4</t>
  </si>
  <si>
    <t>402 Jean Jaurès Gent 3</t>
  </si>
  <si>
    <t>De Vreesse Frank</t>
  </si>
  <si>
    <t>Vandeputte Joost</t>
  </si>
  <si>
    <t>Vanlooy Noel</t>
  </si>
  <si>
    <t>De Wilde Katie</t>
  </si>
  <si>
    <t>204 Excelsior 1</t>
  </si>
  <si>
    <t>Atanasiu Nicolae</t>
  </si>
  <si>
    <t>Verschoren François</t>
  </si>
  <si>
    <t>Pagnoul Alex</t>
  </si>
  <si>
    <t>Petré Rudy</t>
  </si>
  <si>
    <t>Bussola Eric</t>
  </si>
  <si>
    <t>538 Fleurus 1</t>
  </si>
  <si>
    <t>Collart Didier</t>
  </si>
  <si>
    <t>Vander Casseyen Marie-Jo</t>
  </si>
  <si>
    <t>Dom Wim</t>
  </si>
  <si>
    <t>Logie Dimitri</t>
  </si>
  <si>
    <t>Pelgrims Jan</t>
  </si>
  <si>
    <t>Denckens Leon</t>
  </si>
  <si>
    <t>203 Fous du Roy 2</t>
  </si>
  <si>
    <t>203 Fous du Roy 3</t>
  </si>
  <si>
    <t>Karagoulian Gary</t>
  </si>
  <si>
    <t>Sonnaert Pierre</t>
  </si>
  <si>
    <t>Gervais Jacques</t>
  </si>
  <si>
    <t>Mouradian Azat</t>
  </si>
  <si>
    <t>Willems Yvetta</t>
  </si>
  <si>
    <t>Depraetere Paul</t>
  </si>
  <si>
    <t>Laemont Jean</t>
  </si>
  <si>
    <t>Mikaelian David</t>
  </si>
  <si>
    <t>260 Humbeek 3</t>
  </si>
  <si>
    <t>Deboulle Patrick</t>
  </si>
  <si>
    <t>Zagozen Franz</t>
  </si>
  <si>
    <t>in het jv wordt verteld dat Mieke van Roels verloor</t>
  </si>
  <si>
    <t>pieter: Wol-Thib heeft ook clubnummer 244</t>
  </si>
  <si>
    <t>eddy: gisteren nog vernomen dat Wolvendaal een park en een straat in Ukkel zijn.</t>
  </si>
  <si>
    <t>Tussen de stations van Ukkel en Ter Kamerenbos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</si>
</sst>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1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/>
    <xf numFmtId="0" fontId="0" fillId="9" borderId="0" xfId="0" applyFill="1"/>
    <xf numFmtId="0" fontId="0" fillId="3" borderId="1" xfId="0" applyFill="1" applyBorder="1" applyAlignment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9"/>
  <sheetViews>
    <sheetView workbookViewId="0">
      <selection activeCell="D29" sqref="D29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9" ht="21">
      <c r="A1" s="22" t="s">
        <v>20</v>
      </c>
    </row>
    <row r="2" spans="1:9" ht="15.75" thickBot="1"/>
    <row r="3" spans="1:9">
      <c r="A3" s="23" t="s">
        <v>0</v>
      </c>
      <c r="B3" s="26">
        <v>1999</v>
      </c>
    </row>
    <row r="4" spans="1:9" ht="15.75" thickBot="1">
      <c r="A4" s="23" t="s">
        <v>38</v>
      </c>
      <c r="B4" s="27">
        <v>2000</v>
      </c>
    </row>
    <row r="5" spans="1:9">
      <c r="A5" s="24" t="s">
        <v>1</v>
      </c>
      <c r="B5" s="28" t="s">
        <v>39</v>
      </c>
    </row>
    <row r="6" spans="1:9">
      <c r="A6" s="24" t="s">
        <v>2</v>
      </c>
      <c r="B6" s="29" t="s">
        <v>40</v>
      </c>
    </row>
    <row r="7" spans="1:9">
      <c r="A7" s="24" t="s">
        <v>3</v>
      </c>
      <c r="B7" s="29" t="s">
        <v>54</v>
      </c>
      <c r="C7" s="69" t="s">
        <v>86</v>
      </c>
      <c r="D7" s="69"/>
    </row>
    <row r="8" spans="1:9" ht="15.75" thickBot="1">
      <c r="A8" s="24" t="s">
        <v>4</v>
      </c>
      <c r="B8" s="30"/>
    </row>
    <row r="11" spans="1:9">
      <c r="D11" s="69" t="s">
        <v>53</v>
      </c>
      <c r="E11" s="69"/>
      <c r="F11" s="69"/>
      <c r="G11" s="69"/>
      <c r="H11" s="69"/>
      <c r="I11" s="69"/>
    </row>
    <row r="21" spans="4:20">
      <c r="D21" s="69" t="s">
        <v>92</v>
      </c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</row>
    <row r="22" spans="4:20">
      <c r="D22" s="69" t="s">
        <v>89</v>
      </c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</row>
    <row r="23" spans="4:20">
      <c r="D23" s="69" t="s">
        <v>93</v>
      </c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</row>
    <row r="24" spans="4:20">
      <c r="D24" s="68" t="s">
        <v>91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</row>
    <row r="25" spans="4:20">
      <c r="D25" s="68"/>
      <c r="E25" s="68" t="s">
        <v>94</v>
      </c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</row>
    <row r="26" spans="4:20">
      <c r="D26" s="69" t="s">
        <v>90</v>
      </c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</row>
    <row r="27" spans="4:20">
      <c r="D27" s="68" t="s">
        <v>234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</row>
    <row r="28" spans="4:20">
      <c r="D28" s="68" t="s">
        <v>235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</row>
    <row r="29" spans="4:20">
      <c r="D29" s="69" t="s">
        <v>233</v>
      </c>
      <c r="E29" s="69"/>
      <c r="F29" s="69"/>
      <c r="G29" s="69"/>
      <c r="H29" s="6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I23" sqref="I23:J2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20.5703125" customWidth="1"/>
  </cols>
  <sheetData>
    <row r="1" spans="1:12" ht="21">
      <c r="A1" s="25" t="s">
        <v>28</v>
      </c>
      <c r="B1" s="21" t="s">
        <v>19</v>
      </c>
      <c r="C1" s="20">
        <v>36562</v>
      </c>
    </row>
    <row r="2" spans="1:12" ht="19.5" thickBot="1">
      <c r="A2" s="17" t="s">
        <v>14</v>
      </c>
    </row>
    <row r="3" spans="1:12">
      <c r="A3" s="4"/>
      <c r="B3" s="2" t="s">
        <v>11</v>
      </c>
      <c r="C3" s="15" t="s">
        <v>106</v>
      </c>
      <c r="D3" s="1"/>
      <c r="E3" s="1"/>
      <c r="F3" s="1"/>
      <c r="G3" s="1"/>
      <c r="H3" s="2" t="s">
        <v>12</v>
      </c>
      <c r="I3" s="15" t="s">
        <v>41</v>
      </c>
      <c r="J3" s="1"/>
      <c r="L3" s="68" t="s">
        <v>88</v>
      </c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>
        <v>69639</v>
      </c>
      <c r="C5" s="14" t="s">
        <v>104</v>
      </c>
      <c r="D5" s="18">
        <v>1919</v>
      </c>
      <c r="E5" s="10">
        <v>1</v>
      </c>
      <c r="F5" s="10" t="s">
        <v>10</v>
      </c>
      <c r="G5" s="10">
        <v>0</v>
      </c>
      <c r="H5" s="19">
        <v>2283</v>
      </c>
      <c r="I5" s="14" t="s">
        <v>56</v>
      </c>
      <c r="J5" s="18">
        <v>1961</v>
      </c>
    </row>
    <row r="6" spans="1:12">
      <c r="A6" s="5">
        <v>2</v>
      </c>
      <c r="B6" s="19">
        <v>50016</v>
      </c>
      <c r="C6" s="14" t="s">
        <v>79</v>
      </c>
      <c r="D6" s="18">
        <v>1760</v>
      </c>
      <c r="E6" s="10">
        <v>0</v>
      </c>
      <c r="F6" s="10" t="s">
        <v>10</v>
      </c>
      <c r="G6" s="10">
        <v>1</v>
      </c>
      <c r="H6" s="19">
        <v>76333</v>
      </c>
      <c r="I6" s="14" t="s">
        <v>43</v>
      </c>
      <c r="J6" s="18">
        <v>1897</v>
      </c>
    </row>
    <row r="7" spans="1:12">
      <c r="A7" s="5">
        <v>3</v>
      </c>
      <c r="B7" s="19">
        <v>79618</v>
      </c>
      <c r="C7" s="14" t="s">
        <v>107</v>
      </c>
      <c r="D7" s="18">
        <v>1706</v>
      </c>
      <c r="E7" s="10">
        <v>0</v>
      </c>
      <c r="F7" s="10" t="s">
        <v>10</v>
      </c>
      <c r="G7" s="10">
        <v>1</v>
      </c>
      <c r="H7" s="19">
        <v>76317</v>
      </c>
      <c r="I7" s="14" t="s">
        <v>45</v>
      </c>
      <c r="J7" s="18">
        <v>1816</v>
      </c>
    </row>
    <row r="8" spans="1:12">
      <c r="A8" s="5">
        <v>4</v>
      </c>
      <c r="B8" s="19">
        <v>71269</v>
      </c>
      <c r="C8" s="70" t="s">
        <v>105</v>
      </c>
      <c r="D8" s="18">
        <v>1683</v>
      </c>
      <c r="E8" s="10">
        <v>0.5</v>
      </c>
      <c r="F8" s="10" t="s">
        <v>10</v>
      </c>
      <c r="G8" s="10">
        <v>0.5</v>
      </c>
      <c r="H8" s="19">
        <v>2259</v>
      </c>
      <c r="I8" s="14" t="s">
        <v>60</v>
      </c>
      <c r="J8" s="18">
        <v>1234</v>
      </c>
    </row>
    <row r="9" spans="1:12">
      <c r="A9" s="5">
        <v>5</v>
      </c>
      <c r="B9" s="19"/>
      <c r="C9" s="70"/>
      <c r="D9" s="18"/>
      <c r="E9" s="10"/>
      <c r="F9" s="10" t="s">
        <v>10</v>
      </c>
      <c r="G9" s="10"/>
      <c r="H9" s="19"/>
      <c r="I9" s="14"/>
      <c r="J9" s="18"/>
    </row>
    <row r="10" spans="1:12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2" ht="16.5" thickTop="1" thickBot="1">
      <c r="A11" s="6"/>
      <c r="B11" s="3"/>
      <c r="C11" s="16">
        <f>IFERROR(AVERAGE(D5:D10),"")</f>
        <v>1767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1727</v>
      </c>
      <c r="J11" s="3"/>
    </row>
    <row r="12" spans="1:12" ht="19.5" thickBot="1">
      <c r="A12" s="17" t="s">
        <v>15</v>
      </c>
    </row>
    <row r="13" spans="1:12">
      <c r="A13" s="4"/>
      <c r="B13" s="2" t="s">
        <v>11</v>
      </c>
      <c r="C13" s="15" t="s">
        <v>101</v>
      </c>
      <c r="D13" s="1"/>
      <c r="E13" s="1"/>
      <c r="F13" s="1"/>
      <c r="G13" s="1"/>
      <c r="H13" s="2" t="s">
        <v>12</v>
      </c>
      <c r="I13" s="15" t="s">
        <v>46</v>
      </c>
      <c r="J13" s="1"/>
      <c r="L13" s="68" t="s">
        <v>88</v>
      </c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>
        <v>17906</v>
      </c>
      <c r="C15" s="14" t="s">
        <v>96</v>
      </c>
      <c r="D15" s="18">
        <v>1830</v>
      </c>
      <c r="E15" s="10">
        <v>0.5</v>
      </c>
      <c r="F15" s="10" t="s">
        <v>10</v>
      </c>
      <c r="G15" s="10">
        <v>0.5</v>
      </c>
      <c r="H15" s="19">
        <v>76325</v>
      </c>
      <c r="I15" s="14" t="s">
        <v>57</v>
      </c>
      <c r="J15" s="18">
        <v>1845</v>
      </c>
    </row>
    <row r="16" spans="1:12">
      <c r="A16" s="5">
        <v>2</v>
      </c>
      <c r="B16" s="19">
        <v>79689</v>
      </c>
      <c r="C16" s="14" t="s">
        <v>95</v>
      </c>
      <c r="D16" s="18">
        <v>1808</v>
      </c>
      <c r="E16" s="10">
        <v>0</v>
      </c>
      <c r="F16" s="10" t="s">
        <v>10</v>
      </c>
      <c r="G16" s="10">
        <v>1</v>
      </c>
      <c r="H16" s="19">
        <v>43419</v>
      </c>
      <c r="I16" s="14" t="s">
        <v>47</v>
      </c>
      <c r="J16" s="18">
        <v>1774</v>
      </c>
    </row>
    <row r="17" spans="1:12">
      <c r="A17" s="5">
        <v>3</v>
      </c>
      <c r="B17" s="19">
        <v>80918</v>
      </c>
      <c r="C17" s="14" t="s">
        <v>97</v>
      </c>
      <c r="D17" s="18">
        <v>1795</v>
      </c>
      <c r="E17" s="10">
        <v>1</v>
      </c>
      <c r="F17" s="10" t="s">
        <v>10</v>
      </c>
      <c r="G17" s="10">
        <v>0</v>
      </c>
      <c r="H17" s="19">
        <v>43346</v>
      </c>
      <c r="I17" s="14" t="s">
        <v>51</v>
      </c>
      <c r="J17" s="18">
        <v>1611</v>
      </c>
    </row>
    <row r="18" spans="1:12" ht="15.75" thickBot="1">
      <c r="A18" s="5">
        <v>4</v>
      </c>
      <c r="B18" s="19">
        <v>52094</v>
      </c>
      <c r="C18" s="14" t="s">
        <v>80</v>
      </c>
      <c r="D18" s="18">
        <v>1754</v>
      </c>
      <c r="E18" s="12">
        <v>1</v>
      </c>
      <c r="F18" s="10" t="s">
        <v>10</v>
      </c>
      <c r="G18" s="12">
        <v>0</v>
      </c>
      <c r="H18" s="19">
        <v>54658</v>
      </c>
      <c r="I18" s="14" t="s">
        <v>59</v>
      </c>
      <c r="J18" s="18">
        <v>1452</v>
      </c>
    </row>
    <row r="19" spans="1:12" ht="16.5" thickTop="1" thickBot="1">
      <c r="A19" s="6"/>
      <c r="B19" s="3"/>
      <c r="C19" s="16">
        <f>IFERROR(AVERAGE(D15:D18),"")</f>
        <v>1796.75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1670.5</v>
      </c>
      <c r="J19" s="3"/>
    </row>
    <row r="20" spans="1:12" ht="19.5" thickBot="1">
      <c r="A20" s="17" t="s">
        <v>16</v>
      </c>
    </row>
    <row r="21" spans="1:12">
      <c r="A21" s="4"/>
      <c r="B21" s="2" t="s">
        <v>11</v>
      </c>
      <c r="C21" s="15" t="s">
        <v>102</v>
      </c>
      <c r="D21" s="1"/>
      <c r="E21" s="1"/>
      <c r="F21" s="1"/>
      <c r="G21" s="1"/>
      <c r="H21" s="2" t="s">
        <v>12</v>
      </c>
      <c r="I21" s="15" t="s">
        <v>50</v>
      </c>
      <c r="J21" s="1"/>
      <c r="L21" s="68" t="s">
        <v>88</v>
      </c>
    </row>
    <row r="22" spans="1:12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2">
      <c r="A23" s="5">
        <v>1</v>
      </c>
      <c r="B23" s="19">
        <v>89401</v>
      </c>
      <c r="C23" s="14" t="s">
        <v>98</v>
      </c>
      <c r="D23" s="18">
        <v>1524</v>
      </c>
      <c r="E23" s="10">
        <v>0</v>
      </c>
      <c r="F23" s="10" t="s">
        <v>10</v>
      </c>
      <c r="G23" s="10">
        <v>1</v>
      </c>
      <c r="H23" s="19">
        <v>353</v>
      </c>
      <c r="I23" s="14" t="s">
        <v>44</v>
      </c>
      <c r="J23" s="18">
        <v>1842</v>
      </c>
    </row>
    <row r="24" spans="1:12">
      <c r="A24" s="5">
        <v>2</v>
      </c>
      <c r="B24" s="19">
        <v>84603</v>
      </c>
      <c r="C24" s="14" t="s">
        <v>99</v>
      </c>
      <c r="D24" s="18">
        <v>1514</v>
      </c>
      <c r="E24" s="10">
        <v>0</v>
      </c>
      <c r="F24" s="10" t="s">
        <v>10</v>
      </c>
      <c r="G24" s="10">
        <v>1</v>
      </c>
      <c r="H24" s="19">
        <v>655</v>
      </c>
      <c r="I24" s="14" t="s">
        <v>49</v>
      </c>
      <c r="J24" s="18">
        <v>1727</v>
      </c>
    </row>
    <row r="25" spans="1:12">
      <c r="A25" s="5">
        <v>3</v>
      </c>
      <c r="B25" s="19">
        <v>59668</v>
      </c>
      <c r="C25" s="14" t="s">
        <v>100</v>
      </c>
      <c r="D25" s="18">
        <v>1410</v>
      </c>
      <c r="E25" s="10">
        <v>0</v>
      </c>
      <c r="F25" s="10" t="s">
        <v>10</v>
      </c>
      <c r="G25" s="10">
        <v>1</v>
      </c>
      <c r="H25" s="19">
        <v>26816</v>
      </c>
      <c r="I25" s="14" t="s">
        <v>48</v>
      </c>
      <c r="J25" s="18">
        <v>1748</v>
      </c>
    </row>
    <row r="26" spans="1:12" ht="15.75" thickBot="1">
      <c r="A26" s="5">
        <v>4</v>
      </c>
      <c r="B26" s="19">
        <v>74802</v>
      </c>
      <c r="C26" s="14" t="s">
        <v>103</v>
      </c>
      <c r="D26" s="18">
        <v>1365</v>
      </c>
      <c r="E26" s="12">
        <v>0</v>
      </c>
      <c r="F26" s="10" t="s">
        <v>10</v>
      </c>
      <c r="G26" s="12">
        <v>1</v>
      </c>
      <c r="H26" s="19">
        <v>48097</v>
      </c>
      <c r="I26" s="14" t="s">
        <v>58</v>
      </c>
      <c r="J26" s="18" t="s">
        <v>52</v>
      </c>
    </row>
    <row r="27" spans="1:12" ht="16.5" thickTop="1" thickBot="1">
      <c r="A27" s="6"/>
      <c r="B27" s="3"/>
      <c r="C27" s="16">
        <f>IFERROR(AVERAGE(D23:D26),"")</f>
        <v>1453.25</v>
      </c>
      <c r="D27" s="3"/>
      <c r="E27" s="13">
        <v>0</v>
      </c>
      <c r="F27" s="10" t="s">
        <v>10</v>
      </c>
      <c r="G27" s="13">
        <v>4</v>
      </c>
      <c r="H27" s="3"/>
      <c r="I27" s="16">
        <f>IFERROR(AVERAGE(J23:J26),"")</f>
        <v>1772.3333333333333</v>
      </c>
      <c r="J27" s="3"/>
    </row>
    <row r="28" spans="1:12" ht="19.5" thickBot="1">
      <c r="A28" s="17" t="s">
        <v>17</v>
      </c>
    </row>
    <row r="29" spans="1:12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2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2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2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L8" sqref="L8:N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4" ht="21">
      <c r="A1" s="25" t="s">
        <v>29</v>
      </c>
      <c r="B1" s="21" t="s">
        <v>19</v>
      </c>
      <c r="C1" s="20">
        <v>36576</v>
      </c>
    </row>
    <row r="2" spans="1:14" ht="19.5" thickBot="1">
      <c r="A2" s="17" t="s">
        <v>14</v>
      </c>
    </row>
    <row r="3" spans="1:14">
      <c r="A3" s="4"/>
      <c r="B3" s="2" t="s">
        <v>11</v>
      </c>
      <c r="C3" s="15" t="s">
        <v>41</v>
      </c>
      <c r="D3" s="1"/>
      <c r="E3" s="1"/>
      <c r="F3" s="1"/>
      <c r="G3" s="1"/>
      <c r="H3" s="2" t="s">
        <v>12</v>
      </c>
      <c r="I3" s="15" t="s">
        <v>115</v>
      </c>
      <c r="J3" s="1"/>
    </row>
    <row r="4" spans="1:14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4">
      <c r="A5" s="5">
        <v>1</v>
      </c>
      <c r="B5" s="19">
        <v>2283</v>
      </c>
      <c r="C5" s="14" t="s">
        <v>56</v>
      </c>
      <c r="D5" s="18">
        <v>1961</v>
      </c>
      <c r="E5" s="10">
        <v>0</v>
      </c>
      <c r="F5" s="10" t="s">
        <v>10</v>
      </c>
      <c r="G5" s="10">
        <v>1</v>
      </c>
      <c r="H5" s="19">
        <v>9814</v>
      </c>
      <c r="I5" s="14" t="s">
        <v>116</v>
      </c>
      <c r="J5" s="18">
        <v>1977</v>
      </c>
    </row>
    <row r="6" spans="1:14">
      <c r="A6" s="5">
        <v>2</v>
      </c>
      <c r="B6" s="19">
        <v>76333</v>
      </c>
      <c r="C6" s="14" t="s">
        <v>43</v>
      </c>
      <c r="D6" s="18">
        <v>1897</v>
      </c>
      <c r="E6" s="10">
        <v>0.5</v>
      </c>
      <c r="F6" s="10" t="s">
        <v>10</v>
      </c>
      <c r="G6" s="10">
        <v>0.5</v>
      </c>
      <c r="H6" s="19">
        <v>40142</v>
      </c>
      <c r="I6" s="14" t="s">
        <v>118</v>
      </c>
      <c r="J6" s="18">
        <v>1973</v>
      </c>
    </row>
    <row r="7" spans="1:14">
      <c r="A7" s="5">
        <v>3</v>
      </c>
      <c r="B7" s="19">
        <v>76317</v>
      </c>
      <c r="C7" s="14" t="s">
        <v>45</v>
      </c>
      <c r="D7" s="18">
        <v>1816</v>
      </c>
      <c r="E7" s="10">
        <v>0</v>
      </c>
      <c r="F7" s="10" t="s">
        <v>10</v>
      </c>
      <c r="G7" s="10">
        <v>1</v>
      </c>
      <c r="H7" s="19">
        <v>11169</v>
      </c>
      <c r="I7" s="14" t="s">
        <v>119</v>
      </c>
      <c r="J7" s="18">
        <v>1973</v>
      </c>
      <c r="L7" s="68" t="s">
        <v>81</v>
      </c>
      <c r="M7" s="68"/>
      <c r="N7" s="68"/>
    </row>
    <row r="8" spans="1:14">
      <c r="A8" s="5">
        <v>4</v>
      </c>
      <c r="B8" s="19">
        <v>2259</v>
      </c>
      <c r="C8" s="14" t="s">
        <v>60</v>
      </c>
      <c r="D8" s="18">
        <v>1234</v>
      </c>
      <c r="E8" s="10">
        <v>0</v>
      </c>
      <c r="F8" s="10" t="s">
        <v>10</v>
      </c>
      <c r="G8" s="10">
        <v>1</v>
      </c>
      <c r="H8" s="19">
        <v>43613</v>
      </c>
      <c r="I8" s="14" t="s">
        <v>117</v>
      </c>
      <c r="J8" s="18">
        <v>1894</v>
      </c>
      <c r="L8" s="68" t="s">
        <v>120</v>
      </c>
      <c r="M8" s="68"/>
      <c r="N8" s="68"/>
    </row>
    <row r="9" spans="1:14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4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4" ht="16.5" thickTop="1" thickBot="1">
      <c r="A11" s="6"/>
      <c r="B11" s="3"/>
      <c r="C11" s="16">
        <f>IFERROR(AVERAGE(D5:D10),"")</f>
        <v>1727</v>
      </c>
      <c r="D11" s="3"/>
      <c r="E11" s="13">
        <v>0.5</v>
      </c>
      <c r="F11" s="10" t="s">
        <v>10</v>
      </c>
      <c r="G11" s="13">
        <v>3.5</v>
      </c>
      <c r="H11" s="3"/>
      <c r="I11" s="16">
        <f>IFERROR(AVERAGE(J5:J10),"")</f>
        <v>1954.25</v>
      </c>
      <c r="J11" s="3"/>
    </row>
    <row r="12" spans="1:14" ht="19.5" thickBot="1">
      <c r="A12" s="17" t="s">
        <v>15</v>
      </c>
    </row>
    <row r="13" spans="1:14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114</v>
      </c>
      <c r="J13" s="1"/>
    </row>
    <row r="14" spans="1:14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4">
      <c r="A15" s="5">
        <v>1</v>
      </c>
      <c r="B15" s="19"/>
      <c r="C15" s="14" t="s">
        <v>66</v>
      </c>
      <c r="D15" s="18"/>
      <c r="E15" s="10">
        <v>1</v>
      </c>
      <c r="F15" s="10" t="s">
        <v>10</v>
      </c>
      <c r="G15" s="10">
        <v>0</v>
      </c>
      <c r="H15" s="19"/>
      <c r="I15" s="14" t="s">
        <v>66</v>
      </c>
      <c r="J15" s="18"/>
    </row>
    <row r="16" spans="1:14">
      <c r="A16" s="5">
        <v>2</v>
      </c>
      <c r="B16" s="19"/>
      <c r="C16" s="14" t="s">
        <v>66</v>
      </c>
      <c r="D16" s="18"/>
      <c r="E16" s="10">
        <v>1</v>
      </c>
      <c r="F16" s="10" t="s">
        <v>10</v>
      </c>
      <c r="G16" s="10">
        <v>0</v>
      </c>
      <c r="H16" s="19"/>
      <c r="I16" s="14" t="s">
        <v>66</v>
      </c>
      <c r="J16" s="18"/>
    </row>
    <row r="17" spans="1:16">
      <c r="A17" s="5">
        <v>3</v>
      </c>
      <c r="B17" s="19">
        <v>43346</v>
      </c>
      <c r="C17" s="14" t="s">
        <v>51</v>
      </c>
      <c r="D17" s="18">
        <v>1611</v>
      </c>
      <c r="E17" s="10">
        <v>0.5</v>
      </c>
      <c r="F17" s="10" t="s">
        <v>10</v>
      </c>
      <c r="G17" s="10">
        <v>0.5</v>
      </c>
      <c r="H17" s="19">
        <v>74543</v>
      </c>
      <c r="I17" s="14" t="s">
        <v>112</v>
      </c>
      <c r="J17" s="18">
        <v>1414</v>
      </c>
    </row>
    <row r="18" spans="1:16" ht="15.75" thickBot="1">
      <c r="A18" s="5">
        <v>4</v>
      </c>
      <c r="B18" s="19">
        <v>54658</v>
      </c>
      <c r="C18" s="14" t="s">
        <v>59</v>
      </c>
      <c r="D18" s="18">
        <v>1452</v>
      </c>
      <c r="E18" s="12">
        <v>0</v>
      </c>
      <c r="F18" s="10" t="s">
        <v>10</v>
      </c>
      <c r="G18" s="12">
        <v>1</v>
      </c>
      <c r="H18" s="19">
        <v>94901</v>
      </c>
      <c r="I18" s="14" t="s">
        <v>113</v>
      </c>
      <c r="J18" s="18">
        <v>1340</v>
      </c>
    </row>
    <row r="19" spans="1:16" ht="16.5" thickTop="1" thickBot="1">
      <c r="A19" s="6"/>
      <c r="B19" s="3"/>
      <c r="C19" s="16">
        <f>IFERROR(AVERAGE(D15:D18),"")</f>
        <v>1531.5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1377</v>
      </c>
      <c r="J19" s="3"/>
    </row>
    <row r="20" spans="1:16" ht="19.5" thickBot="1">
      <c r="A20" s="17" t="s">
        <v>16</v>
      </c>
    </row>
    <row r="21" spans="1:16">
      <c r="A21" s="4"/>
      <c r="B21" s="2" t="s">
        <v>11</v>
      </c>
      <c r="C21" s="15" t="s">
        <v>50</v>
      </c>
      <c r="D21" s="1"/>
      <c r="E21" s="1"/>
      <c r="F21" s="1"/>
      <c r="G21" s="1"/>
      <c r="H21" s="2" t="s">
        <v>12</v>
      </c>
      <c r="I21" s="15" t="s">
        <v>229</v>
      </c>
      <c r="J21" s="1"/>
    </row>
    <row r="22" spans="1:16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6">
      <c r="A23" s="5">
        <v>1</v>
      </c>
      <c r="B23" s="19">
        <v>353</v>
      </c>
      <c r="C23" s="14" t="s">
        <v>44</v>
      </c>
      <c r="D23" s="18">
        <v>1842</v>
      </c>
      <c r="E23" s="10">
        <v>1</v>
      </c>
      <c r="F23" s="10" t="s">
        <v>10</v>
      </c>
      <c r="G23" s="10">
        <v>0</v>
      </c>
      <c r="H23" s="19">
        <v>21733</v>
      </c>
      <c r="I23" s="14" t="s">
        <v>82</v>
      </c>
      <c r="J23" s="18">
        <v>1894</v>
      </c>
      <c r="L23" s="68" t="s">
        <v>232</v>
      </c>
      <c r="M23" s="68"/>
      <c r="N23" s="68"/>
      <c r="O23" s="68"/>
      <c r="P23" s="68"/>
    </row>
    <row r="24" spans="1:16">
      <c r="A24" s="5">
        <v>2</v>
      </c>
      <c r="B24" s="19">
        <v>655</v>
      </c>
      <c r="C24" s="14" t="s">
        <v>49</v>
      </c>
      <c r="D24" s="18">
        <v>1727</v>
      </c>
      <c r="E24" s="10">
        <v>1</v>
      </c>
      <c r="F24" s="10" t="s">
        <v>10</v>
      </c>
      <c r="G24" s="10">
        <v>0</v>
      </c>
      <c r="H24" s="19">
        <v>51578</v>
      </c>
      <c r="I24" s="14" t="s">
        <v>108</v>
      </c>
      <c r="J24" s="18">
        <v>1584</v>
      </c>
    </row>
    <row r="25" spans="1:16">
      <c r="A25" s="5">
        <v>3</v>
      </c>
      <c r="B25" s="19">
        <v>26816</v>
      </c>
      <c r="C25" s="14" t="s">
        <v>48</v>
      </c>
      <c r="D25" s="18">
        <v>1748</v>
      </c>
      <c r="E25" s="10">
        <v>1</v>
      </c>
      <c r="F25" s="10" t="s">
        <v>10</v>
      </c>
      <c r="G25" s="10">
        <v>0</v>
      </c>
      <c r="H25" s="19">
        <v>52736</v>
      </c>
      <c r="I25" s="14" t="s">
        <v>111</v>
      </c>
      <c r="J25" s="18" t="s">
        <v>52</v>
      </c>
    </row>
    <row r="26" spans="1:16" ht="15.75" thickBot="1">
      <c r="A26" s="5">
        <v>4</v>
      </c>
      <c r="B26" s="19">
        <v>48097</v>
      </c>
      <c r="C26" s="14" t="s">
        <v>58</v>
      </c>
      <c r="D26" s="18" t="s">
        <v>52</v>
      </c>
      <c r="E26" s="12">
        <v>1</v>
      </c>
      <c r="F26" s="10" t="s">
        <v>10</v>
      </c>
      <c r="G26" s="12">
        <v>0</v>
      </c>
      <c r="H26" s="19">
        <v>25879</v>
      </c>
      <c r="I26" s="14" t="s">
        <v>109</v>
      </c>
      <c r="J26" s="18" t="s">
        <v>52</v>
      </c>
    </row>
    <row r="27" spans="1:16" ht="16.5" thickTop="1" thickBot="1">
      <c r="A27" s="6"/>
      <c r="B27" s="3"/>
      <c r="C27" s="16">
        <f>IFERROR(AVERAGE(D23:D26),"")</f>
        <v>1772.3333333333333</v>
      </c>
      <c r="D27" s="3"/>
      <c r="E27" s="13">
        <v>4</v>
      </c>
      <c r="F27" s="10" t="s">
        <v>10</v>
      </c>
      <c r="G27" s="13">
        <v>0</v>
      </c>
      <c r="H27" s="3"/>
      <c r="I27" s="16">
        <f>IFERROR(AVERAGE(J23:J26),"")</f>
        <v>1739</v>
      </c>
      <c r="J27" s="3"/>
    </row>
    <row r="28" spans="1:16" ht="19.5" thickBot="1">
      <c r="A28" s="17" t="s">
        <v>17</v>
      </c>
    </row>
    <row r="29" spans="1:16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6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6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6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26" sqref="G2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>
        <v>36604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130</v>
      </c>
      <c r="D3" s="1"/>
      <c r="E3" s="1"/>
      <c r="F3" s="1"/>
      <c r="G3" s="1"/>
      <c r="H3" s="2" t="s">
        <v>12</v>
      </c>
      <c r="I3" s="15" t="s">
        <v>41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56294</v>
      </c>
      <c r="C5" s="14" t="s">
        <v>129</v>
      </c>
      <c r="D5" s="18">
        <v>1927</v>
      </c>
      <c r="E5" s="10">
        <v>0</v>
      </c>
      <c r="F5" s="10" t="s">
        <v>10</v>
      </c>
      <c r="G5" s="10">
        <v>1</v>
      </c>
      <c r="H5" s="19">
        <v>2283</v>
      </c>
      <c r="I5" s="14" t="s">
        <v>56</v>
      </c>
      <c r="J5" s="18">
        <v>1961</v>
      </c>
    </row>
    <row r="6" spans="1:10">
      <c r="A6" s="5">
        <v>2</v>
      </c>
      <c r="B6" s="19">
        <v>80616</v>
      </c>
      <c r="C6" s="14" t="s">
        <v>126</v>
      </c>
      <c r="D6" s="18">
        <v>1907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43</v>
      </c>
      <c r="J6" s="18">
        <v>1897</v>
      </c>
    </row>
    <row r="7" spans="1:10">
      <c r="A7" s="5">
        <v>3</v>
      </c>
      <c r="B7" s="19">
        <v>46281</v>
      </c>
      <c r="C7" s="14" t="s">
        <v>127</v>
      </c>
      <c r="D7" s="18">
        <v>1873</v>
      </c>
      <c r="E7" s="10">
        <v>0.5</v>
      </c>
      <c r="F7" s="10" t="s">
        <v>10</v>
      </c>
      <c r="G7" s="10">
        <v>0.5</v>
      </c>
      <c r="H7" s="19">
        <v>76317</v>
      </c>
      <c r="I7" s="14" t="s">
        <v>45</v>
      </c>
      <c r="J7" s="18">
        <v>1816</v>
      </c>
    </row>
    <row r="8" spans="1:10">
      <c r="A8" s="5">
        <v>4</v>
      </c>
      <c r="B8" s="19">
        <v>14133</v>
      </c>
      <c r="C8" s="14" t="s">
        <v>128</v>
      </c>
      <c r="D8" s="18">
        <v>1669</v>
      </c>
      <c r="E8" s="10">
        <v>1</v>
      </c>
      <c r="F8" s="10" t="s">
        <v>10</v>
      </c>
      <c r="G8" s="10">
        <v>0</v>
      </c>
      <c r="H8" s="19">
        <v>54658</v>
      </c>
      <c r="I8" s="14" t="s">
        <v>59</v>
      </c>
      <c r="J8" s="18">
        <v>1452</v>
      </c>
    </row>
    <row r="9" spans="1:10">
      <c r="A9" s="5">
        <v>5</v>
      </c>
      <c r="B9" s="19"/>
      <c r="C9" s="14"/>
      <c r="D9" s="18"/>
      <c r="E9" s="10"/>
      <c r="F9" s="10"/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1844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1781.5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131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31739</v>
      </c>
      <c r="C15" s="14" t="s">
        <v>83</v>
      </c>
      <c r="D15" s="18">
        <v>1694</v>
      </c>
      <c r="E15" s="10">
        <v>1</v>
      </c>
      <c r="F15" s="10" t="s">
        <v>10</v>
      </c>
      <c r="G15" s="10">
        <v>0</v>
      </c>
      <c r="H15" s="19">
        <v>9954</v>
      </c>
      <c r="I15" s="14" t="s">
        <v>61</v>
      </c>
      <c r="J15" s="18">
        <v>1831</v>
      </c>
    </row>
    <row r="16" spans="1:10">
      <c r="A16" s="5">
        <v>2</v>
      </c>
      <c r="B16" s="19">
        <v>16365</v>
      </c>
      <c r="C16" s="14" t="s">
        <v>84</v>
      </c>
      <c r="D16" s="18">
        <v>1613</v>
      </c>
      <c r="E16" s="10">
        <v>0</v>
      </c>
      <c r="F16" s="10" t="s">
        <v>10</v>
      </c>
      <c r="G16" s="10">
        <v>1</v>
      </c>
      <c r="H16" s="19">
        <v>76325</v>
      </c>
      <c r="I16" s="14" t="s">
        <v>57</v>
      </c>
      <c r="J16" s="18">
        <v>1845</v>
      </c>
    </row>
    <row r="17" spans="1:10">
      <c r="A17" s="5">
        <v>3</v>
      </c>
      <c r="B17" s="19">
        <v>18538</v>
      </c>
      <c r="C17" s="14" t="s">
        <v>121</v>
      </c>
      <c r="D17" s="18">
        <v>1662</v>
      </c>
      <c r="E17" s="10">
        <v>0.5</v>
      </c>
      <c r="F17" s="10" t="s">
        <v>10</v>
      </c>
      <c r="G17" s="10">
        <v>0.5</v>
      </c>
      <c r="H17" s="19">
        <v>43346</v>
      </c>
      <c r="I17" s="14" t="s">
        <v>51</v>
      </c>
      <c r="J17" s="18">
        <v>1611</v>
      </c>
    </row>
    <row r="18" spans="1:10" ht="15.75" thickBot="1">
      <c r="A18" s="5">
        <v>4</v>
      </c>
      <c r="B18" s="19">
        <v>67164</v>
      </c>
      <c r="C18" s="14" t="s">
        <v>122</v>
      </c>
      <c r="D18" s="18">
        <v>1602</v>
      </c>
      <c r="E18" s="12">
        <v>0.5</v>
      </c>
      <c r="F18" s="10" t="s">
        <v>10</v>
      </c>
      <c r="G18" s="12">
        <v>0.5</v>
      </c>
      <c r="H18" s="19">
        <v>2259</v>
      </c>
      <c r="I18" s="14" t="s">
        <v>60</v>
      </c>
      <c r="J18" s="18">
        <v>1234</v>
      </c>
    </row>
    <row r="19" spans="1:10" ht="16.5" thickTop="1" thickBot="1">
      <c r="A19" s="6"/>
      <c r="B19" s="3"/>
      <c r="C19" s="16">
        <f>IFERROR(AVERAGE(D15:D18),"")</f>
        <v>1642.75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1630.25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132</v>
      </c>
      <c r="D21" s="1"/>
      <c r="E21" s="1"/>
      <c r="F21" s="1"/>
      <c r="G21" s="1"/>
      <c r="H21" s="2" t="s">
        <v>12</v>
      </c>
      <c r="I21" s="15" t="s">
        <v>50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92622</v>
      </c>
      <c r="C23" s="14" t="s">
        <v>85</v>
      </c>
      <c r="D23" s="18">
        <v>1650</v>
      </c>
      <c r="E23" s="10">
        <v>0</v>
      </c>
      <c r="F23" s="10" t="s">
        <v>10</v>
      </c>
      <c r="G23" s="10">
        <v>1</v>
      </c>
      <c r="H23" s="19">
        <v>353</v>
      </c>
      <c r="I23" s="14" t="s">
        <v>44</v>
      </c>
      <c r="J23" s="18">
        <v>1842</v>
      </c>
    </row>
    <row r="24" spans="1:10">
      <c r="A24" s="5">
        <v>2</v>
      </c>
      <c r="B24" s="19">
        <v>33006</v>
      </c>
      <c r="C24" s="14" t="s">
        <v>123</v>
      </c>
      <c r="D24" s="18">
        <v>1169</v>
      </c>
      <c r="E24" s="10">
        <v>0</v>
      </c>
      <c r="F24" s="10" t="s">
        <v>10</v>
      </c>
      <c r="G24" s="10">
        <v>1</v>
      </c>
      <c r="H24" s="19">
        <v>655</v>
      </c>
      <c r="I24" s="14" t="s">
        <v>49</v>
      </c>
      <c r="J24" s="18">
        <v>1727</v>
      </c>
    </row>
    <row r="25" spans="1:10">
      <c r="A25" s="5">
        <v>3</v>
      </c>
      <c r="B25" s="19">
        <v>81167</v>
      </c>
      <c r="C25" s="14" t="s">
        <v>125</v>
      </c>
      <c r="D25" s="18">
        <v>1150</v>
      </c>
      <c r="E25" s="10">
        <v>0</v>
      </c>
      <c r="F25" s="10" t="s">
        <v>10</v>
      </c>
      <c r="G25" s="10">
        <v>1</v>
      </c>
      <c r="H25" s="19">
        <v>43419</v>
      </c>
      <c r="I25" s="14" t="s">
        <v>47</v>
      </c>
      <c r="J25" s="18">
        <v>1774</v>
      </c>
    </row>
    <row r="26" spans="1:10" ht="15.75" thickBot="1">
      <c r="A26" s="5">
        <v>4</v>
      </c>
      <c r="B26" s="19">
        <v>80853</v>
      </c>
      <c r="C26" s="14" t="s">
        <v>124</v>
      </c>
      <c r="D26" s="18">
        <v>1198</v>
      </c>
      <c r="E26" s="12">
        <v>0</v>
      </c>
      <c r="F26" s="10" t="s">
        <v>10</v>
      </c>
      <c r="G26" s="12">
        <v>1</v>
      </c>
      <c r="H26" s="19">
        <v>26816</v>
      </c>
      <c r="I26" s="14" t="s">
        <v>48</v>
      </c>
      <c r="J26" s="18">
        <v>1748</v>
      </c>
    </row>
    <row r="27" spans="1:10" ht="16.5" thickTop="1" thickBot="1">
      <c r="A27" s="6"/>
      <c r="B27" s="3"/>
      <c r="C27" s="16">
        <f>IFERROR(AVERAGE(D23:D26),"")</f>
        <v>1291.75</v>
      </c>
      <c r="D27" s="3"/>
      <c r="E27" s="13">
        <v>0</v>
      </c>
      <c r="F27" s="10" t="s">
        <v>10</v>
      </c>
      <c r="G27" s="13">
        <v>4</v>
      </c>
      <c r="H27" s="3"/>
      <c r="I27" s="16">
        <f>IFERROR(AVERAGE(J23:J26),"")</f>
        <v>1772.75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tabSelected="1" topLeftCell="A10" workbookViewId="0">
      <selection activeCell="R44" sqref="R44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87</v>
      </c>
      <c r="C4" s="40" t="s">
        <v>37</v>
      </c>
      <c r="D4" s="41">
        <v>2</v>
      </c>
      <c r="E4" s="41">
        <v>4</v>
      </c>
      <c r="F4" s="41">
        <v>3.5</v>
      </c>
      <c r="G4" s="41">
        <v>2</v>
      </c>
      <c r="H4" s="41">
        <v>3.5</v>
      </c>
      <c r="I4" s="41">
        <v>1.5</v>
      </c>
      <c r="J4" s="41">
        <v>4</v>
      </c>
      <c r="K4" s="41">
        <v>3.5</v>
      </c>
      <c r="L4" s="41">
        <v>3</v>
      </c>
      <c r="M4" s="41">
        <v>4</v>
      </c>
      <c r="N4" s="41">
        <v>4</v>
      </c>
      <c r="O4" s="42">
        <f t="shared" ref="O4:O15" si="1">SUM(C4:N4)</f>
        <v>35</v>
      </c>
      <c r="P4" s="42">
        <f>SUM(S4:AD4)</f>
        <v>9</v>
      </c>
      <c r="Q4" s="43">
        <f t="shared" ref="Q4:Q15" si="2">COUNT(C4:N4)</f>
        <v>11</v>
      </c>
      <c r="R4" s="52"/>
      <c r="S4" s="53" t="s">
        <v>37</v>
      </c>
      <c r="T4" s="54">
        <f>IF(D4="","",IF(D4&gt;$C5,1,IF(D4=$C5,0.5,0)))</f>
        <v>0.5</v>
      </c>
      <c r="U4" s="54">
        <f>IF(E4="","",IF(E4&gt;$C6,1,IF(E4=$C6,0.5,0)))</f>
        <v>1</v>
      </c>
      <c r="V4" s="54">
        <f>IF(F4="","",IF(F4&gt;$C7,1,IF(F4=$C7,0.5,0)))</f>
        <v>1</v>
      </c>
      <c r="W4" s="54">
        <f>IF(G4="","",IF(G4&gt;$C8,1,IF(G4=$C8,0.5,0)))</f>
        <v>0.5</v>
      </c>
      <c r="X4" s="54">
        <f>IF(H4="","",IF(H4&gt;$C9,1,IF(H4=$C9,0.5,0)))</f>
        <v>1</v>
      </c>
      <c r="Y4" s="54">
        <f>IF(I4="","",IF(I4&gt;$C10,1,IF(I4=$C10,0.5,0)))</f>
        <v>0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>
        <f>IF(N4="","",IF(N4&gt;$C15,1,IF(N4=$C15,0.5,0)))</f>
        <v>1</v>
      </c>
      <c r="AF4" s="56" t="s">
        <v>37</v>
      </c>
      <c r="AG4" s="57">
        <f>D4+C5</f>
        <v>4</v>
      </c>
      <c r="AH4" s="57">
        <f>E4+C6</f>
        <v>4</v>
      </c>
      <c r="AI4" s="57">
        <f>F4+C7</f>
        <v>4</v>
      </c>
      <c r="AJ4" s="57">
        <f>G4+C8</f>
        <v>4</v>
      </c>
      <c r="AK4" s="57">
        <f>H4+C9</f>
        <v>4</v>
      </c>
      <c r="AL4" s="57">
        <f>I4+C10</f>
        <v>4</v>
      </c>
      <c r="AM4" s="57">
        <f>J4+C11</f>
        <v>4</v>
      </c>
      <c r="AN4" s="57">
        <f>K4+C12</f>
        <v>4</v>
      </c>
      <c r="AO4" s="57">
        <f>L4+C13</f>
        <v>4</v>
      </c>
      <c r="AP4" s="57">
        <f>M4+C14</f>
        <v>4</v>
      </c>
      <c r="AQ4" s="58">
        <f>N4+C15</f>
        <v>4</v>
      </c>
    </row>
    <row r="5" spans="1:43" s="50" customFormat="1">
      <c r="A5" s="38">
        <v>2</v>
      </c>
      <c r="B5" s="39" t="s">
        <v>199</v>
      </c>
      <c r="C5" s="41">
        <v>2</v>
      </c>
      <c r="D5" s="40" t="s">
        <v>37</v>
      </c>
      <c r="E5" s="41">
        <v>2.5</v>
      </c>
      <c r="F5" s="41">
        <v>2.5</v>
      </c>
      <c r="G5" s="41">
        <v>3</v>
      </c>
      <c r="H5" s="41">
        <v>3.5</v>
      </c>
      <c r="I5" s="41">
        <v>4</v>
      </c>
      <c r="J5" s="41">
        <v>3</v>
      </c>
      <c r="K5" s="41">
        <v>3</v>
      </c>
      <c r="L5" s="41">
        <v>3.5</v>
      </c>
      <c r="M5" s="41">
        <v>3.5</v>
      </c>
      <c r="N5" s="41">
        <v>4</v>
      </c>
      <c r="O5" s="42">
        <f t="shared" si="1"/>
        <v>34.5</v>
      </c>
      <c r="P5" s="42">
        <f t="shared" ref="P5:P15" si="3">SUM(S5:AD5)</f>
        <v>10.5</v>
      </c>
      <c r="Q5" s="43">
        <f t="shared" si="2"/>
        <v>11</v>
      </c>
      <c r="R5" s="52"/>
      <c r="S5" s="54">
        <f>IF(C5="","",IF(C5&gt;D4,1,IF(C5=D4,0.5,0)))</f>
        <v>0.5</v>
      </c>
      <c r="T5" s="53" t="s">
        <v>37</v>
      </c>
      <c r="U5" s="54">
        <f>IF(E5="","",IF(E5&gt;$D6,1,IF(E5=$D6,0.5,0)))</f>
        <v>1</v>
      </c>
      <c r="V5" s="54">
        <f>IF(F5="","",IF(F5&gt;$D7,1,IF(F5=$D7,0.5,0)))</f>
        <v>1</v>
      </c>
      <c r="W5" s="54">
        <f>IF(G5="","",IF(G5&gt;$D8,1,IF(G5=$D8,0.5,0)))</f>
        <v>1</v>
      </c>
      <c r="X5" s="54">
        <f>IF(H5="","",IF(H5&gt;$D9,1,IF(H5=$D9,0.5,0)))</f>
        <v>1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>
        <f>IF(M5="","",IF(M5&gt;$D14,1,IF(M5=$D14,0.5,0)))</f>
        <v>1</v>
      </c>
      <c r="AD5" s="59">
        <f>IF(N5="","",IF(N5&gt;$D15,1,IF(N5=$D15,0.5,0)))</f>
        <v>1</v>
      </c>
      <c r="AF5" s="60">
        <f>C5+D4</f>
        <v>4</v>
      </c>
      <c r="AG5" s="53" t="s">
        <v>37</v>
      </c>
      <c r="AH5" s="53">
        <f>E5+D6</f>
        <v>4</v>
      </c>
      <c r="AI5" s="53">
        <f>F5+D7</f>
        <v>4</v>
      </c>
      <c r="AJ5" s="53">
        <f>G5+D8</f>
        <v>4</v>
      </c>
      <c r="AK5" s="53">
        <f>H5+D9</f>
        <v>4</v>
      </c>
      <c r="AL5" s="53">
        <f>I5+D10</f>
        <v>4</v>
      </c>
      <c r="AM5" s="53">
        <f>J5+D11</f>
        <v>4</v>
      </c>
      <c r="AN5" s="53">
        <f>K5+D12</f>
        <v>4</v>
      </c>
      <c r="AO5" s="53">
        <f>L5+D13</f>
        <v>4</v>
      </c>
      <c r="AP5" s="53">
        <f>M5+D14</f>
        <v>4</v>
      </c>
      <c r="AQ5" s="61">
        <f>N5+D15</f>
        <v>4</v>
      </c>
    </row>
    <row r="6" spans="1:43" s="50" customFormat="1">
      <c r="A6" s="38">
        <v>3</v>
      </c>
      <c r="B6" s="39" t="s">
        <v>161</v>
      </c>
      <c r="C6" s="41">
        <v>0</v>
      </c>
      <c r="D6" s="41">
        <v>1.5</v>
      </c>
      <c r="E6" s="40" t="s">
        <v>37</v>
      </c>
      <c r="F6" s="41">
        <v>3</v>
      </c>
      <c r="G6" s="41">
        <v>2.5</v>
      </c>
      <c r="H6" s="41">
        <v>2.5</v>
      </c>
      <c r="I6" s="41">
        <v>3</v>
      </c>
      <c r="J6" s="41">
        <v>2</v>
      </c>
      <c r="K6" s="41">
        <v>4</v>
      </c>
      <c r="L6" s="41">
        <v>2.5</v>
      </c>
      <c r="M6" s="41">
        <v>4</v>
      </c>
      <c r="N6" s="41">
        <v>2.5</v>
      </c>
      <c r="O6" s="42">
        <f t="shared" si="1"/>
        <v>27.5</v>
      </c>
      <c r="P6" s="42">
        <f t="shared" si="3"/>
        <v>8.5</v>
      </c>
      <c r="Q6" s="43">
        <f t="shared" si="2"/>
        <v>11</v>
      </c>
      <c r="R6" s="52"/>
      <c r="S6" s="54">
        <f>IF(C6="","",IF(C6&gt;E4,1,IF(C6=E4,0.5,0)))</f>
        <v>0</v>
      </c>
      <c r="T6" s="54">
        <f>IF(D6="","",IF(D6&gt;E5,1,IF(D6=E5,0.5,0)))</f>
        <v>0</v>
      </c>
      <c r="U6" s="53" t="s">
        <v>37</v>
      </c>
      <c r="V6" s="54">
        <f>IF(F6="","",IF(F6&gt;$E7,1,IF(F6=$E7,0.5,0)))</f>
        <v>1</v>
      </c>
      <c r="W6" s="54">
        <f>IF(G6="","",IF(G6&gt;$E8,1,IF(G6=$E8,0.5,0)))</f>
        <v>1</v>
      </c>
      <c r="X6" s="54">
        <f>IF(H6="","",IF(H6&gt;$E9,1,IF(H6=$E9,0.5,0)))</f>
        <v>1</v>
      </c>
      <c r="Y6" s="54">
        <f>IF(I6="","",IF(I6&gt;$E10,1,IF(I6=$E10,0.5,0)))</f>
        <v>1</v>
      </c>
      <c r="Z6" s="54">
        <f>IF(J6="","",IF(J6&gt;$E11,1,IF(J6=$E11,0.5,0)))</f>
        <v>0.5</v>
      </c>
      <c r="AA6" s="54">
        <f>IF(K6="","",IF(K6&gt;$E12,1,IF(K6=$E12,0.5,0)))</f>
        <v>1</v>
      </c>
      <c r="AB6" s="54">
        <f>IF(L6="","",IF(L6&gt;$E13,1,IF(L6=$E13,0.5,0)))</f>
        <v>1</v>
      </c>
      <c r="AC6" s="54">
        <f>IF(M6="","",IF(M6&gt;$E14,1,IF(M6=$E14,0.5,0)))</f>
        <v>1</v>
      </c>
      <c r="AD6" s="59">
        <f>IF(N6="","",IF(N6&gt;$E15,1,IF(N6=$E15,0.5,0)))</f>
        <v>1</v>
      </c>
      <c r="AF6" s="60">
        <f>C6+E4</f>
        <v>4</v>
      </c>
      <c r="AG6" s="53">
        <f>D6+E5</f>
        <v>4</v>
      </c>
      <c r="AH6" s="53" t="s">
        <v>37</v>
      </c>
      <c r="AI6" s="53">
        <f>F6+E7</f>
        <v>4</v>
      </c>
      <c r="AJ6" s="53">
        <f>G6+E8</f>
        <v>4</v>
      </c>
      <c r="AK6" s="53">
        <f>H6+E9</f>
        <v>4</v>
      </c>
      <c r="AL6" s="53">
        <f>I6+E10</f>
        <v>4</v>
      </c>
      <c r="AM6" s="53">
        <f>J6+E11</f>
        <v>4</v>
      </c>
      <c r="AN6" s="53">
        <f>K6+E12</f>
        <v>4</v>
      </c>
      <c r="AO6" s="53">
        <f>L6+E13</f>
        <v>4</v>
      </c>
      <c r="AP6" s="53">
        <f>M6+E14</f>
        <v>4</v>
      </c>
      <c r="AQ6" s="61">
        <f>N6+E15</f>
        <v>4</v>
      </c>
    </row>
    <row r="7" spans="1:43" s="50" customFormat="1">
      <c r="A7" s="38">
        <v>4</v>
      </c>
      <c r="B7" s="39" t="s">
        <v>167</v>
      </c>
      <c r="C7" s="41">
        <v>0.5</v>
      </c>
      <c r="D7" s="41">
        <v>1.5</v>
      </c>
      <c r="E7" s="41">
        <v>1</v>
      </c>
      <c r="F7" s="40" t="s">
        <v>37</v>
      </c>
      <c r="G7" s="41">
        <v>2</v>
      </c>
      <c r="H7" s="41">
        <v>1.5</v>
      </c>
      <c r="I7" s="41">
        <v>4</v>
      </c>
      <c r="J7" s="41">
        <v>3</v>
      </c>
      <c r="K7" s="41">
        <v>3</v>
      </c>
      <c r="L7" s="41">
        <v>3</v>
      </c>
      <c r="M7" s="41">
        <v>3</v>
      </c>
      <c r="N7" s="41">
        <v>2.5</v>
      </c>
      <c r="O7" s="42">
        <f t="shared" si="1"/>
        <v>25</v>
      </c>
      <c r="P7" s="42">
        <f t="shared" si="3"/>
        <v>6.5</v>
      </c>
      <c r="Q7" s="43">
        <f t="shared" si="2"/>
        <v>11</v>
      </c>
      <c r="R7" s="52"/>
      <c r="S7" s="54">
        <f>IF(C7="","",IF(C7&gt;$F4,1,IF(C7=$F4,0.5,0)))</f>
        <v>0</v>
      </c>
      <c r="T7" s="54">
        <f>IF(D7="","",IF(D7&gt;$F5,1,IF(D7=$F5,0.5,0)))</f>
        <v>0</v>
      </c>
      <c r="U7" s="54">
        <f>IF(E7="","",IF(E7&gt;$F6,1,IF(E7=$F6,0.5,0)))</f>
        <v>0</v>
      </c>
      <c r="V7" s="54" t="s">
        <v>37</v>
      </c>
      <c r="W7" s="54">
        <f>IF(G7="","",IF(G7&gt;$F8,1,IF(G7=$F8,0.5,0)))</f>
        <v>0.5</v>
      </c>
      <c r="X7" s="54">
        <f>IF(H7="","",IF(H7&gt;$F9,1,IF(H7=$F9,0.5,0)))</f>
        <v>0</v>
      </c>
      <c r="Y7" s="54">
        <f>IF(I7="","",IF(I7&gt;$F10,1,IF(I7=$F10,0.5,0)))</f>
        <v>1</v>
      </c>
      <c r="Z7" s="54">
        <f>IF(J7="","",IF(J7&gt;$F11,1,IF(J7=$F11,0.5,0)))</f>
        <v>1</v>
      </c>
      <c r="AA7" s="54">
        <f>IF(K7="","",IF(K7&gt;$F12,1,IF(K7=$F12,0.5,0)))</f>
        <v>1</v>
      </c>
      <c r="AB7" s="54">
        <f>IF(L7="","",IF(L7&gt;$F13,1,IF(L7=$F13,0.5,0)))</f>
        <v>1</v>
      </c>
      <c r="AC7" s="54">
        <f>IF(M7="","",IF(M7&gt;$F14,1,IF(M7=$F14,0.5,0)))</f>
        <v>1</v>
      </c>
      <c r="AD7" s="59">
        <f>IF(N7="","",IF(N7&gt;$F15,1,IF(N7=$F15,0.5,0)))</f>
        <v>1</v>
      </c>
      <c r="AF7" s="60">
        <f>C7+F4</f>
        <v>4</v>
      </c>
      <c r="AG7" s="53">
        <f>D7+F5</f>
        <v>4</v>
      </c>
      <c r="AH7" s="53">
        <f>E7+F6</f>
        <v>4</v>
      </c>
      <c r="AI7" s="53" t="s">
        <v>37</v>
      </c>
      <c r="AJ7" s="53">
        <f>G7+F8</f>
        <v>4</v>
      </c>
      <c r="AK7" s="53">
        <f>H7+F9</f>
        <v>4</v>
      </c>
      <c r="AL7" s="53">
        <f>I7+F10</f>
        <v>4</v>
      </c>
      <c r="AM7" s="53">
        <f>J7+F11</f>
        <v>4</v>
      </c>
      <c r="AN7" s="53">
        <f>K7+F12</f>
        <v>4</v>
      </c>
      <c r="AO7" s="53">
        <f>L7+F13</f>
        <v>4</v>
      </c>
      <c r="AP7" s="53">
        <f>M7+F14</f>
        <v>4</v>
      </c>
      <c r="AQ7" s="61">
        <f>N7+F15</f>
        <v>4</v>
      </c>
    </row>
    <row r="8" spans="1:43" s="50" customFormat="1">
      <c r="A8" s="38">
        <v>5</v>
      </c>
      <c r="B8" s="39" t="s">
        <v>41</v>
      </c>
      <c r="C8" s="41">
        <v>2</v>
      </c>
      <c r="D8" s="41">
        <v>1</v>
      </c>
      <c r="E8" s="41">
        <v>1.5</v>
      </c>
      <c r="F8" s="41">
        <v>2</v>
      </c>
      <c r="G8" s="40" t="s">
        <v>37</v>
      </c>
      <c r="H8" s="41">
        <v>0.5</v>
      </c>
      <c r="I8" s="41">
        <v>2</v>
      </c>
      <c r="J8" s="41">
        <v>2</v>
      </c>
      <c r="K8" s="41">
        <v>2.5</v>
      </c>
      <c r="L8" s="41">
        <v>3</v>
      </c>
      <c r="M8" s="41">
        <v>2.5</v>
      </c>
      <c r="N8" s="41">
        <v>2.5</v>
      </c>
      <c r="O8" s="42">
        <f t="shared" si="1"/>
        <v>21.5</v>
      </c>
      <c r="P8" s="42">
        <f t="shared" si="3"/>
        <v>6</v>
      </c>
      <c r="Q8" s="43">
        <f t="shared" si="2"/>
        <v>11</v>
      </c>
      <c r="R8" s="52"/>
      <c r="S8" s="54">
        <f>IF(C8="","",IF(C8&gt;$G4,1,IF(C8=$G4,0.5,0)))</f>
        <v>0.5</v>
      </c>
      <c r="T8" s="54">
        <f>IF(D8="","",IF(D8&gt;$G5,1,IF(D8=$G5,0.5,0)))</f>
        <v>0</v>
      </c>
      <c r="U8" s="54">
        <f>IF(E8="","",IF(E8&gt;$G6,1,IF(E8=$G6,0.5,0)))</f>
        <v>0</v>
      </c>
      <c r="V8" s="54">
        <f>IF(F8="","",IF(F8&gt;$G7,1,IF(F8=$G7,0.5,0)))</f>
        <v>0.5</v>
      </c>
      <c r="W8" s="54" t="s">
        <v>37</v>
      </c>
      <c r="X8" s="54">
        <f>IF(H8="","",IF(H8&gt;$G9,1,IF(H8=$G9,0.5,0)))</f>
        <v>0</v>
      </c>
      <c r="Y8" s="54">
        <f>IF(I8="","",IF(I8&gt;$G10,1,IF(I8=$G10,0.5,0)))</f>
        <v>0.5</v>
      </c>
      <c r="Z8" s="54">
        <f>IF(J8="","",IF(J8&gt;$G11,1,IF(J8=$G11,0.5,0)))</f>
        <v>0.5</v>
      </c>
      <c r="AA8" s="54">
        <f>IF(K8="","",IF(K8&gt;$G12,1,IF(K8=$G12,0.5,0)))</f>
        <v>1</v>
      </c>
      <c r="AB8" s="54">
        <f>IF(L8="","",IF(L8&gt;$G13,1,IF(L8=$G13,0.5,0)))</f>
        <v>1</v>
      </c>
      <c r="AC8" s="54">
        <f>IF(M8="","",IF(M8&gt;$G14,1,IF(M8=$G14,0.5,0)))</f>
        <v>1</v>
      </c>
      <c r="AD8" s="59">
        <f>IF(N8="","",IF(N8&gt;$G15,1,IF(N8=$G15,0.5,0)))</f>
        <v>1</v>
      </c>
      <c r="AF8" s="60">
        <f>C8+G4</f>
        <v>4</v>
      </c>
      <c r="AG8" s="53">
        <f>D8+G5</f>
        <v>4</v>
      </c>
      <c r="AH8" s="53">
        <f>E8+G6</f>
        <v>4</v>
      </c>
      <c r="AI8" s="53">
        <f>F8+G7</f>
        <v>4</v>
      </c>
      <c r="AJ8" s="53" t="s">
        <v>37</v>
      </c>
      <c r="AK8" s="53">
        <f>H8+G9</f>
        <v>4</v>
      </c>
      <c r="AL8" s="53">
        <f>I8+G10</f>
        <v>4</v>
      </c>
      <c r="AM8" s="53">
        <f>J8+G11</f>
        <v>4</v>
      </c>
      <c r="AN8" s="53">
        <f>K8+G12</f>
        <v>4</v>
      </c>
      <c r="AO8" s="53">
        <f>L8+G13</f>
        <v>4</v>
      </c>
      <c r="AP8" s="53">
        <f>M8+G14</f>
        <v>4</v>
      </c>
      <c r="AQ8" s="61">
        <f>N8+G15</f>
        <v>4</v>
      </c>
    </row>
    <row r="9" spans="1:43" s="50" customFormat="1">
      <c r="A9" s="38">
        <v>6</v>
      </c>
      <c r="B9" s="39" t="s">
        <v>115</v>
      </c>
      <c r="C9" s="41">
        <v>0.5</v>
      </c>
      <c r="D9" s="41">
        <v>0.5</v>
      </c>
      <c r="E9" s="41">
        <v>1.5</v>
      </c>
      <c r="F9" s="41">
        <v>2.5</v>
      </c>
      <c r="G9" s="41">
        <v>3.5</v>
      </c>
      <c r="H9" s="40" t="s">
        <v>37</v>
      </c>
      <c r="I9" s="41">
        <v>1</v>
      </c>
      <c r="J9" s="41">
        <v>2.5</v>
      </c>
      <c r="K9" s="41">
        <v>2</v>
      </c>
      <c r="L9" s="41">
        <v>3</v>
      </c>
      <c r="M9" s="41">
        <v>1</v>
      </c>
      <c r="N9" s="41">
        <v>3</v>
      </c>
      <c r="O9" s="42">
        <f t="shared" si="1"/>
        <v>21</v>
      </c>
      <c r="P9" s="42">
        <f t="shared" si="3"/>
        <v>5.5</v>
      </c>
      <c r="Q9" s="43">
        <f t="shared" si="2"/>
        <v>11</v>
      </c>
      <c r="R9" s="52"/>
      <c r="S9" s="54">
        <f>IF(C9="","",IF(C9&gt;$H4,1,IF(C9=$H4,0.5,0)))</f>
        <v>0</v>
      </c>
      <c r="T9" s="54">
        <f>IF(D9="","",IF(D9&gt;$H5,1,IF(D9=$H5,0.5,0)))</f>
        <v>0</v>
      </c>
      <c r="U9" s="54">
        <f>IF(E9="","",IF(E9&gt;$H6,1,IF(E9=$H6,0.5,0)))</f>
        <v>0</v>
      </c>
      <c r="V9" s="54">
        <f>IF(F9="","",IF(F9&gt;$H7,1,IF(F9=$H7,0.5,0)))</f>
        <v>1</v>
      </c>
      <c r="W9" s="54">
        <f>IF(G9="","",IF(G9&gt;$H8,1,IF(G9=$H8,0.5,0)))</f>
        <v>1</v>
      </c>
      <c r="X9" s="54" t="s">
        <v>37</v>
      </c>
      <c r="Y9" s="54">
        <f>IF(I9="","",IF(I9&gt;$H10,1,IF(I9=$H10,0.5,0)))</f>
        <v>0</v>
      </c>
      <c r="Z9" s="54">
        <f>IF(J9="","",IF(J9&gt;$H11,1,IF(J9=$H11,0.5,0)))</f>
        <v>1</v>
      </c>
      <c r="AA9" s="54">
        <f>IF(K9="","",IF(K9&gt;$H12,1,IF(K9=$H12,0.5,0)))</f>
        <v>0.5</v>
      </c>
      <c r="AB9" s="54">
        <f>IF(L9="","",IF(L9&gt;$H13,1,IF(L9=$H13,0.5,0)))</f>
        <v>1</v>
      </c>
      <c r="AC9" s="54">
        <f>IF(M9="","",IF(M9&gt;$H14,1,IF(M9=$H14,0.5,0)))</f>
        <v>0</v>
      </c>
      <c r="AD9" s="59">
        <f>IF(N9="","",IF(N9&gt;$H15,1,IF(N9=$H15,0.5,0)))</f>
        <v>1</v>
      </c>
      <c r="AF9" s="60">
        <f>C9+H4</f>
        <v>4</v>
      </c>
      <c r="AG9" s="53">
        <f>D9+H5</f>
        <v>4</v>
      </c>
      <c r="AH9" s="53">
        <f>E9+H6</f>
        <v>4</v>
      </c>
      <c r="AI9" s="53">
        <f>F9+H7</f>
        <v>4</v>
      </c>
      <c r="AJ9" s="53">
        <f>G9+H8</f>
        <v>4</v>
      </c>
      <c r="AK9" s="53" t="s">
        <v>37</v>
      </c>
      <c r="AL9" s="53">
        <f>I9+H10</f>
        <v>4</v>
      </c>
      <c r="AM9" s="53">
        <f>J9+H11</f>
        <v>4</v>
      </c>
      <c r="AN9" s="53">
        <f>K9+H12</f>
        <v>4</v>
      </c>
      <c r="AO9" s="53">
        <f>L9+H13</f>
        <v>4</v>
      </c>
      <c r="AP9" s="53">
        <f>M9+H14</f>
        <v>4</v>
      </c>
      <c r="AQ9" s="61">
        <f>N9+H15</f>
        <v>4</v>
      </c>
    </row>
    <row r="10" spans="1:43" s="50" customFormat="1">
      <c r="A10" s="38">
        <v>7</v>
      </c>
      <c r="B10" s="39" t="s">
        <v>130</v>
      </c>
      <c r="C10" s="41">
        <v>2.5</v>
      </c>
      <c r="D10" s="41">
        <v>0</v>
      </c>
      <c r="E10" s="41">
        <v>1</v>
      </c>
      <c r="F10" s="41">
        <v>0</v>
      </c>
      <c r="G10" s="41">
        <v>2</v>
      </c>
      <c r="H10" s="41">
        <v>3</v>
      </c>
      <c r="I10" s="40" t="s">
        <v>37</v>
      </c>
      <c r="J10" s="41">
        <v>1</v>
      </c>
      <c r="K10" s="41">
        <v>2.5</v>
      </c>
      <c r="L10" s="41">
        <v>2.5</v>
      </c>
      <c r="M10" s="41">
        <v>1.5</v>
      </c>
      <c r="N10" s="41">
        <v>2.5</v>
      </c>
      <c r="O10" s="42">
        <f t="shared" si="1"/>
        <v>18.5</v>
      </c>
      <c r="P10" s="42">
        <f t="shared" si="3"/>
        <v>5.5</v>
      </c>
      <c r="Q10" s="43">
        <f t="shared" si="2"/>
        <v>11</v>
      </c>
      <c r="R10" s="52"/>
      <c r="S10" s="54">
        <f>IF(C10="","",IF(C10&gt;$I4,1,IF(C10=$I4,0.5,0)))</f>
        <v>1</v>
      </c>
      <c r="T10" s="54">
        <f>IF(D10="","",IF(D10&gt;$I5,1,IF(D10=$I5,0.5,0)))</f>
        <v>0</v>
      </c>
      <c r="U10" s="54">
        <f>IF(E10="","",IF(E10&gt;$I6,1,IF(E10=$I6,0.5,0)))</f>
        <v>0</v>
      </c>
      <c r="V10" s="54">
        <f>IF(F10="","",IF(F10&gt;$I7,1,IF(F10=$I7,0.5,0)))</f>
        <v>0</v>
      </c>
      <c r="W10" s="54">
        <f>IF(G10="","",IF(G10&gt;$I8,1,IF(G10=$I8,0.5,0)))</f>
        <v>0.5</v>
      </c>
      <c r="X10" s="54">
        <f>IF(H10="","",IF(H10&gt;$I9,1,IF(H10=$I9,0.5,0)))</f>
        <v>1</v>
      </c>
      <c r="Y10" s="54" t="s">
        <v>37</v>
      </c>
      <c r="Z10" s="54">
        <f>IF(J10="","",IF(J10&gt;$I11,1,IF(J10=$I11,0.5,0)))</f>
        <v>0</v>
      </c>
      <c r="AA10" s="54">
        <f>IF(K10="","",IF(K10&gt;$I12,1,IF(K10=$I12,0.5,0)))</f>
        <v>1</v>
      </c>
      <c r="AB10" s="54">
        <f>IF(L10="","",IF(L10&gt;$I13,1,IF(L10=$I13,0.5,0)))</f>
        <v>1</v>
      </c>
      <c r="AC10" s="54">
        <f>IF(M10="","",IF(M10&gt;$I14,1,IF(M10=$I14,0.5,0)))</f>
        <v>0</v>
      </c>
      <c r="AD10" s="59">
        <f>IF(N10="","",IF(N10&gt;$I15,1,IF(N10=$I15,0.5,0)))</f>
        <v>1</v>
      </c>
      <c r="AF10" s="60">
        <f>C10+I4</f>
        <v>4</v>
      </c>
      <c r="AG10" s="53">
        <f>D10+I5</f>
        <v>4</v>
      </c>
      <c r="AH10" s="53">
        <f>E10+I6</f>
        <v>4</v>
      </c>
      <c r="AI10" s="53">
        <f>F10+I7</f>
        <v>4</v>
      </c>
      <c r="AJ10" s="53">
        <f>G10+I8</f>
        <v>4</v>
      </c>
      <c r="AK10" s="53">
        <f>H10+I9</f>
        <v>4</v>
      </c>
      <c r="AL10" s="53" t="s">
        <v>37</v>
      </c>
      <c r="AM10" s="53">
        <f>J10+I11</f>
        <v>4</v>
      </c>
      <c r="AN10" s="53">
        <f>K10+I12</f>
        <v>4</v>
      </c>
      <c r="AO10" s="53">
        <f>L10+I13</f>
        <v>4</v>
      </c>
      <c r="AP10" s="53">
        <f>M10+I14</f>
        <v>4</v>
      </c>
      <c r="AQ10" s="61">
        <f>N10+I15</f>
        <v>4</v>
      </c>
    </row>
    <row r="11" spans="1:43" s="50" customFormat="1">
      <c r="A11" s="38">
        <v>8</v>
      </c>
      <c r="B11" s="39" t="s">
        <v>179</v>
      </c>
      <c r="C11" s="41">
        <v>0</v>
      </c>
      <c r="D11" s="41">
        <v>1</v>
      </c>
      <c r="E11" s="41">
        <v>2</v>
      </c>
      <c r="F11" s="41">
        <v>1</v>
      </c>
      <c r="G11" s="41">
        <v>2</v>
      </c>
      <c r="H11" s="41">
        <v>1.5</v>
      </c>
      <c r="I11" s="41">
        <v>3</v>
      </c>
      <c r="J11" s="40" t="s">
        <v>37</v>
      </c>
      <c r="K11" s="41">
        <v>2.5</v>
      </c>
      <c r="L11" s="41">
        <v>1.5</v>
      </c>
      <c r="M11" s="41">
        <v>2.5</v>
      </c>
      <c r="N11" s="41">
        <v>0.5</v>
      </c>
      <c r="O11" s="42">
        <f t="shared" si="1"/>
        <v>17.5</v>
      </c>
      <c r="P11" s="42">
        <f t="shared" si="3"/>
        <v>4</v>
      </c>
      <c r="Q11" s="43">
        <f t="shared" si="2"/>
        <v>11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0.5</v>
      </c>
      <c r="V11" s="54">
        <f>IF(F11="","",IF(F11&gt;$J7,1,IF(F11=$J7,0.5,0)))</f>
        <v>0</v>
      </c>
      <c r="W11" s="54">
        <f>IF(G11="","",IF(G11&gt;$J8,1,IF(G11=$J8,0.5,0)))</f>
        <v>0.5</v>
      </c>
      <c r="X11" s="54">
        <f>IF(H11="","",IF(H11&gt;$J9,1,IF(H11=$J9,0.5,0)))</f>
        <v>0</v>
      </c>
      <c r="Y11" s="54">
        <f>IF(I11="","",IF(I11&gt;$J10,1,IF(I11=$J10,0.5,0)))</f>
        <v>1</v>
      </c>
      <c r="Z11" s="54" t="s">
        <v>37</v>
      </c>
      <c r="AA11" s="54">
        <f>IF(K11="","",IF(K11&gt;$J12,1,IF(K11=$J12,0.5,0)))</f>
        <v>1</v>
      </c>
      <c r="AB11" s="54">
        <f>IF(L11="","",IF(L11&gt;$J13,1,IF(L11=$J13,0.5,0)))</f>
        <v>0</v>
      </c>
      <c r="AC11" s="54">
        <f>IF(M11="","",IF(M11&gt;$J14,1,IF(M11=$J14,0.5,0)))</f>
        <v>1</v>
      </c>
      <c r="AD11" s="59">
        <f>IF(N11="","",IF(N11&gt;$J15,1,IF(N11=$J15,0.5,0)))</f>
        <v>0</v>
      </c>
      <c r="AF11" s="60">
        <f>C11+J4</f>
        <v>4</v>
      </c>
      <c r="AG11" s="53">
        <f>D11+J5</f>
        <v>4</v>
      </c>
      <c r="AH11" s="53">
        <f>E11+J6</f>
        <v>4</v>
      </c>
      <c r="AI11" s="53">
        <f>F11+J7</f>
        <v>4</v>
      </c>
      <c r="AJ11" s="53">
        <f>G11+J8</f>
        <v>4</v>
      </c>
      <c r="AK11" s="53">
        <f>H11+J9</f>
        <v>4</v>
      </c>
      <c r="AL11" s="53">
        <f>I11+J10</f>
        <v>4</v>
      </c>
      <c r="AM11" s="53" t="s">
        <v>37</v>
      </c>
      <c r="AN11" s="53">
        <f>K11+J12</f>
        <v>4</v>
      </c>
      <c r="AO11" s="53">
        <f>L11+J13</f>
        <v>4</v>
      </c>
      <c r="AP11" s="53">
        <f>M11+J14</f>
        <v>4</v>
      </c>
      <c r="AQ11" s="61">
        <f>N11+J15</f>
        <v>4</v>
      </c>
    </row>
    <row r="12" spans="1:43" s="50" customFormat="1">
      <c r="A12" s="38">
        <v>9</v>
      </c>
      <c r="B12" s="39" t="s">
        <v>158</v>
      </c>
      <c r="C12" s="41">
        <v>0.5</v>
      </c>
      <c r="D12" s="41">
        <v>1</v>
      </c>
      <c r="E12" s="41">
        <v>0</v>
      </c>
      <c r="F12" s="41">
        <v>1</v>
      </c>
      <c r="G12" s="41">
        <v>1.5</v>
      </c>
      <c r="H12" s="41">
        <v>2</v>
      </c>
      <c r="I12" s="41">
        <v>1.5</v>
      </c>
      <c r="J12" s="41">
        <v>1.5</v>
      </c>
      <c r="K12" s="40" t="s">
        <v>37</v>
      </c>
      <c r="L12" s="41">
        <v>2</v>
      </c>
      <c r="M12" s="41">
        <v>3</v>
      </c>
      <c r="N12" s="41">
        <v>3</v>
      </c>
      <c r="O12" s="42">
        <f t="shared" si="1"/>
        <v>17</v>
      </c>
      <c r="P12" s="42">
        <f t="shared" si="3"/>
        <v>3</v>
      </c>
      <c r="Q12" s="43">
        <f t="shared" si="2"/>
        <v>11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</v>
      </c>
      <c r="V12" s="54">
        <f>IF(F12="","",IF(F12&gt;$K7,1,IF(F12=$K7,0.5,0)))</f>
        <v>0</v>
      </c>
      <c r="W12" s="54">
        <f>IF(G12="","",IF(G12&gt;$K8,1,IF(G12=$K8,0.5,0)))</f>
        <v>0</v>
      </c>
      <c r="X12" s="54">
        <f>IF(H12="","",IF(H12&gt;$K9,1,IF(H12=$K9,0.5,0)))</f>
        <v>0.5</v>
      </c>
      <c r="Y12" s="54">
        <f>IF(I12="","",IF(I12&gt;$K10,1,IF(I12=$K10,0.5,0)))</f>
        <v>0</v>
      </c>
      <c r="Z12" s="54">
        <f>IF(J12="","",IF(J12&gt;$K11,1,IF(J12=$K11,0.5,0)))</f>
        <v>0</v>
      </c>
      <c r="AA12" s="54" t="s">
        <v>37</v>
      </c>
      <c r="AB12" s="54">
        <f>IF(L12="","",IF(L12&gt;$K13,1,IF(L12=$K13,0.5,0)))</f>
        <v>0.5</v>
      </c>
      <c r="AC12" s="54">
        <f>IF(M12="","",IF(M12&gt;$K14,1,IF(M12=$K14,0.5,0)))</f>
        <v>1</v>
      </c>
      <c r="AD12" s="59">
        <f>IF(N12="","",IF(N12&gt;$K15,1,IF(N12=$K15,0.5,0)))</f>
        <v>1</v>
      </c>
      <c r="AF12" s="60">
        <f>C12+K4</f>
        <v>4</v>
      </c>
      <c r="AG12" s="53">
        <f>D12+K5</f>
        <v>4</v>
      </c>
      <c r="AH12" s="53">
        <f>E12+K6</f>
        <v>4</v>
      </c>
      <c r="AI12" s="53">
        <f>F12+K7</f>
        <v>4</v>
      </c>
      <c r="AJ12" s="53">
        <f>G12+K8</f>
        <v>4</v>
      </c>
      <c r="AK12" s="53">
        <f>H12+K9</f>
        <v>4</v>
      </c>
      <c r="AL12" s="53">
        <f>I12+K10</f>
        <v>4</v>
      </c>
      <c r="AM12" s="53">
        <f>J12+K11</f>
        <v>4</v>
      </c>
      <c r="AN12" s="53" t="s">
        <v>37</v>
      </c>
      <c r="AO12" s="53">
        <f>L12+K13</f>
        <v>4</v>
      </c>
      <c r="AP12" s="53">
        <f>M12+K14</f>
        <v>4</v>
      </c>
      <c r="AQ12" s="61">
        <f>N12+K15</f>
        <v>4</v>
      </c>
    </row>
    <row r="13" spans="1:43" s="50" customFormat="1">
      <c r="A13" s="38">
        <v>10</v>
      </c>
      <c r="B13" s="39" t="s">
        <v>137</v>
      </c>
      <c r="C13" s="41">
        <v>1</v>
      </c>
      <c r="D13" s="41">
        <v>0.5</v>
      </c>
      <c r="E13" s="41">
        <v>1.5</v>
      </c>
      <c r="F13" s="41">
        <v>1</v>
      </c>
      <c r="G13" s="41">
        <v>1</v>
      </c>
      <c r="H13" s="41">
        <v>1</v>
      </c>
      <c r="I13" s="41">
        <v>1.5</v>
      </c>
      <c r="J13" s="41">
        <v>2.5</v>
      </c>
      <c r="K13" s="41">
        <v>2</v>
      </c>
      <c r="L13" s="40" t="s">
        <v>37</v>
      </c>
      <c r="M13" s="41">
        <v>1.5</v>
      </c>
      <c r="N13" s="41">
        <v>3</v>
      </c>
      <c r="O13" s="42">
        <f t="shared" si="1"/>
        <v>16.5</v>
      </c>
      <c r="P13" s="42">
        <f t="shared" si="3"/>
        <v>2.5</v>
      </c>
      <c r="Q13" s="43">
        <f t="shared" si="2"/>
        <v>11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</v>
      </c>
      <c r="W13" s="54">
        <f>IF(G13="","",IF(G13&gt;$L8,1,IF(G13=$L8,0.5,0)))</f>
        <v>0</v>
      </c>
      <c r="X13" s="54">
        <f>IF(H13="","",IF(H13&gt;$L9,1,IF(H13=$L9,0.5,0)))</f>
        <v>0</v>
      </c>
      <c r="Y13" s="54">
        <f>IF(I13="","",IF(I13&gt;$L10,1,IF(I13=$L10,0.5,0)))</f>
        <v>0</v>
      </c>
      <c r="Z13" s="54">
        <f>IF(J13="","",IF(J13&gt;$L11,1,IF(J13=$L11,0.5,0)))</f>
        <v>1</v>
      </c>
      <c r="AA13" s="54">
        <f>IF(K13="","",IF(K13&gt;$L12,1,IF(K13=$L12,0.5,0)))</f>
        <v>0.5</v>
      </c>
      <c r="AB13" s="54" t="s">
        <v>37</v>
      </c>
      <c r="AC13" s="54">
        <f>IF(M13="","",IF(M13&gt;$L14,1,IF(M13=$L14,0.5,0)))</f>
        <v>0</v>
      </c>
      <c r="AD13" s="59">
        <f>IF(N13="","",IF(N13&gt;$L15,1,IF(N13=$L15,0.5,0)))</f>
        <v>1</v>
      </c>
      <c r="AF13" s="60">
        <f>C13+L4</f>
        <v>4</v>
      </c>
      <c r="AG13" s="53">
        <f>D13+L5</f>
        <v>4</v>
      </c>
      <c r="AH13" s="53">
        <f>E13+L6</f>
        <v>4</v>
      </c>
      <c r="AI13" s="53">
        <f>F13+L7</f>
        <v>4</v>
      </c>
      <c r="AJ13" s="53">
        <f>G13+L8</f>
        <v>4</v>
      </c>
      <c r="AK13" s="53">
        <f>H13+L9</f>
        <v>4</v>
      </c>
      <c r="AL13" s="53">
        <f>I13+L10</f>
        <v>4</v>
      </c>
      <c r="AM13" s="53">
        <f>J13+L11</f>
        <v>4</v>
      </c>
      <c r="AN13" s="53">
        <f>K13+L12</f>
        <v>4</v>
      </c>
      <c r="AO13" s="53" t="s">
        <v>37</v>
      </c>
      <c r="AP13" s="53">
        <f>M13+L14</f>
        <v>4</v>
      </c>
      <c r="AQ13" s="61">
        <f>N13+L15</f>
        <v>4</v>
      </c>
    </row>
    <row r="14" spans="1:43" s="50" customFormat="1">
      <c r="A14" s="38">
        <v>11</v>
      </c>
      <c r="B14" s="39" t="s">
        <v>201</v>
      </c>
      <c r="C14" s="41">
        <v>0</v>
      </c>
      <c r="D14" s="41">
        <v>0.5</v>
      </c>
      <c r="E14" s="41">
        <v>0</v>
      </c>
      <c r="F14" s="41">
        <v>1</v>
      </c>
      <c r="G14" s="41">
        <v>1.5</v>
      </c>
      <c r="H14" s="41">
        <v>3</v>
      </c>
      <c r="I14" s="41">
        <v>2.5</v>
      </c>
      <c r="J14" s="41">
        <v>1.5</v>
      </c>
      <c r="K14" s="41">
        <v>1</v>
      </c>
      <c r="L14" s="41">
        <v>2.5</v>
      </c>
      <c r="M14" s="40" t="s">
        <v>37</v>
      </c>
      <c r="N14" s="41">
        <v>2.5</v>
      </c>
      <c r="O14" s="42">
        <f t="shared" si="1"/>
        <v>16</v>
      </c>
      <c r="P14" s="42">
        <f t="shared" si="3"/>
        <v>4</v>
      </c>
      <c r="Q14" s="43">
        <f t="shared" si="2"/>
        <v>11</v>
      </c>
      <c r="R14" s="52"/>
      <c r="S14" s="54">
        <f>IF(C14="","",IF(C14&gt;$M4,1,IF(C14=$M4,0.5,0)))</f>
        <v>0</v>
      </c>
      <c r="T14" s="54">
        <f>IF(D14="","",IF(D14&gt;$M5,1,IF(D14=$M5,0.5,0)))</f>
        <v>0</v>
      </c>
      <c r="U14" s="54">
        <f>IF(E14="","",IF(E14&gt;$M6,1,IF(E14=$M6,0.5,0)))</f>
        <v>0</v>
      </c>
      <c r="V14" s="54">
        <f>IF(F14="","",IF(F14&gt;$M7,1,IF(F14=$M7,0.5,0)))</f>
        <v>0</v>
      </c>
      <c r="W14" s="54">
        <f>IF(G14="","",IF(G14&gt;$M8,1,IF(G14=$M8,0.5,0)))</f>
        <v>0</v>
      </c>
      <c r="X14" s="54">
        <f>IF(H14="","",IF(H14&gt;$M9,1,IF(H14=$M9,0.5,0)))</f>
        <v>1</v>
      </c>
      <c r="Y14" s="54">
        <f>IF(I14="","",IF(I14&gt;$M10,1,IF(I14=$M10,0.5,0)))</f>
        <v>1</v>
      </c>
      <c r="Z14" s="54">
        <f>IF(J14="","",IF(J14&gt;$M11,1,IF(J14=$M11,0.5,0)))</f>
        <v>0</v>
      </c>
      <c r="AA14" s="54">
        <f>IF(K14="","",IF(K14&gt;$M12,1,IF(K14=$M12,0.5,0)))</f>
        <v>0</v>
      </c>
      <c r="AB14" s="54">
        <f>IF(L14="","",IF(L14&gt;$M13,1,IF(L14=$M13,0.5,0)))</f>
        <v>1</v>
      </c>
      <c r="AC14" s="54" t="s">
        <v>37</v>
      </c>
      <c r="AD14" s="59">
        <f>IF(N14="","",IF(N14&gt;$M15,1,IF(N14=$M15,0.5,0)))</f>
        <v>1</v>
      </c>
      <c r="AF14" s="60">
        <f>C14+M4</f>
        <v>4</v>
      </c>
      <c r="AG14" s="53">
        <f>D14+M5</f>
        <v>4</v>
      </c>
      <c r="AH14" s="53">
        <f>E14+M6</f>
        <v>4</v>
      </c>
      <c r="AI14" s="53">
        <f>F14+M7</f>
        <v>4</v>
      </c>
      <c r="AJ14" s="53">
        <f>G14+M8</f>
        <v>4</v>
      </c>
      <c r="AK14" s="53">
        <f>H14+M9</f>
        <v>4</v>
      </c>
      <c r="AL14" s="53">
        <f>I14+M10</f>
        <v>4</v>
      </c>
      <c r="AM14" s="53">
        <f>J14+M11</f>
        <v>4</v>
      </c>
      <c r="AN14" s="53">
        <f>K14+M12</f>
        <v>4</v>
      </c>
      <c r="AO14" s="53">
        <f>L14+M13</f>
        <v>4</v>
      </c>
      <c r="AP14" s="53" t="s">
        <v>37</v>
      </c>
      <c r="AQ14" s="61">
        <f>N14+M15</f>
        <v>4</v>
      </c>
    </row>
    <row r="15" spans="1:43" s="50" customFormat="1" ht="15.75" thickBot="1">
      <c r="A15" s="44">
        <v>12</v>
      </c>
      <c r="B15" s="45" t="s">
        <v>106</v>
      </c>
      <c r="C15" s="46">
        <v>0</v>
      </c>
      <c r="D15" s="46">
        <v>0</v>
      </c>
      <c r="E15" s="46">
        <v>1.5</v>
      </c>
      <c r="F15" s="46">
        <v>1.5</v>
      </c>
      <c r="G15" s="46">
        <v>1.5</v>
      </c>
      <c r="H15" s="46">
        <v>1</v>
      </c>
      <c r="I15" s="46">
        <v>1.5</v>
      </c>
      <c r="J15" s="46">
        <v>3.5</v>
      </c>
      <c r="K15" s="46">
        <v>1</v>
      </c>
      <c r="L15" s="46">
        <v>1</v>
      </c>
      <c r="M15" s="46">
        <v>1.5</v>
      </c>
      <c r="N15" s="47" t="s">
        <v>37</v>
      </c>
      <c r="O15" s="48">
        <f t="shared" si="1"/>
        <v>14</v>
      </c>
      <c r="P15" s="48">
        <f t="shared" si="3"/>
        <v>1</v>
      </c>
      <c r="Q15" s="49">
        <f t="shared" si="2"/>
        <v>11</v>
      </c>
      <c r="R15" s="52"/>
      <c r="S15" s="62">
        <f>IF(C15="","",IF(C15&gt;$N4,1,IF(C15=$N4,0.5,0)))</f>
        <v>0</v>
      </c>
      <c r="T15" s="62">
        <f>IF(D15="","",IF(D15&gt;$N5,1,IF(D15=$N5,0.5,0)))</f>
        <v>0</v>
      </c>
      <c r="U15" s="62">
        <f>IF(E15="","",IF(E15&gt;$N6,1,IF(E15=$N6,0.5,0)))</f>
        <v>0</v>
      </c>
      <c r="V15" s="62">
        <f>IF(F15="","",IF(F15&gt;$N7,1,IF(F15=$N7,0.5,0)))</f>
        <v>0</v>
      </c>
      <c r="W15" s="62">
        <f>IF(G15="","",IF(G15&gt;$N8,1,IF(G15=$N8,0.5,0)))</f>
        <v>0</v>
      </c>
      <c r="X15" s="62">
        <f>IF(H15="","",IF(H15&gt;$N9,1,IF(H15=$N9,0.5,0)))</f>
        <v>0</v>
      </c>
      <c r="Y15" s="62">
        <f>IF(I15="","",IF(I15&gt;$N10,1,IF(I15=$N10,0.5,0)))</f>
        <v>0</v>
      </c>
      <c r="Z15" s="62">
        <f>IF(J15="","",IF(J15&gt;$N11,1,IF(J15=$N11,0.5,0)))</f>
        <v>1</v>
      </c>
      <c r="AA15" s="62">
        <f>IF(K15="","",IF(K15&gt;$N12,1,IF(K15=$N12,0.5,0)))</f>
        <v>0</v>
      </c>
      <c r="AB15" s="62">
        <f>IF(L15="","",IF(L15&gt;$N13,1,IF(L15=$N13,0.5,0)))</f>
        <v>0</v>
      </c>
      <c r="AC15" s="62">
        <f>IF(M15="","",IF(M15&gt;$N14,1,IF(M15=$N14,0.5,0)))</f>
        <v>0</v>
      </c>
      <c r="AD15" s="63" t="s">
        <v>37</v>
      </c>
      <c r="AF15" s="64">
        <f>C15+N4</f>
        <v>4</v>
      </c>
      <c r="AG15" s="51">
        <f>D15+N5</f>
        <v>4</v>
      </c>
      <c r="AH15" s="51">
        <f>E15+N6</f>
        <v>4</v>
      </c>
      <c r="AI15" s="51">
        <f>F15+N7</f>
        <v>4</v>
      </c>
      <c r="AJ15" s="51">
        <f>G15+N8</f>
        <v>4</v>
      </c>
      <c r="AK15" s="51">
        <f>H15+N9</f>
        <v>4</v>
      </c>
      <c r="AL15" s="51">
        <f>I15+N10</f>
        <v>4</v>
      </c>
      <c r="AM15" s="51">
        <f>J15+N11</f>
        <v>4</v>
      </c>
      <c r="AN15" s="51">
        <f>K15+N12</f>
        <v>4</v>
      </c>
      <c r="AO15" s="51">
        <f>L15+N13</f>
        <v>4</v>
      </c>
      <c r="AP15" s="51">
        <f>M15+N14</f>
        <v>4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180</v>
      </c>
      <c r="C18" s="40" t="s">
        <v>37</v>
      </c>
      <c r="D18" s="41">
        <v>3</v>
      </c>
      <c r="E18" s="41">
        <v>3</v>
      </c>
      <c r="F18" s="41">
        <v>2.5</v>
      </c>
      <c r="G18" s="41">
        <v>2</v>
      </c>
      <c r="H18" s="41">
        <v>2.5</v>
      </c>
      <c r="I18" s="41">
        <v>3</v>
      </c>
      <c r="J18" s="41">
        <v>2</v>
      </c>
      <c r="K18" s="41">
        <v>2.5</v>
      </c>
      <c r="L18" s="41">
        <v>3</v>
      </c>
      <c r="M18" s="41">
        <v>2.5</v>
      </c>
      <c r="N18" s="41">
        <v>2</v>
      </c>
      <c r="O18" s="42">
        <f t="shared" ref="O18:O29" si="16">SUM(C18:N18)</f>
        <v>28</v>
      </c>
      <c r="P18" s="42">
        <f>SUM(S18:AD18)</f>
        <v>9.5</v>
      </c>
      <c r="Q18" s="43">
        <f t="shared" ref="Q18:Q29" si="17">COUNT(C18:N18)</f>
        <v>11</v>
      </c>
      <c r="R18" s="52"/>
      <c r="S18" s="53" t="s">
        <v>37</v>
      </c>
      <c r="T18" s="54">
        <f>IF(D18="","",IF(D18&gt;$C19,1,IF(D18=$C19,0.5,0)))</f>
        <v>1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0.5</v>
      </c>
      <c r="X18" s="54">
        <f>IF(H18="","",IF(H18&gt;$C23,1,IF(H18=$C23,0.5,0)))</f>
        <v>1</v>
      </c>
      <c r="Y18" s="54">
        <f>IF(I18="","",IF(I18&gt;$C24,1,IF(I18=$C24,0.5,0)))</f>
        <v>1</v>
      </c>
      <c r="Z18" s="54">
        <f>IF(J18="","",IF(J18&gt;$C25,1,IF(J18=$C25,0.5,0)))</f>
        <v>0.5</v>
      </c>
      <c r="AA18" s="54">
        <f>IF(K18="","",IF(K18&gt;$C26,1,IF(K18=$C26,0.5,0)))</f>
        <v>1</v>
      </c>
      <c r="AB18" s="54">
        <f>IF(L18="","",IF(L18&gt;$C27,1,IF(L18=$C27,0.5,0)))</f>
        <v>1</v>
      </c>
      <c r="AC18" s="54">
        <f>IF(M18="","",IF(M18&gt;$C28,1,IF(M18=$C28,0.5,0)))</f>
        <v>1</v>
      </c>
      <c r="AD18" s="55">
        <f>IF(N18="","",IF(N18&gt;$C29,1,IF(N18=$C29,0.5,0)))</f>
        <v>0.5</v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4</v>
      </c>
      <c r="AQ18" s="58">
        <f>N18+C29</f>
        <v>4</v>
      </c>
    </row>
    <row r="19" spans="1:43" s="50" customFormat="1">
      <c r="A19" s="38">
        <v>2</v>
      </c>
      <c r="B19" s="39" t="s">
        <v>150</v>
      </c>
      <c r="C19" s="41">
        <v>1</v>
      </c>
      <c r="D19" s="40" t="s">
        <v>37</v>
      </c>
      <c r="E19" s="41">
        <v>0.5</v>
      </c>
      <c r="F19" s="41">
        <v>3.5</v>
      </c>
      <c r="G19" s="41">
        <v>1.5</v>
      </c>
      <c r="H19" s="41">
        <v>3.5</v>
      </c>
      <c r="I19" s="41">
        <v>3.5</v>
      </c>
      <c r="J19" s="41">
        <v>2.5</v>
      </c>
      <c r="K19" s="41">
        <v>2.5</v>
      </c>
      <c r="L19" s="41">
        <v>2.5</v>
      </c>
      <c r="M19" s="41">
        <v>3</v>
      </c>
      <c r="N19" s="41">
        <v>4</v>
      </c>
      <c r="O19" s="42">
        <f t="shared" si="16"/>
        <v>28</v>
      </c>
      <c r="P19" s="42">
        <f t="shared" ref="P19:P29" si="18">SUM(S19:AD19)</f>
        <v>8</v>
      </c>
      <c r="Q19" s="43">
        <f t="shared" si="17"/>
        <v>11</v>
      </c>
      <c r="R19" s="52"/>
      <c r="S19" s="54">
        <f>IF(C19="","",IF(C19&gt;D18,1,IF(C19=D18,0.5,0)))</f>
        <v>0</v>
      </c>
      <c r="T19" s="53" t="s">
        <v>37</v>
      </c>
      <c r="U19" s="54">
        <f>IF(E19="","",IF(E19&gt;$D20,1,IF(E19=$D20,0.5,0)))</f>
        <v>0</v>
      </c>
      <c r="V19" s="54">
        <f>IF(F19="","",IF(F19&gt;$D21,1,IF(F19=$D21,0.5,0)))</f>
        <v>1</v>
      </c>
      <c r="W19" s="54">
        <f>IF(G19="","",IF(G19&gt;$D22,1,IF(G19=$D22,0.5,0)))</f>
        <v>0</v>
      </c>
      <c r="X19" s="54">
        <f>IF(H19="","",IF(H19&gt;$D23,1,IF(H19=$D23,0.5,0)))</f>
        <v>1</v>
      </c>
      <c r="Y19" s="54">
        <f>IF(I19="","",IF(I19&gt;$D24,1,IF(I19=$D24,0.5,0)))</f>
        <v>1</v>
      </c>
      <c r="Z19" s="54">
        <f>IF(J19="","",IF(J19&gt;$D25,1,IF(J19=$D25,0.5,0)))</f>
        <v>1</v>
      </c>
      <c r="AA19" s="54">
        <f>IF(K19="","",IF(K19&gt;$D26,1,IF(K19=$D26,0.5,0)))</f>
        <v>1</v>
      </c>
      <c r="AB19" s="54">
        <f>IF(L19="","",IF(L19&gt;$D27,1,IF(L19=$D27,0.5,0)))</f>
        <v>1</v>
      </c>
      <c r="AC19" s="54">
        <f>IF(M19="","",IF(M19&gt;$D28,1,IF(M19=$D28,0.5,0)))</f>
        <v>1</v>
      </c>
      <c r="AD19" s="59">
        <f>IF(N19="","",IF(N19&gt;$D29,1,IF(N19=$D29,0.5,0)))</f>
        <v>1</v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4</v>
      </c>
      <c r="AN19" s="53">
        <f>K19+D26</f>
        <v>4</v>
      </c>
      <c r="AO19" s="53">
        <f>L19+D27</f>
        <v>4</v>
      </c>
      <c r="AP19" s="53">
        <f>M19+D28</f>
        <v>4</v>
      </c>
      <c r="AQ19" s="61">
        <f>N19+D29</f>
        <v>4</v>
      </c>
    </row>
    <row r="20" spans="1:43" s="50" customFormat="1">
      <c r="A20" s="38">
        <v>3</v>
      </c>
      <c r="B20" s="39" t="s">
        <v>200</v>
      </c>
      <c r="C20" s="41">
        <v>1</v>
      </c>
      <c r="D20" s="41">
        <v>3.5</v>
      </c>
      <c r="E20" s="40" t="s">
        <v>37</v>
      </c>
      <c r="F20" s="41">
        <v>2</v>
      </c>
      <c r="G20" s="41">
        <v>3.5</v>
      </c>
      <c r="H20" s="41">
        <v>1</v>
      </c>
      <c r="I20" s="41">
        <v>2.5</v>
      </c>
      <c r="J20" s="41">
        <v>1</v>
      </c>
      <c r="K20" s="41">
        <v>1.5</v>
      </c>
      <c r="L20" s="41">
        <v>3.5</v>
      </c>
      <c r="M20" s="41">
        <v>3</v>
      </c>
      <c r="N20" s="41">
        <v>4</v>
      </c>
      <c r="O20" s="42">
        <f t="shared" si="16"/>
        <v>26.5</v>
      </c>
      <c r="P20" s="42">
        <f t="shared" si="18"/>
        <v>6.5</v>
      </c>
      <c r="Q20" s="43">
        <f t="shared" si="17"/>
        <v>11</v>
      </c>
      <c r="R20" s="52"/>
      <c r="S20" s="54">
        <f>IF(C20="","",IF(C20&gt;E18,1,IF(C20=E18,0.5,0)))</f>
        <v>0</v>
      </c>
      <c r="T20" s="54">
        <f>IF(D20="","",IF(D20&gt;E19,1,IF(D20=E19,0.5,0)))</f>
        <v>1</v>
      </c>
      <c r="U20" s="53" t="s">
        <v>37</v>
      </c>
      <c r="V20" s="54">
        <f>IF(F20="","",IF(F20&gt;$E21,1,IF(F20=$E21,0.5,0)))</f>
        <v>0.5</v>
      </c>
      <c r="W20" s="54">
        <f>IF(G20="","",IF(G20&gt;$E22,1,IF(G20=$E22,0.5,0)))</f>
        <v>1</v>
      </c>
      <c r="X20" s="54">
        <f>IF(H20="","",IF(H20&gt;$E23,1,IF(H20=$E23,0.5,0)))</f>
        <v>0</v>
      </c>
      <c r="Y20" s="54">
        <f>IF(I20="","",IF(I20&gt;$E24,1,IF(I20=$E24,0.5,0)))</f>
        <v>1</v>
      </c>
      <c r="Z20" s="54">
        <f>IF(J20="","",IF(J20&gt;$E25,1,IF(J20=$E25,0.5,0)))</f>
        <v>0</v>
      </c>
      <c r="AA20" s="54">
        <f>IF(K20="","",IF(K20&gt;$E26,1,IF(K20=$E26,0.5,0)))</f>
        <v>0</v>
      </c>
      <c r="AB20" s="54">
        <f>IF(L20="","",IF(L20&gt;$E27,1,IF(L20=$E27,0.5,0)))</f>
        <v>1</v>
      </c>
      <c r="AC20" s="54">
        <f>IF(M20="","",IF(M20&gt;$E28,1,IF(M20=$E28,0.5,0)))</f>
        <v>1</v>
      </c>
      <c r="AD20" s="59">
        <f>IF(N20="","",IF(N20&gt;$E29,1,IF(N20=$E29,0.5,0)))</f>
        <v>1</v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4</v>
      </c>
      <c r="AP20" s="53">
        <f>M20+E28</f>
        <v>4</v>
      </c>
      <c r="AQ20" s="61">
        <f>N20+E29</f>
        <v>4</v>
      </c>
    </row>
    <row r="21" spans="1:43" s="50" customFormat="1">
      <c r="A21" s="38">
        <v>4</v>
      </c>
      <c r="B21" s="39" t="s">
        <v>168</v>
      </c>
      <c r="C21" s="41">
        <v>1.5</v>
      </c>
      <c r="D21" s="41">
        <v>0.5</v>
      </c>
      <c r="E21" s="41">
        <v>2</v>
      </c>
      <c r="F21" s="40" t="s">
        <v>37</v>
      </c>
      <c r="G21" s="41">
        <v>2</v>
      </c>
      <c r="H21" s="41">
        <v>2</v>
      </c>
      <c r="I21" s="41">
        <v>1</v>
      </c>
      <c r="J21" s="41">
        <v>1</v>
      </c>
      <c r="K21" s="41">
        <v>3.5</v>
      </c>
      <c r="L21" s="41">
        <v>4</v>
      </c>
      <c r="M21" s="41">
        <v>4</v>
      </c>
      <c r="N21" s="41">
        <v>4</v>
      </c>
      <c r="O21" s="42">
        <f t="shared" si="16"/>
        <v>25.5</v>
      </c>
      <c r="P21" s="42">
        <f t="shared" si="18"/>
        <v>5.5</v>
      </c>
      <c r="Q21" s="43">
        <f t="shared" si="17"/>
        <v>11</v>
      </c>
      <c r="R21" s="52"/>
      <c r="S21" s="54">
        <f>IF(C21="","",IF(C21&gt;$F18,1,IF(C21=$F18,0.5,0)))</f>
        <v>0</v>
      </c>
      <c r="T21" s="54">
        <f>IF(D21="","",IF(D21&gt;$F19,1,IF(D21=$F19,0.5,0)))</f>
        <v>0</v>
      </c>
      <c r="U21" s="54">
        <f>IF(E21="","",IF(E21&gt;$F20,1,IF(E21=$F20,0.5,0)))</f>
        <v>0.5</v>
      </c>
      <c r="V21" s="54" t="s">
        <v>37</v>
      </c>
      <c r="W21" s="54">
        <f>IF(G21="","",IF(G21&gt;$F22,1,IF(G21=$F22,0.5,0)))</f>
        <v>0.5</v>
      </c>
      <c r="X21" s="54">
        <f>IF(H21="","",IF(H21&gt;$F23,1,IF(H21=$F23,0.5,0)))</f>
        <v>0.5</v>
      </c>
      <c r="Y21" s="54">
        <f>IF(I21="","",IF(I21&gt;$F24,1,IF(I21=$F24,0.5,0)))</f>
        <v>0</v>
      </c>
      <c r="Z21" s="54">
        <f>IF(J21="","",IF(J21&gt;$F25,1,IF(J21=$F25,0.5,0)))</f>
        <v>0</v>
      </c>
      <c r="AA21" s="54">
        <f>IF(K21="","",IF(K21&gt;$F26,1,IF(K21=$F26,0.5,0)))</f>
        <v>1</v>
      </c>
      <c r="AB21" s="54">
        <f>IF(L21="","",IF(L21&gt;$F27,1,IF(L21=$F27,0.5,0)))</f>
        <v>1</v>
      </c>
      <c r="AC21" s="54">
        <f>IF(M21="","",IF(M21&gt;$F28,1,IF(M21=$F28,0.5,0)))</f>
        <v>1</v>
      </c>
      <c r="AD21" s="59">
        <f>IF(N21="","",IF(N21&gt;$F29,1,IF(N21=$F29,0.5,0)))</f>
        <v>1</v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4</v>
      </c>
      <c r="AQ21" s="61">
        <f>N21+F29</f>
        <v>4</v>
      </c>
    </row>
    <row r="22" spans="1:43" s="50" customFormat="1">
      <c r="A22" s="38">
        <v>5</v>
      </c>
      <c r="B22" s="39" t="s">
        <v>101</v>
      </c>
      <c r="C22" s="41">
        <v>2</v>
      </c>
      <c r="D22" s="41">
        <v>2.5</v>
      </c>
      <c r="E22" s="41">
        <v>0.5</v>
      </c>
      <c r="F22" s="41">
        <v>2</v>
      </c>
      <c r="G22" s="40" t="s">
        <v>37</v>
      </c>
      <c r="H22" s="41">
        <v>2.5</v>
      </c>
      <c r="I22" s="41">
        <v>1.5</v>
      </c>
      <c r="J22" s="41">
        <v>2.5</v>
      </c>
      <c r="K22" s="41">
        <v>2</v>
      </c>
      <c r="L22" s="41">
        <v>3.5</v>
      </c>
      <c r="M22" s="41">
        <v>2</v>
      </c>
      <c r="N22" s="41">
        <v>3</v>
      </c>
      <c r="O22" s="42">
        <f t="shared" si="16"/>
        <v>24</v>
      </c>
      <c r="P22" s="42">
        <f t="shared" si="18"/>
        <v>7</v>
      </c>
      <c r="Q22" s="43">
        <f t="shared" si="17"/>
        <v>11</v>
      </c>
      <c r="R22" s="52"/>
      <c r="S22" s="54">
        <f>IF(C22="","",IF(C22&gt;$G18,1,IF(C22=$G18,0.5,0)))</f>
        <v>0.5</v>
      </c>
      <c r="T22" s="54">
        <f>IF(D22="","",IF(D22&gt;$G19,1,IF(D22=$G19,0.5,0)))</f>
        <v>1</v>
      </c>
      <c r="U22" s="54">
        <f>IF(E22="","",IF(E22&gt;$G20,1,IF(E22=$G20,0.5,0)))</f>
        <v>0</v>
      </c>
      <c r="V22" s="54">
        <f>IF(F22="","",IF(F22&gt;$G21,1,IF(F22=$G21,0.5,0)))</f>
        <v>0.5</v>
      </c>
      <c r="W22" s="54" t="s">
        <v>37</v>
      </c>
      <c r="X22" s="54">
        <f>IF(H22="","",IF(H22&gt;$G23,1,IF(H22=$G23,0.5,0)))</f>
        <v>1</v>
      </c>
      <c r="Y22" s="54">
        <f>IF(I22="","",IF(I22&gt;$G24,1,IF(I22=$G24,0.5,0)))</f>
        <v>0</v>
      </c>
      <c r="Z22" s="54">
        <f>IF(J22="","",IF(J22&gt;$G25,1,IF(J22=$G25,0.5,0)))</f>
        <v>1</v>
      </c>
      <c r="AA22" s="54">
        <f>IF(K22="","",IF(K22&gt;$G26,1,IF(K22=$G26,0.5,0)))</f>
        <v>0.5</v>
      </c>
      <c r="AB22" s="54">
        <f>IF(L22="","",IF(L22&gt;$G27,1,IF(L22=$G27,0.5,0)))</f>
        <v>1</v>
      </c>
      <c r="AC22" s="54">
        <f>IF(M22="","",IF(M22&gt;$G28,1,IF(M22=$G28,0.5,0)))</f>
        <v>0.5</v>
      </c>
      <c r="AD22" s="59">
        <f>IF(N22="","",IF(N22&gt;$G29,1,IF(N22=$G29,0.5,0)))</f>
        <v>1</v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4</v>
      </c>
      <c r="AQ22" s="61">
        <f>N22+G29</f>
        <v>4</v>
      </c>
    </row>
    <row r="23" spans="1:43" s="50" customFormat="1">
      <c r="A23" s="38">
        <v>6</v>
      </c>
      <c r="B23" s="39" t="s">
        <v>46</v>
      </c>
      <c r="C23" s="41">
        <v>1.5</v>
      </c>
      <c r="D23" s="41">
        <v>0.5</v>
      </c>
      <c r="E23" s="41">
        <v>3</v>
      </c>
      <c r="F23" s="41">
        <v>2</v>
      </c>
      <c r="G23" s="41">
        <v>1.5</v>
      </c>
      <c r="H23" s="40" t="s">
        <v>37</v>
      </c>
      <c r="I23" s="41">
        <v>2</v>
      </c>
      <c r="J23" s="41">
        <v>4</v>
      </c>
      <c r="K23" s="41">
        <v>2.5</v>
      </c>
      <c r="L23" s="41">
        <v>2</v>
      </c>
      <c r="M23" s="41">
        <v>2.5</v>
      </c>
      <c r="N23" s="41">
        <v>2.5</v>
      </c>
      <c r="O23" s="42">
        <f t="shared" si="16"/>
        <v>24</v>
      </c>
      <c r="P23" s="42">
        <f t="shared" si="18"/>
        <v>6.5</v>
      </c>
      <c r="Q23" s="43">
        <f t="shared" si="17"/>
        <v>11</v>
      </c>
      <c r="R23" s="52"/>
      <c r="S23" s="54">
        <f>IF(C23="","",IF(C23&gt;$H18,1,IF(C23=$H18,0.5,0)))</f>
        <v>0</v>
      </c>
      <c r="T23" s="54">
        <f>IF(D23="","",IF(D23&gt;$H19,1,IF(D23=$H19,0.5,0)))</f>
        <v>0</v>
      </c>
      <c r="U23" s="54">
        <f>IF(E23="","",IF(E23&gt;$H20,1,IF(E23=$H20,0.5,0)))</f>
        <v>1</v>
      </c>
      <c r="V23" s="54">
        <f>IF(F23="","",IF(F23&gt;$H21,1,IF(F23=$H21,0.5,0)))</f>
        <v>0.5</v>
      </c>
      <c r="W23" s="54">
        <f>IF(G23="","",IF(G23&gt;$H22,1,IF(G23=$H22,0.5,0)))</f>
        <v>0</v>
      </c>
      <c r="X23" s="54" t="s">
        <v>37</v>
      </c>
      <c r="Y23" s="54">
        <f>IF(I23="","",IF(I23&gt;$H24,1,IF(I23=$H24,0.5,0)))</f>
        <v>0.5</v>
      </c>
      <c r="Z23" s="54">
        <f>IF(J23="","",IF(J23&gt;$H25,1,IF(J23=$H25,0.5,0)))</f>
        <v>1</v>
      </c>
      <c r="AA23" s="54">
        <f>IF(K23="","",IF(K23&gt;$H26,1,IF(K23=$H26,0.5,0)))</f>
        <v>1</v>
      </c>
      <c r="AB23" s="54">
        <f>IF(L23="","",IF(L23&gt;$H27,1,IF(L23=$H27,0.5,0)))</f>
        <v>0.5</v>
      </c>
      <c r="AC23" s="54">
        <f>IF(M23="","",IF(M23&gt;$H28,1,IF(M23=$H28,0.5,0)))</f>
        <v>1</v>
      </c>
      <c r="AD23" s="59">
        <f>IF(N23="","",IF(N23&gt;$H29,1,IF(N23=$H29,0.5,0)))</f>
        <v>1</v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4</v>
      </c>
      <c r="AP23" s="53">
        <f>M23+H28</f>
        <v>4</v>
      </c>
      <c r="AQ23" s="61">
        <f>N23+H29</f>
        <v>4</v>
      </c>
    </row>
    <row r="24" spans="1:43" s="50" customFormat="1">
      <c r="A24" s="38">
        <v>7</v>
      </c>
      <c r="B24" s="39" t="s">
        <v>131</v>
      </c>
      <c r="C24" s="41">
        <v>1</v>
      </c>
      <c r="D24" s="41">
        <v>0.5</v>
      </c>
      <c r="E24" s="41">
        <v>1.5</v>
      </c>
      <c r="F24" s="41">
        <v>3</v>
      </c>
      <c r="G24" s="41">
        <v>2.5</v>
      </c>
      <c r="H24" s="41">
        <v>2</v>
      </c>
      <c r="I24" s="40" t="s">
        <v>37</v>
      </c>
      <c r="J24" s="41">
        <v>2</v>
      </c>
      <c r="K24" s="41">
        <v>2</v>
      </c>
      <c r="L24" s="41">
        <v>2.5</v>
      </c>
      <c r="M24" s="41">
        <v>3</v>
      </c>
      <c r="N24" s="41">
        <v>4</v>
      </c>
      <c r="O24" s="42">
        <f t="shared" si="16"/>
        <v>24</v>
      </c>
      <c r="P24" s="42">
        <f t="shared" si="18"/>
        <v>6.5</v>
      </c>
      <c r="Q24" s="43">
        <f t="shared" si="17"/>
        <v>11</v>
      </c>
      <c r="R24" s="52"/>
      <c r="S24" s="54">
        <f>IF(C24="","",IF(C24&gt;$I18,1,IF(C24=$I18,0.5,0)))</f>
        <v>0</v>
      </c>
      <c r="T24" s="54">
        <f>IF(D24="","",IF(D24&gt;$I19,1,IF(D24=$I19,0.5,0)))</f>
        <v>0</v>
      </c>
      <c r="U24" s="54">
        <f>IF(E24="","",IF(E24&gt;$I20,1,IF(E24=$I20,0.5,0)))</f>
        <v>0</v>
      </c>
      <c r="V24" s="54">
        <f>IF(F24="","",IF(F24&gt;$I21,1,IF(F24=$I21,0.5,0)))</f>
        <v>1</v>
      </c>
      <c r="W24" s="54">
        <f>IF(G24="","",IF(G24&gt;$I22,1,IF(G24=$I22,0.5,0)))</f>
        <v>1</v>
      </c>
      <c r="X24" s="54">
        <f>IF(H24="","",IF(H24&gt;$I23,1,IF(H24=$I23,0.5,0)))</f>
        <v>0.5</v>
      </c>
      <c r="Y24" s="54" t="s">
        <v>37</v>
      </c>
      <c r="Z24" s="54">
        <f>IF(J24="","",IF(J24&gt;$I25,1,IF(J24=$I25,0.5,0)))</f>
        <v>0.5</v>
      </c>
      <c r="AA24" s="54">
        <f>IF(K24="","",IF(K24&gt;$I26,1,IF(K24=$I26,0.5,0)))</f>
        <v>0.5</v>
      </c>
      <c r="AB24" s="54">
        <f>IF(L24="","",IF(L24&gt;$I27,1,IF(L24=$I27,0.5,0)))</f>
        <v>1</v>
      </c>
      <c r="AC24" s="54">
        <f>IF(M24="","",IF(M24&gt;$I28,1,IF(M24=$I28,0.5,0)))</f>
        <v>1</v>
      </c>
      <c r="AD24" s="59">
        <f>IF(N24="","",IF(N24&gt;$I29,1,IF(N24=$I29,0.5,0)))</f>
        <v>1</v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4</v>
      </c>
      <c r="AP24" s="53">
        <f>M24+I28</f>
        <v>4</v>
      </c>
      <c r="AQ24" s="61">
        <f>N24+I29</f>
        <v>4</v>
      </c>
    </row>
    <row r="25" spans="1:43" s="50" customFormat="1">
      <c r="A25" s="38">
        <v>8</v>
      </c>
      <c r="B25" s="39" t="s">
        <v>160</v>
      </c>
      <c r="C25" s="41">
        <v>2</v>
      </c>
      <c r="D25" s="41">
        <v>1.5</v>
      </c>
      <c r="E25" s="41">
        <v>3</v>
      </c>
      <c r="F25" s="41">
        <v>3</v>
      </c>
      <c r="G25" s="41">
        <v>1.5</v>
      </c>
      <c r="H25" s="41">
        <v>0</v>
      </c>
      <c r="I25" s="41">
        <v>2</v>
      </c>
      <c r="J25" s="40" t="s">
        <v>37</v>
      </c>
      <c r="K25" s="41">
        <v>2</v>
      </c>
      <c r="L25" s="41">
        <v>2</v>
      </c>
      <c r="M25" s="41">
        <v>2.5</v>
      </c>
      <c r="N25" s="41">
        <v>2.5</v>
      </c>
      <c r="O25" s="42">
        <f t="shared" si="16"/>
        <v>22</v>
      </c>
      <c r="P25" s="42">
        <f t="shared" si="18"/>
        <v>6</v>
      </c>
      <c r="Q25" s="43">
        <f t="shared" si="17"/>
        <v>11</v>
      </c>
      <c r="R25" s="52"/>
      <c r="S25" s="54">
        <f>IF(C25="","",IF(C25&gt;$J18,1,IF(C25=$J18,0.5,0)))</f>
        <v>0.5</v>
      </c>
      <c r="T25" s="54">
        <f>IF(D25="","",IF(D25&gt;$J19,1,IF(D25=$J19,0.5,0)))</f>
        <v>0</v>
      </c>
      <c r="U25" s="54">
        <f>IF(E25="","",IF(E25&gt;$J20,1,IF(E25=$J20,0.5,0)))</f>
        <v>1</v>
      </c>
      <c r="V25" s="54">
        <f>IF(F25="","",IF(F25&gt;$J21,1,IF(F25=$J21,0.5,0)))</f>
        <v>1</v>
      </c>
      <c r="W25" s="54">
        <f>IF(G25="","",IF(G25&gt;$J22,1,IF(G25=$J22,0.5,0)))</f>
        <v>0</v>
      </c>
      <c r="X25" s="54">
        <f>IF(H25="","",IF(H25&gt;$J23,1,IF(H25=$J23,0.5,0)))</f>
        <v>0</v>
      </c>
      <c r="Y25" s="54">
        <f>IF(I25="","",IF(I25&gt;$J24,1,IF(I25=$J24,0.5,0)))</f>
        <v>0.5</v>
      </c>
      <c r="Z25" s="54" t="s">
        <v>37</v>
      </c>
      <c r="AA25" s="54">
        <f>IF(K25="","",IF(K25&gt;$J26,1,IF(K25=$J26,0.5,0)))</f>
        <v>0.5</v>
      </c>
      <c r="AB25" s="54">
        <f>IF(L25="","",IF(L25&gt;$J27,1,IF(L25=$J27,0.5,0)))</f>
        <v>0.5</v>
      </c>
      <c r="AC25" s="54">
        <f>IF(M25="","",IF(M25&gt;$J28,1,IF(M25=$J28,0.5,0)))</f>
        <v>1</v>
      </c>
      <c r="AD25" s="59">
        <f>IF(N25="","",IF(N25&gt;$J29,1,IF(N25=$J29,0.5,0)))</f>
        <v>1</v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4</v>
      </c>
      <c r="AQ25" s="61">
        <f>N25+J29</f>
        <v>4</v>
      </c>
    </row>
    <row r="26" spans="1:43" s="50" customFormat="1">
      <c r="A26" s="38">
        <v>9</v>
      </c>
      <c r="B26" s="39" t="s">
        <v>142</v>
      </c>
      <c r="C26" s="41">
        <v>1.5</v>
      </c>
      <c r="D26" s="41">
        <v>1.5</v>
      </c>
      <c r="E26" s="41">
        <v>2.5</v>
      </c>
      <c r="F26" s="41">
        <v>0.5</v>
      </c>
      <c r="G26" s="41">
        <v>2</v>
      </c>
      <c r="H26" s="41">
        <v>1.5</v>
      </c>
      <c r="I26" s="41">
        <v>2</v>
      </c>
      <c r="J26" s="41">
        <v>2</v>
      </c>
      <c r="K26" s="40" t="s">
        <v>37</v>
      </c>
      <c r="L26" s="41">
        <v>2</v>
      </c>
      <c r="M26" s="41">
        <v>1.5</v>
      </c>
      <c r="N26" s="41">
        <v>2</v>
      </c>
      <c r="O26" s="42">
        <f t="shared" si="16"/>
        <v>19</v>
      </c>
      <c r="P26" s="42">
        <f t="shared" si="18"/>
        <v>3.5</v>
      </c>
      <c r="Q26" s="43">
        <f t="shared" si="17"/>
        <v>11</v>
      </c>
      <c r="R26" s="52"/>
      <c r="S26" s="54">
        <f>IF(C26="","",IF(C26&gt;$K18,1,IF(C26=$K18,0.5,0)))</f>
        <v>0</v>
      </c>
      <c r="T26" s="54">
        <f>IF(D26="","",IF(D26&gt;$K19,1,IF(D26=$K19,0.5,0)))</f>
        <v>0</v>
      </c>
      <c r="U26" s="54">
        <f>IF(E26="","",IF(E26&gt;$K20,1,IF(E26=$K20,0.5,0)))</f>
        <v>1</v>
      </c>
      <c r="V26" s="54">
        <f>IF(F26="","",IF(F26&gt;$K21,1,IF(F26=$K21,0.5,0)))</f>
        <v>0</v>
      </c>
      <c r="W26" s="54">
        <f>IF(G26="","",IF(G26&gt;$K22,1,IF(G26=$K22,0.5,0)))</f>
        <v>0.5</v>
      </c>
      <c r="X26" s="54">
        <f>IF(H26="","",IF(H26&gt;$K23,1,IF(H26=$K23,0.5,0)))</f>
        <v>0</v>
      </c>
      <c r="Y26" s="54">
        <f>IF(I26="","",IF(I26&gt;$K24,1,IF(I26=$K24,0.5,0)))</f>
        <v>0.5</v>
      </c>
      <c r="Z26" s="54">
        <f>IF(J26="","",IF(J26&gt;$K25,1,IF(J26=$K25,0.5,0)))</f>
        <v>0.5</v>
      </c>
      <c r="AA26" s="54" t="s">
        <v>37</v>
      </c>
      <c r="AB26" s="54">
        <f>IF(L26="","",IF(L26&gt;$K27,1,IF(L26=$K27,0.5,0)))</f>
        <v>0.5</v>
      </c>
      <c r="AC26" s="54">
        <f>IF(M26="","",IF(M26&gt;$K28,1,IF(M26=$K28,0.5,0)))</f>
        <v>0</v>
      </c>
      <c r="AD26" s="59">
        <f>IF(N26="","",IF(N26&gt;$K29,1,IF(N26=$K29,0.5,0)))</f>
        <v>0.5</v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4</v>
      </c>
      <c r="AQ26" s="61">
        <f>N26+K29</f>
        <v>4</v>
      </c>
    </row>
    <row r="27" spans="1:43" s="50" customFormat="1">
      <c r="A27" s="38">
        <v>10</v>
      </c>
      <c r="B27" s="39" t="s">
        <v>219</v>
      </c>
      <c r="C27" s="41">
        <v>1</v>
      </c>
      <c r="D27" s="41">
        <v>1.5</v>
      </c>
      <c r="E27" s="41">
        <v>0.5</v>
      </c>
      <c r="F27" s="41">
        <v>0</v>
      </c>
      <c r="G27" s="41">
        <v>0.5</v>
      </c>
      <c r="H27" s="41">
        <v>2</v>
      </c>
      <c r="I27" s="41">
        <v>1.5</v>
      </c>
      <c r="J27" s="41">
        <v>2</v>
      </c>
      <c r="K27" s="41">
        <v>2</v>
      </c>
      <c r="L27" s="40" t="s">
        <v>37</v>
      </c>
      <c r="M27" s="41">
        <v>3</v>
      </c>
      <c r="N27" s="41">
        <v>3.5</v>
      </c>
      <c r="O27" s="42">
        <f t="shared" si="16"/>
        <v>17.5</v>
      </c>
      <c r="P27" s="42">
        <f t="shared" si="18"/>
        <v>3.5</v>
      </c>
      <c r="Q27" s="43">
        <f t="shared" si="17"/>
        <v>11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0</v>
      </c>
      <c r="V27" s="54">
        <f>IF(F27="","",IF(F27&gt;$L21,1,IF(F27=$L21,0.5,0)))</f>
        <v>0</v>
      </c>
      <c r="W27" s="54">
        <f>IF(G27="","",IF(G27&gt;$L22,1,IF(G27=$L22,0.5,0)))</f>
        <v>0</v>
      </c>
      <c r="X27" s="54">
        <f>IF(H27="","",IF(H27&gt;$L23,1,IF(H27=$L23,0.5,0)))</f>
        <v>0.5</v>
      </c>
      <c r="Y27" s="54">
        <f>IF(I27="","",IF(I27&gt;$L24,1,IF(I27=$L24,0.5,0)))</f>
        <v>0</v>
      </c>
      <c r="Z27" s="54">
        <f>IF(J27="","",IF(J27&gt;$L25,1,IF(J27=$L25,0.5,0)))</f>
        <v>0.5</v>
      </c>
      <c r="AA27" s="54">
        <f>IF(K27="","",IF(K27&gt;$L26,1,IF(K27=$L26,0.5,0)))</f>
        <v>0.5</v>
      </c>
      <c r="AB27" s="54" t="s">
        <v>37</v>
      </c>
      <c r="AC27" s="54">
        <f>IF(M27="","",IF(M27&gt;$L28,1,IF(M27=$L28,0.5,0)))</f>
        <v>1</v>
      </c>
      <c r="AD27" s="59">
        <f>IF(N27="","",IF(N27&gt;$L29,1,IF(N27=$L29,0.5,0)))</f>
        <v>1</v>
      </c>
      <c r="AF27" s="60">
        <f>C27+L18</f>
        <v>4</v>
      </c>
      <c r="AG27" s="53">
        <f>D27+L19</f>
        <v>4</v>
      </c>
      <c r="AH27" s="53">
        <f>E27+L20</f>
        <v>4</v>
      </c>
      <c r="AI27" s="53">
        <f>F27+L21</f>
        <v>4</v>
      </c>
      <c r="AJ27" s="53">
        <f>G27+L22</f>
        <v>4</v>
      </c>
      <c r="AK27" s="53">
        <f>H27+L23</f>
        <v>4</v>
      </c>
      <c r="AL27" s="53">
        <f>I27+L24</f>
        <v>4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4</v>
      </c>
      <c r="AQ27" s="61">
        <f>N27+L29</f>
        <v>4</v>
      </c>
    </row>
    <row r="28" spans="1:43" s="50" customFormat="1">
      <c r="A28" s="38">
        <v>11</v>
      </c>
      <c r="B28" s="39" t="s">
        <v>206</v>
      </c>
      <c r="C28" s="41">
        <v>1.5</v>
      </c>
      <c r="D28" s="41">
        <v>1</v>
      </c>
      <c r="E28" s="41">
        <v>1</v>
      </c>
      <c r="F28" s="41">
        <v>0</v>
      </c>
      <c r="G28" s="41">
        <v>2</v>
      </c>
      <c r="H28" s="41">
        <v>1.5</v>
      </c>
      <c r="I28" s="41">
        <v>1</v>
      </c>
      <c r="J28" s="41">
        <v>1.5</v>
      </c>
      <c r="K28" s="41">
        <v>2.5</v>
      </c>
      <c r="L28" s="41">
        <v>1</v>
      </c>
      <c r="M28" s="40" t="s">
        <v>37</v>
      </c>
      <c r="N28" s="41">
        <v>1.5</v>
      </c>
      <c r="O28" s="42">
        <f t="shared" si="16"/>
        <v>14.5</v>
      </c>
      <c r="P28" s="42">
        <f t="shared" si="18"/>
        <v>1.5</v>
      </c>
      <c r="Q28" s="43">
        <f t="shared" si="17"/>
        <v>11</v>
      </c>
      <c r="R28" s="52"/>
      <c r="S28" s="54">
        <f>IF(C28="","",IF(C28&gt;$M18,1,IF(C28=$M18,0.5,0)))</f>
        <v>0</v>
      </c>
      <c r="T28" s="54">
        <f>IF(D28="","",IF(D28&gt;$M19,1,IF(D28=$M19,0.5,0)))</f>
        <v>0</v>
      </c>
      <c r="U28" s="54">
        <f>IF(E28="","",IF(E28&gt;$M20,1,IF(E28=$M20,0.5,0)))</f>
        <v>0</v>
      </c>
      <c r="V28" s="54">
        <f>IF(F28="","",IF(F28&gt;$M21,1,IF(F28=$M21,0.5,0)))</f>
        <v>0</v>
      </c>
      <c r="W28" s="54">
        <f>IF(G28="","",IF(G28&gt;$M22,1,IF(G28=$M22,0.5,0)))</f>
        <v>0.5</v>
      </c>
      <c r="X28" s="54">
        <f>IF(H28="","",IF(H28&gt;$M23,1,IF(H28=$M23,0.5,0)))</f>
        <v>0</v>
      </c>
      <c r="Y28" s="54">
        <f>IF(I28="","",IF(I28&gt;$M24,1,IF(I28=$M24,0.5,0)))</f>
        <v>0</v>
      </c>
      <c r="Z28" s="54">
        <f>IF(J28="","",IF(J28&gt;$M25,1,IF(J28=$M25,0.5,0)))</f>
        <v>0</v>
      </c>
      <c r="AA28" s="54">
        <f>IF(K28="","",IF(K28&gt;$M26,1,IF(K28=$M26,0.5,0)))</f>
        <v>1</v>
      </c>
      <c r="AB28" s="54">
        <f>IF(L28="","",IF(L28&gt;$M27,1,IF(L28=$M27,0.5,0)))</f>
        <v>0</v>
      </c>
      <c r="AC28" s="54" t="s">
        <v>37</v>
      </c>
      <c r="AD28" s="59">
        <f>IF(N28="","",IF(N28&gt;$M29,1,IF(N28=$M29,0.5,0)))</f>
        <v>0</v>
      </c>
      <c r="AF28" s="60">
        <f>C28+M18</f>
        <v>4</v>
      </c>
      <c r="AG28" s="53">
        <f>D28+M19</f>
        <v>4</v>
      </c>
      <c r="AH28" s="53">
        <f>E28+M20</f>
        <v>4</v>
      </c>
      <c r="AI28" s="53">
        <f>F28+M21</f>
        <v>4</v>
      </c>
      <c r="AJ28" s="53">
        <f>G28+M22</f>
        <v>4</v>
      </c>
      <c r="AK28" s="53">
        <f>H28+M23</f>
        <v>4</v>
      </c>
      <c r="AL28" s="53">
        <f>I28+M24</f>
        <v>4</v>
      </c>
      <c r="AM28" s="53">
        <f>J28+M25</f>
        <v>4</v>
      </c>
      <c r="AN28" s="53">
        <f>K28+M26</f>
        <v>4</v>
      </c>
      <c r="AO28" s="53">
        <f>L28+M27</f>
        <v>4</v>
      </c>
      <c r="AP28" s="53" t="s">
        <v>37</v>
      </c>
      <c r="AQ28" s="61">
        <f>N28+M29</f>
        <v>4</v>
      </c>
    </row>
    <row r="29" spans="1:43" s="50" customFormat="1" ht="15.75" thickBot="1">
      <c r="A29" s="44">
        <v>12</v>
      </c>
      <c r="B29" s="45" t="s">
        <v>114</v>
      </c>
      <c r="C29" s="46">
        <v>2</v>
      </c>
      <c r="D29" s="46">
        <v>0</v>
      </c>
      <c r="E29" s="46">
        <v>0</v>
      </c>
      <c r="F29" s="46">
        <v>0</v>
      </c>
      <c r="G29" s="46">
        <v>1</v>
      </c>
      <c r="H29" s="46">
        <v>1.5</v>
      </c>
      <c r="I29" s="46">
        <v>0</v>
      </c>
      <c r="J29" s="46">
        <v>1.5</v>
      </c>
      <c r="K29" s="46">
        <v>2</v>
      </c>
      <c r="L29" s="46">
        <v>0.5</v>
      </c>
      <c r="M29" s="46">
        <v>2.5</v>
      </c>
      <c r="N29" s="47" t="s">
        <v>37</v>
      </c>
      <c r="O29" s="48">
        <f t="shared" si="16"/>
        <v>11</v>
      </c>
      <c r="P29" s="48">
        <f t="shared" si="18"/>
        <v>2</v>
      </c>
      <c r="Q29" s="49">
        <f t="shared" si="17"/>
        <v>11</v>
      </c>
      <c r="R29" s="52"/>
      <c r="S29" s="62">
        <f>IF(C29="","",IF(C29&gt;$N18,1,IF(C29=$N18,0.5,0)))</f>
        <v>0.5</v>
      </c>
      <c r="T29" s="62">
        <f>IF(D29="","",IF(D29&gt;$N19,1,IF(D29=$N19,0.5,0)))</f>
        <v>0</v>
      </c>
      <c r="U29" s="62">
        <f>IF(E29="","",IF(E29&gt;$N20,1,IF(E29=$N20,0.5,0)))</f>
        <v>0</v>
      </c>
      <c r="V29" s="62">
        <f>IF(F29="","",IF(F29&gt;$N21,1,IF(F29=$N21,0.5,0)))</f>
        <v>0</v>
      </c>
      <c r="W29" s="62">
        <f>IF(G29="","",IF(G29&gt;$N22,1,IF(G29=$N22,0.5,0)))</f>
        <v>0</v>
      </c>
      <c r="X29" s="62">
        <f>IF(H29="","",IF(H29&gt;$N23,1,IF(H29=$N23,0.5,0)))</f>
        <v>0</v>
      </c>
      <c r="Y29" s="62">
        <f>IF(I29="","",IF(I29&gt;$N24,1,IF(I29=$N24,0.5,0)))</f>
        <v>0</v>
      </c>
      <c r="Z29" s="62">
        <f>IF(J29="","",IF(J29&gt;$N25,1,IF(J29=$N25,0.5,0)))</f>
        <v>0</v>
      </c>
      <c r="AA29" s="62">
        <f>IF(K29="","",IF(K29&gt;$N26,1,IF(K29=$N26,0.5,0)))</f>
        <v>0.5</v>
      </c>
      <c r="AB29" s="62">
        <f>IF(L29="","",IF(L29&gt;$N27,1,IF(L29=$N27,0.5,0)))</f>
        <v>0</v>
      </c>
      <c r="AC29" s="62">
        <f>IF(M29="","",IF(M29&gt;$N28,1,IF(M29=$N28,0.5,0)))</f>
        <v>1</v>
      </c>
      <c r="AD29" s="63" t="s">
        <v>37</v>
      </c>
      <c r="AF29" s="64">
        <f>C29+N18</f>
        <v>4</v>
      </c>
      <c r="AG29" s="51">
        <f>D29+N19</f>
        <v>4</v>
      </c>
      <c r="AH29" s="51">
        <f>E29+N20</f>
        <v>4</v>
      </c>
      <c r="AI29" s="51">
        <f>F29+N21</f>
        <v>4</v>
      </c>
      <c r="AJ29" s="51">
        <f>G29+N22</f>
        <v>4</v>
      </c>
      <c r="AK29" s="51">
        <f>H29+N23</f>
        <v>4</v>
      </c>
      <c r="AL29" s="51">
        <f>I29+N24</f>
        <v>4</v>
      </c>
      <c r="AM29" s="51">
        <f>J29+N25</f>
        <v>4</v>
      </c>
      <c r="AN29" s="51">
        <f>K29+N26</f>
        <v>4</v>
      </c>
      <c r="AO29" s="51">
        <f>L29+N27</f>
        <v>4</v>
      </c>
      <c r="AP29" s="51">
        <f>M29+N28</f>
        <v>4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 t="s">
        <v>50</v>
      </c>
      <c r="C32" s="40" t="s">
        <v>37</v>
      </c>
      <c r="D32" s="41">
        <v>3</v>
      </c>
      <c r="E32" s="41">
        <v>4</v>
      </c>
      <c r="F32" s="41">
        <v>2.5</v>
      </c>
      <c r="G32" s="41">
        <v>1.5</v>
      </c>
      <c r="H32" s="41">
        <v>2</v>
      </c>
      <c r="I32" s="41">
        <v>4</v>
      </c>
      <c r="J32" s="41">
        <v>2.5</v>
      </c>
      <c r="K32" s="41">
        <v>4</v>
      </c>
      <c r="L32" s="41">
        <v>4</v>
      </c>
      <c r="M32" s="41">
        <v>4</v>
      </c>
      <c r="N32" s="41"/>
      <c r="O32" s="42">
        <f t="shared" ref="O32:O42" si="31">SUM(C32:N32)</f>
        <v>31.5</v>
      </c>
      <c r="P32" s="42">
        <f>SUM(S32:AD32)</f>
        <v>8.5</v>
      </c>
      <c r="Q32" s="43">
        <f t="shared" ref="Q32:Q42" si="32">COUNT(C32:N32)</f>
        <v>10</v>
      </c>
      <c r="R32" s="52"/>
      <c r="S32" s="53" t="s">
        <v>37</v>
      </c>
      <c r="T32" s="54">
        <f>IF(D32="","",IF(D32&gt;$C33,1,IF(D32=$C33,0.5,0)))</f>
        <v>1</v>
      </c>
      <c r="U32" s="54">
        <f>IF(E32="","",IF(E32&gt;$C34,1,IF(E32=$C34,0.5,0)))</f>
        <v>1</v>
      </c>
      <c r="V32" s="54">
        <f>IF(F32="","",IF(F32&gt;$C35,1,IF(F32=$C35,0.5,0)))</f>
        <v>1</v>
      </c>
      <c r="W32" s="54">
        <f>IF(G32="","",IF(G32&gt;$C36,1,IF(G32=$C36,0.5,0)))</f>
        <v>0</v>
      </c>
      <c r="X32" s="54">
        <f>IF(H32="","",IF(H32&gt;$C37,1,IF(H32=$C37,0.5,0)))</f>
        <v>0.5</v>
      </c>
      <c r="Y32" s="54">
        <f>IF(I32="","",IF(I32&gt;$C38,1,IF(I32=$C38,0.5,0)))</f>
        <v>1</v>
      </c>
      <c r="Z32" s="54">
        <f>IF(J32="","",IF(J32&gt;$C39,1,IF(J32=$C39,0.5,0)))</f>
        <v>1</v>
      </c>
      <c r="AA32" s="54">
        <f>IF(K32="","",IF(K32&gt;$C40,1,IF(K32=$C40,0.5,0)))</f>
        <v>1</v>
      </c>
      <c r="AB32" s="54">
        <f>IF(L32="","",IF(L32&gt;$C41,1,IF(L32=$C41,0.5,0)))</f>
        <v>1</v>
      </c>
      <c r="AC32" s="54">
        <f>IF(M32="","",IF(M32&gt;$C42,1,IF(M32=$C42,0.5,0)))</f>
        <v>1</v>
      </c>
      <c r="AD32" s="55" t="str">
        <f>IF(N32="","",IF(N32&gt;$C43,1,IF(N32=$C43,0.5,0)))</f>
        <v/>
      </c>
      <c r="AF32" s="56" t="s">
        <v>37</v>
      </c>
      <c r="AG32" s="57">
        <f>D32+C33</f>
        <v>4</v>
      </c>
      <c r="AH32" s="57">
        <f>E32+C34</f>
        <v>4</v>
      </c>
      <c r="AI32" s="57">
        <f>F32+C35</f>
        <v>4</v>
      </c>
      <c r="AJ32" s="57">
        <f>G32+C36</f>
        <v>4</v>
      </c>
      <c r="AK32" s="57">
        <f>H32+C37</f>
        <v>4</v>
      </c>
      <c r="AL32" s="57">
        <f>I32+C38</f>
        <v>4</v>
      </c>
      <c r="AM32" s="57">
        <f>J32+C39</f>
        <v>4</v>
      </c>
      <c r="AN32" s="57">
        <f>K32+C40</f>
        <v>4</v>
      </c>
      <c r="AO32" s="57">
        <f>L32+C41</f>
        <v>4</v>
      </c>
      <c r="AP32" s="57">
        <f>M32+C42</f>
        <v>4</v>
      </c>
      <c r="AQ32" s="58">
        <f>N32+C43</f>
        <v>0</v>
      </c>
    </row>
    <row r="33" spans="1:43" s="50" customFormat="1">
      <c r="A33" s="38">
        <v>2</v>
      </c>
      <c r="B33" s="39" t="s">
        <v>145</v>
      </c>
      <c r="C33" s="41">
        <v>1</v>
      </c>
      <c r="D33" s="40" t="s">
        <v>37</v>
      </c>
      <c r="E33" s="41">
        <v>2</v>
      </c>
      <c r="F33" s="41">
        <v>3.5</v>
      </c>
      <c r="G33" s="41">
        <v>3.5</v>
      </c>
      <c r="H33" s="41">
        <v>3</v>
      </c>
      <c r="I33" s="41">
        <v>3.5</v>
      </c>
      <c r="J33" s="41">
        <v>3.5</v>
      </c>
      <c r="K33" s="41">
        <v>3</v>
      </c>
      <c r="L33" s="41">
        <v>3</v>
      </c>
      <c r="M33" s="41">
        <v>4</v>
      </c>
      <c r="N33" s="41"/>
      <c r="O33" s="42">
        <f t="shared" si="31"/>
        <v>30</v>
      </c>
      <c r="P33" s="42">
        <f t="shared" ref="P33:P42" si="33">SUM(S33:AD33)</f>
        <v>8.5</v>
      </c>
      <c r="Q33" s="43">
        <f t="shared" si="32"/>
        <v>10</v>
      </c>
      <c r="R33" s="52"/>
      <c r="S33" s="54">
        <f>IF(C33="","",IF(C33&gt;D32,1,IF(C33=D32,0.5,0)))</f>
        <v>0</v>
      </c>
      <c r="T33" s="53" t="s">
        <v>37</v>
      </c>
      <c r="U33" s="54">
        <f>IF(E33="","",IF(E33&gt;$D34,1,IF(E33=$D34,0.5,0)))</f>
        <v>0.5</v>
      </c>
      <c r="V33" s="54">
        <f>IF(F33="","",IF(F33&gt;$D35,1,IF(F33=$D35,0.5,0)))</f>
        <v>1</v>
      </c>
      <c r="W33" s="54">
        <f>IF(G33="","",IF(G33&gt;$D36,1,IF(G33=$D36,0.5,0)))</f>
        <v>1</v>
      </c>
      <c r="X33" s="54">
        <f>IF(H33="","",IF(H33&gt;$D37,1,IF(H33=$D37,0.5,0)))</f>
        <v>1</v>
      </c>
      <c r="Y33" s="54">
        <f>IF(I33="","",IF(I33&gt;$D38,1,IF(I33=$D38,0.5,0)))</f>
        <v>1</v>
      </c>
      <c r="Z33" s="54">
        <f>IF(J33="","",IF(J33&gt;$D39,1,IF(J33=$D39,0.5,0)))</f>
        <v>1</v>
      </c>
      <c r="AA33" s="54">
        <f>IF(K33="","",IF(K33&gt;$D40,1,IF(K33=$D40,0.5,0)))</f>
        <v>1</v>
      </c>
      <c r="AB33" s="54">
        <f>IF(L33="","",IF(L33&gt;$D41,1,IF(L33=$D41,0.5,0)))</f>
        <v>1</v>
      </c>
      <c r="AC33" s="54">
        <f>IF(M33="","",IF(M33&gt;$D42,1,IF(M33=$D42,0.5,0)))</f>
        <v>1</v>
      </c>
      <c r="AD33" s="59" t="str">
        <f>IF(N33="","",IF(N33&gt;$D43,1,IF(N33=$D43,0.5,0)))</f>
        <v/>
      </c>
      <c r="AF33" s="60">
        <f>C33+D32</f>
        <v>4</v>
      </c>
      <c r="AG33" s="53" t="s">
        <v>37</v>
      </c>
      <c r="AH33" s="53">
        <f>E33+D34</f>
        <v>4</v>
      </c>
      <c r="AI33" s="53">
        <f>F33+D35</f>
        <v>4</v>
      </c>
      <c r="AJ33" s="53">
        <f>G33+D36</f>
        <v>4</v>
      </c>
      <c r="AK33" s="53">
        <f>H33+D37</f>
        <v>4</v>
      </c>
      <c r="AL33" s="53">
        <f>I33+D38</f>
        <v>4</v>
      </c>
      <c r="AM33" s="53">
        <f>J33+D39</f>
        <v>4</v>
      </c>
      <c r="AN33" s="53">
        <f>K33+D40</f>
        <v>4</v>
      </c>
      <c r="AO33" s="53">
        <f>L33+D41</f>
        <v>4</v>
      </c>
      <c r="AP33" s="53">
        <f>M33+D42</f>
        <v>4</v>
      </c>
      <c r="AQ33" s="61">
        <f>N33+D43</f>
        <v>0</v>
      </c>
    </row>
    <row r="34" spans="1:43" s="50" customFormat="1">
      <c r="A34" s="38">
        <v>3</v>
      </c>
      <c r="B34" s="39" t="s">
        <v>229</v>
      </c>
      <c r="C34" s="41">
        <v>0</v>
      </c>
      <c r="D34" s="41">
        <v>2</v>
      </c>
      <c r="E34" s="40" t="s">
        <v>37</v>
      </c>
      <c r="F34" s="41">
        <v>1.5</v>
      </c>
      <c r="G34" s="41">
        <v>2.5</v>
      </c>
      <c r="H34" s="41">
        <v>2</v>
      </c>
      <c r="I34" s="41">
        <v>2.5</v>
      </c>
      <c r="J34" s="41">
        <v>4</v>
      </c>
      <c r="K34" s="41">
        <v>3.5</v>
      </c>
      <c r="L34" s="41">
        <v>3</v>
      </c>
      <c r="M34" s="41">
        <v>4</v>
      </c>
      <c r="N34" s="41"/>
      <c r="O34" s="42">
        <f t="shared" si="31"/>
        <v>25</v>
      </c>
      <c r="P34" s="42">
        <f t="shared" si="33"/>
        <v>7</v>
      </c>
      <c r="Q34" s="43">
        <f t="shared" si="32"/>
        <v>10</v>
      </c>
      <c r="R34" s="52"/>
      <c r="S34" s="54">
        <f>IF(C34="","",IF(C34&gt;E32,1,IF(C34=E32,0.5,0)))</f>
        <v>0</v>
      </c>
      <c r="T34" s="54">
        <f>IF(D34="","",IF(D34&gt;E33,1,IF(D34=E33,0.5,0)))</f>
        <v>0.5</v>
      </c>
      <c r="U34" s="53" t="s">
        <v>37</v>
      </c>
      <c r="V34" s="54">
        <f>IF(F34="","",IF(F34&gt;$E35,1,IF(F34=$E35,0.5,0)))</f>
        <v>0</v>
      </c>
      <c r="W34" s="54">
        <f>IF(G34="","",IF(G34&gt;$E36,1,IF(G34=$E36,0.5,0)))</f>
        <v>1</v>
      </c>
      <c r="X34" s="54">
        <f>IF(H34="","",IF(H34&gt;$E37,1,IF(H34=$E37,0.5,0)))</f>
        <v>0.5</v>
      </c>
      <c r="Y34" s="54">
        <f>IF(I34="","",IF(I34&gt;$E38,1,IF(I34=$E38,0.5,0)))</f>
        <v>1</v>
      </c>
      <c r="Z34" s="54">
        <f>IF(J34="","",IF(J34&gt;$E39,1,IF(J34=$E39,0.5,0)))</f>
        <v>1</v>
      </c>
      <c r="AA34" s="54">
        <f>IF(K34="","",IF(K34&gt;$E40,1,IF(K34=$E40,0.5,0)))</f>
        <v>1</v>
      </c>
      <c r="AB34" s="54">
        <f>IF(L34="","",IF(L34&gt;$E41,1,IF(L34=$E41,0.5,0)))</f>
        <v>1</v>
      </c>
      <c r="AC34" s="54">
        <f>IF(M34="","",IF(M34&gt;$E42,1,IF(M34=$E42,0.5,0)))</f>
        <v>1</v>
      </c>
      <c r="AD34" s="59" t="str">
        <f>IF(N34="","",IF(N34&gt;$E43,1,IF(N34=$E43,0.5,0)))</f>
        <v/>
      </c>
      <c r="AF34" s="60">
        <f>C34+E32</f>
        <v>4</v>
      </c>
      <c r="AG34" s="53">
        <f>D34+E33</f>
        <v>4</v>
      </c>
      <c r="AH34" s="53" t="s">
        <v>37</v>
      </c>
      <c r="AI34" s="53">
        <f>F34+E35</f>
        <v>4</v>
      </c>
      <c r="AJ34" s="53">
        <f>G34+E36</f>
        <v>4</v>
      </c>
      <c r="AK34" s="53">
        <f>H34+E37</f>
        <v>4</v>
      </c>
      <c r="AL34" s="53">
        <f>I34+E38</f>
        <v>4</v>
      </c>
      <c r="AM34" s="53">
        <f>J34+E39</f>
        <v>4</v>
      </c>
      <c r="AN34" s="53">
        <f>K34+E40</f>
        <v>4</v>
      </c>
      <c r="AO34" s="53">
        <f>L34+E41</f>
        <v>4</v>
      </c>
      <c r="AP34" s="53">
        <f>M34+E42</f>
        <v>4</v>
      </c>
      <c r="AQ34" s="61">
        <f>N34+E43</f>
        <v>0</v>
      </c>
    </row>
    <row r="35" spans="1:43" s="50" customFormat="1">
      <c r="A35" s="38">
        <v>4</v>
      </c>
      <c r="B35" s="39" t="s">
        <v>191</v>
      </c>
      <c r="C35" s="41">
        <v>1.5</v>
      </c>
      <c r="D35" s="41">
        <v>0.5</v>
      </c>
      <c r="E35" s="41">
        <v>2.5</v>
      </c>
      <c r="F35" s="40" t="s">
        <v>37</v>
      </c>
      <c r="G35" s="41">
        <v>3</v>
      </c>
      <c r="H35" s="41">
        <v>3</v>
      </c>
      <c r="I35" s="41">
        <v>3</v>
      </c>
      <c r="J35" s="41">
        <v>3</v>
      </c>
      <c r="K35" s="41">
        <v>1.5</v>
      </c>
      <c r="L35" s="41">
        <v>2.5</v>
      </c>
      <c r="M35" s="41">
        <v>3</v>
      </c>
      <c r="N35" s="41"/>
      <c r="O35" s="42">
        <f t="shared" si="31"/>
        <v>23.5</v>
      </c>
      <c r="P35" s="42">
        <f t="shared" si="33"/>
        <v>7</v>
      </c>
      <c r="Q35" s="43">
        <f t="shared" si="32"/>
        <v>10</v>
      </c>
      <c r="R35" s="52"/>
      <c r="S35" s="54">
        <f>IF(C35="","",IF(C35&gt;$F32,1,IF(C35=$F32,0.5,0)))</f>
        <v>0</v>
      </c>
      <c r="T35" s="54">
        <f>IF(D35="","",IF(D35&gt;$F33,1,IF(D35=$F33,0.5,0)))</f>
        <v>0</v>
      </c>
      <c r="U35" s="54">
        <f>IF(E35="","",IF(E35&gt;$F34,1,IF(E35=$F34,0.5,0)))</f>
        <v>1</v>
      </c>
      <c r="V35" s="54" t="s">
        <v>37</v>
      </c>
      <c r="W35" s="54">
        <f>IF(G35="","",IF(G35&gt;$F36,1,IF(G35=$F36,0.5,0)))</f>
        <v>1</v>
      </c>
      <c r="X35" s="54">
        <f>IF(H35="","",IF(H35&gt;$F37,1,IF(H35=$F37,0.5,0)))</f>
        <v>1</v>
      </c>
      <c r="Y35" s="54">
        <f>IF(I35="","",IF(I35&gt;$F38,1,IF(I35=$F38,0.5,0)))</f>
        <v>1</v>
      </c>
      <c r="Z35" s="54">
        <f>IF(J35="","",IF(J35&gt;$F39,1,IF(J35=$F39,0.5,0)))</f>
        <v>1</v>
      </c>
      <c r="AA35" s="54">
        <f>IF(K35="","",IF(K35&gt;$F40,1,IF(K35=$F40,0.5,0)))</f>
        <v>0</v>
      </c>
      <c r="AB35" s="54">
        <f>IF(L35="","",IF(L35&gt;$F41,1,IF(L35=$F41,0.5,0)))</f>
        <v>1</v>
      </c>
      <c r="AC35" s="54">
        <f>IF(M35="","",IF(M35&gt;$F42,1,IF(M35=$F42,0.5,0)))</f>
        <v>1</v>
      </c>
      <c r="AD35" s="59" t="str">
        <f>IF(N35="","",IF(N35&gt;$F43,1,IF(N35=$F43,0.5,0)))</f>
        <v/>
      </c>
      <c r="AF35" s="60">
        <f>C35+F32</f>
        <v>4</v>
      </c>
      <c r="AG35" s="53">
        <f>D35+F33</f>
        <v>4</v>
      </c>
      <c r="AH35" s="53">
        <f>E35+F34</f>
        <v>4</v>
      </c>
      <c r="AI35" s="53" t="s">
        <v>37</v>
      </c>
      <c r="AJ35" s="53">
        <f>G35+F36</f>
        <v>4</v>
      </c>
      <c r="AK35" s="53">
        <f>H35+F37</f>
        <v>4</v>
      </c>
      <c r="AL35" s="53">
        <f>I35+F38</f>
        <v>4</v>
      </c>
      <c r="AM35" s="53">
        <f>J35+F39</f>
        <v>4</v>
      </c>
      <c r="AN35" s="53">
        <f>K35+F40</f>
        <v>4</v>
      </c>
      <c r="AO35" s="53">
        <f>L35+F41</f>
        <v>4</v>
      </c>
      <c r="AP35" s="53">
        <f>M35+F42</f>
        <v>4</v>
      </c>
      <c r="AQ35" s="61">
        <f>N35+F43</f>
        <v>0</v>
      </c>
    </row>
    <row r="36" spans="1:43" s="50" customFormat="1">
      <c r="A36" s="38">
        <v>5</v>
      </c>
      <c r="B36" s="39" t="s">
        <v>155</v>
      </c>
      <c r="C36" s="41">
        <v>2.5</v>
      </c>
      <c r="D36" s="41">
        <v>0.5</v>
      </c>
      <c r="E36" s="41">
        <v>1.5</v>
      </c>
      <c r="F36" s="41">
        <v>1</v>
      </c>
      <c r="G36" s="40" t="s">
        <v>37</v>
      </c>
      <c r="H36" s="41">
        <v>2</v>
      </c>
      <c r="I36" s="41">
        <v>2</v>
      </c>
      <c r="J36" s="41">
        <v>4</v>
      </c>
      <c r="K36" s="41">
        <v>3</v>
      </c>
      <c r="L36" s="41">
        <v>3</v>
      </c>
      <c r="M36" s="41">
        <v>3.5</v>
      </c>
      <c r="N36" s="41"/>
      <c r="O36" s="42">
        <f t="shared" si="31"/>
        <v>23</v>
      </c>
      <c r="P36" s="42">
        <f t="shared" si="33"/>
        <v>6</v>
      </c>
      <c r="Q36" s="43">
        <f t="shared" si="32"/>
        <v>10</v>
      </c>
      <c r="R36" s="52"/>
      <c r="S36" s="54">
        <f>IF(C36="","",IF(C36&gt;$G32,1,IF(C36=$G32,0.5,0)))</f>
        <v>1</v>
      </c>
      <c r="T36" s="54">
        <f>IF(D36="","",IF(D36&gt;$G33,1,IF(D36=$G33,0.5,0)))</f>
        <v>0</v>
      </c>
      <c r="U36" s="54">
        <f>IF(E36="","",IF(E36&gt;$G34,1,IF(E36=$G34,0.5,0)))</f>
        <v>0</v>
      </c>
      <c r="V36" s="54">
        <f>IF(F36="","",IF(F36&gt;$G35,1,IF(F36=$G35,0.5,0)))</f>
        <v>0</v>
      </c>
      <c r="W36" s="54" t="s">
        <v>37</v>
      </c>
      <c r="X36" s="54">
        <f>IF(H36="","",IF(H36&gt;$G37,1,IF(H36=$G37,0.5,0)))</f>
        <v>0.5</v>
      </c>
      <c r="Y36" s="54">
        <f>IF(I36="","",IF(I36&gt;$G38,1,IF(I36=$G38,0.5,0)))</f>
        <v>0.5</v>
      </c>
      <c r="Z36" s="54">
        <f>IF(J36="","",IF(J36&gt;$G39,1,IF(J36=$G39,0.5,0)))</f>
        <v>1</v>
      </c>
      <c r="AA36" s="54">
        <f>IF(K36="","",IF(K36&gt;$G40,1,IF(K36=$G40,0.5,0)))</f>
        <v>1</v>
      </c>
      <c r="AB36" s="54">
        <f>IF(L36="","",IF(L36&gt;$G41,1,IF(L36=$G41,0.5,0)))</f>
        <v>1</v>
      </c>
      <c r="AC36" s="54">
        <f>IF(M36="","",IF(M36&gt;$G42,1,IF(M36=$G42,0.5,0)))</f>
        <v>1</v>
      </c>
      <c r="AD36" s="59" t="str">
        <f>IF(N36="","",IF(N36&gt;$G43,1,IF(N36=$G43,0.5,0)))</f>
        <v/>
      </c>
      <c r="AF36" s="60">
        <f>C36+G32</f>
        <v>4</v>
      </c>
      <c r="AG36" s="53">
        <f>D36+G33</f>
        <v>4</v>
      </c>
      <c r="AH36" s="53">
        <f>E36+G34</f>
        <v>4</v>
      </c>
      <c r="AI36" s="53">
        <f>F36+G35</f>
        <v>4</v>
      </c>
      <c r="AJ36" s="53" t="s">
        <v>37</v>
      </c>
      <c r="AK36" s="53">
        <f>H36+G37</f>
        <v>4</v>
      </c>
      <c r="AL36" s="53">
        <f>I36+G38</f>
        <v>4</v>
      </c>
      <c r="AM36" s="53">
        <f>J36+G39</f>
        <v>4</v>
      </c>
      <c r="AN36" s="53">
        <f>K36+G40</f>
        <v>4</v>
      </c>
      <c r="AO36" s="53">
        <f>L36+G41</f>
        <v>4</v>
      </c>
      <c r="AP36" s="53">
        <f>M36+G42</f>
        <v>4</v>
      </c>
      <c r="AQ36" s="61">
        <f>N36+G43</f>
        <v>0</v>
      </c>
    </row>
    <row r="37" spans="1:43" s="50" customFormat="1">
      <c r="A37" s="38">
        <v>6</v>
      </c>
      <c r="B37" s="39" t="s">
        <v>172</v>
      </c>
      <c r="C37" s="41">
        <v>2</v>
      </c>
      <c r="D37" s="41">
        <v>1</v>
      </c>
      <c r="E37" s="41">
        <v>2</v>
      </c>
      <c r="F37" s="41">
        <v>1</v>
      </c>
      <c r="G37" s="41">
        <v>2</v>
      </c>
      <c r="H37" s="40" t="s">
        <v>37</v>
      </c>
      <c r="I37" s="41">
        <v>1.5</v>
      </c>
      <c r="J37" s="41">
        <v>2.5</v>
      </c>
      <c r="K37" s="41">
        <v>2</v>
      </c>
      <c r="L37" s="41">
        <v>2</v>
      </c>
      <c r="M37" s="41">
        <v>2</v>
      </c>
      <c r="N37" s="41"/>
      <c r="O37" s="42">
        <f t="shared" si="31"/>
        <v>18</v>
      </c>
      <c r="P37" s="42">
        <f t="shared" si="33"/>
        <v>4</v>
      </c>
      <c r="Q37" s="43">
        <f t="shared" si="32"/>
        <v>10</v>
      </c>
      <c r="R37" s="52"/>
      <c r="S37" s="54">
        <f>IF(C37="","",IF(C37&gt;$H32,1,IF(C37=$H32,0.5,0)))</f>
        <v>0.5</v>
      </c>
      <c r="T37" s="54">
        <f>IF(D37="","",IF(D37&gt;$H33,1,IF(D37=$H33,0.5,0)))</f>
        <v>0</v>
      </c>
      <c r="U37" s="54">
        <f>IF(E37="","",IF(E37&gt;$H34,1,IF(E37=$H34,0.5,0)))</f>
        <v>0.5</v>
      </c>
      <c r="V37" s="54">
        <f>IF(F37="","",IF(F37&gt;$H35,1,IF(F37=$H35,0.5,0)))</f>
        <v>0</v>
      </c>
      <c r="W37" s="54">
        <f>IF(G37="","",IF(G37&gt;$H36,1,IF(G37=$H36,0.5,0)))</f>
        <v>0.5</v>
      </c>
      <c r="X37" s="54" t="s">
        <v>37</v>
      </c>
      <c r="Y37" s="54">
        <f>IF(I37="","",IF(I37&gt;$H38,1,IF(I37=$H38,0.5,0)))</f>
        <v>0</v>
      </c>
      <c r="Z37" s="54">
        <f>IF(J37="","",IF(J37&gt;$H39,1,IF(J37=$H39,0.5,0)))</f>
        <v>1</v>
      </c>
      <c r="AA37" s="54">
        <f>IF(K37="","",IF(K37&gt;$H40,1,IF(K37=$H40,0.5,0)))</f>
        <v>0.5</v>
      </c>
      <c r="AB37" s="54">
        <f>IF(L37="","",IF(L37&gt;$H41,1,IF(L37=$H41,0.5,0)))</f>
        <v>0.5</v>
      </c>
      <c r="AC37" s="54">
        <f>IF(M37="","",IF(M37&gt;$H42,1,IF(M37=$H42,0.5,0)))</f>
        <v>0.5</v>
      </c>
      <c r="AD37" s="59" t="str">
        <f>IF(N37="","",IF(N37&gt;$H43,1,IF(N37=$H43,0.5,0)))</f>
        <v/>
      </c>
      <c r="AF37" s="60">
        <f>C37+H32</f>
        <v>4</v>
      </c>
      <c r="AG37" s="53">
        <f>D37+H33</f>
        <v>4</v>
      </c>
      <c r="AH37" s="53">
        <f>E37+H34</f>
        <v>4</v>
      </c>
      <c r="AI37" s="53">
        <f>F37+H35</f>
        <v>4</v>
      </c>
      <c r="AJ37" s="53">
        <f>G37+H36</f>
        <v>4</v>
      </c>
      <c r="AK37" s="53" t="s">
        <v>37</v>
      </c>
      <c r="AL37" s="53">
        <f>I37+H38</f>
        <v>4</v>
      </c>
      <c r="AM37" s="53">
        <f>J37+H39</f>
        <v>4</v>
      </c>
      <c r="AN37" s="53">
        <f>K37+H40</f>
        <v>4</v>
      </c>
      <c r="AO37" s="53">
        <f>L37+H41</f>
        <v>4</v>
      </c>
      <c r="AP37" s="53">
        <f>M37+H42</f>
        <v>4</v>
      </c>
      <c r="AQ37" s="61">
        <f>N37+H43</f>
        <v>0</v>
      </c>
    </row>
    <row r="38" spans="1:43" s="50" customFormat="1">
      <c r="A38" s="38">
        <v>7</v>
      </c>
      <c r="B38" s="39" t="s">
        <v>220</v>
      </c>
      <c r="C38" s="41">
        <v>0</v>
      </c>
      <c r="D38" s="41">
        <v>0.5</v>
      </c>
      <c r="E38" s="41">
        <v>1.5</v>
      </c>
      <c r="F38" s="41">
        <v>1</v>
      </c>
      <c r="G38" s="41">
        <v>2</v>
      </c>
      <c r="H38" s="41">
        <v>2.5</v>
      </c>
      <c r="I38" s="40" t="s">
        <v>37</v>
      </c>
      <c r="J38" s="41">
        <v>1</v>
      </c>
      <c r="K38" s="41">
        <v>2.5</v>
      </c>
      <c r="L38" s="41">
        <v>2</v>
      </c>
      <c r="M38" s="41">
        <v>2.5</v>
      </c>
      <c r="N38" s="41"/>
      <c r="O38" s="42">
        <f t="shared" si="31"/>
        <v>15.5</v>
      </c>
      <c r="P38" s="42">
        <f t="shared" si="33"/>
        <v>4</v>
      </c>
      <c r="Q38" s="43">
        <f t="shared" si="32"/>
        <v>10</v>
      </c>
      <c r="R38" s="52"/>
      <c r="S38" s="54">
        <f>IF(C38="","",IF(C38&gt;$I32,1,IF(C38=$I32,0.5,0)))</f>
        <v>0</v>
      </c>
      <c r="T38" s="54">
        <f>IF(D38="","",IF(D38&gt;$I33,1,IF(D38=$I33,0.5,0)))</f>
        <v>0</v>
      </c>
      <c r="U38" s="54">
        <f>IF(E38="","",IF(E38&gt;$I34,1,IF(E38=$I34,0.5,0)))</f>
        <v>0</v>
      </c>
      <c r="V38" s="54">
        <f>IF(F38="","",IF(F38&gt;$I35,1,IF(F38=$I35,0.5,0)))</f>
        <v>0</v>
      </c>
      <c r="W38" s="54">
        <f>IF(G38="","",IF(G38&gt;$I36,1,IF(G38=$I36,0.5,0)))</f>
        <v>0.5</v>
      </c>
      <c r="X38" s="54">
        <f>IF(H38="","",IF(H38&gt;$I37,1,IF(H38=$I37,0.5,0)))</f>
        <v>1</v>
      </c>
      <c r="Y38" s="54" t="s">
        <v>37</v>
      </c>
      <c r="Z38" s="54">
        <f>IF(J38="","",IF(J38&gt;$I39,1,IF(J38=$I39,0.5,0)))</f>
        <v>0</v>
      </c>
      <c r="AA38" s="54">
        <f>IF(K38="","",IF(K38&gt;$I40,1,IF(K38=$I40,0.5,0)))</f>
        <v>1</v>
      </c>
      <c r="AB38" s="54">
        <f>IF(L38="","",IF(L38&gt;$I41,1,IF(L38=$I41,0.5,0)))</f>
        <v>0.5</v>
      </c>
      <c r="AC38" s="54">
        <f>IF(M38="","",IF(M38&gt;$I42,1,IF(M38=$I42,0.5,0)))</f>
        <v>1</v>
      </c>
      <c r="AD38" s="59" t="str">
        <f>IF(N38="","",IF(N38&gt;$I43,1,IF(N38=$I43,0.5,0)))</f>
        <v/>
      </c>
      <c r="AF38" s="60">
        <f>C38+I32</f>
        <v>4</v>
      </c>
      <c r="AG38" s="53">
        <f>D38+I33</f>
        <v>4</v>
      </c>
      <c r="AH38" s="53">
        <f>E38+I34</f>
        <v>4</v>
      </c>
      <c r="AI38" s="53">
        <f>F38+I35</f>
        <v>4</v>
      </c>
      <c r="AJ38" s="53">
        <f>G38+I36</f>
        <v>4</v>
      </c>
      <c r="AK38" s="53">
        <f>H38+I37</f>
        <v>4</v>
      </c>
      <c r="AL38" s="53" t="s">
        <v>37</v>
      </c>
      <c r="AM38" s="53">
        <f>J38+I39</f>
        <v>4</v>
      </c>
      <c r="AN38" s="53">
        <f>K38+I40</f>
        <v>4</v>
      </c>
      <c r="AO38" s="53">
        <f>L38+I41</f>
        <v>4</v>
      </c>
      <c r="AP38" s="53">
        <f>M38+I42</f>
        <v>4</v>
      </c>
      <c r="AQ38" s="61">
        <f>N38+I43</f>
        <v>0</v>
      </c>
    </row>
    <row r="39" spans="1:43" s="50" customFormat="1">
      <c r="A39" s="38">
        <v>8</v>
      </c>
      <c r="B39" s="39" t="s">
        <v>212</v>
      </c>
      <c r="C39" s="41">
        <v>1.5</v>
      </c>
      <c r="D39" s="41">
        <v>0.5</v>
      </c>
      <c r="E39" s="41">
        <v>0</v>
      </c>
      <c r="F39" s="41">
        <v>1</v>
      </c>
      <c r="G39" s="41">
        <v>0</v>
      </c>
      <c r="H39" s="41">
        <v>1.5</v>
      </c>
      <c r="I39" s="41">
        <v>3</v>
      </c>
      <c r="J39" s="40" t="s">
        <v>37</v>
      </c>
      <c r="K39" s="41">
        <v>3</v>
      </c>
      <c r="L39" s="41">
        <v>2</v>
      </c>
      <c r="M39" s="41">
        <v>2</v>
      </c>
      <c r="N39" s="41"/>
      <c r="O39" s="42">
        <f t="shared" si="31"/>
        <v>14.5</v>
      </c>
      <c r="P39" s="42">
        <f t="shared" si="33"/>
        <v>3</v>
      </c>
      <c r="Q39" s="43">
        <f t="shared" si="32"/>
        <v>10</v>
      </c>
      <c r="R39" s="52"/>
      <c r="S39" s="54">
        <f>IF(C39="","",IF(C39&gt;$J32,1,IF(C39=$J32,0.5,0)))</f>
        <v>0</v>
      </c>
      <c r="T39" s="54">
        <f>IF(D39="","",IF(D39&gt;$J33,1,IF(D39=$J33,0.5,0)))</f>
        <v>0</v>
      </c>
      <c r="U39" s="54">
        <f>IF(E39="","",IF(E39&gt;$J34,1,IF(E39=$J34,0.5,0)))</f>
        <v>0</v>
      </c>
      <c r="V39" s="54">
        <f>IF(F39="","",IF(F39&gt;$J35,1,IF(F39=$J35,0.5,0)))</f>
        <v>0</v>
      </c>
      <c r="W39" s="54">
        <f>IF(G39="","",IF(G39&gt;$J36,1,IF(G39=$J36,0.5,0)))</f>
        <v>0</v>
      </c>
      <c r="X39" s="54">
        <f>IF(H39="","",IF(H39&gt;$J37,1,IF(H39=$J37,0.5,0)))</f>
        <v>0</v>
      </c>
      <c r="Y39" s="54">
        <f>IF(I39="","",IF(I39&gt;$J38,1,IF(I39=$J38,0.5,0)))</f>
        <v>1</v>
      </c>
      <c r="Z39" s="54" t="s">
        <v>37</v>
      </c>
      <c r="AA39" s="54">
        <f>IF(K39="","",IF(K39&gt;$J40,1,IF(K39=$J40,0.5,0)))</f>
        <v>1</v>
      </c>
      <c r="AB39" s="54">
        <f>IF(L39="","",IF(L39&gt;$J41,1,IF(L39=$J41,0.5,0)))</f>
        <v>0.5</v>
      </c>
      <c r="AC39" s="54">
        <f>IF(M39="","",IF(M39&gt;$J42,1,IF(M39=$J42,0.5,0)))</f>
        <v>0.5</v>
      </c>
      <c r="AD39" s="59" t="str">
        <f>IF(N39="","",IF(N39&gt;$J43,1,IF(N39=$J43,0.5,0)))</f>
        <v/>
      </c>
      <c r="AF39" s="60">
        <f>C39+J32</f>
        <v>4</v>
      </c>
      <c r="AG39" s="53">
        <f>D39+J33</f>
        <v>4</v>
      </c>
      <c r="AH39" s="53">
        <f>E39+J34</f>
        <v>4</v>
      </c>
      <c r="AI39" s="53">
        <f>F39+J35</f>
        <v>4</v>
      </c>
      <c r="AJ39" s="53">
        <f>G39+J36</f>
        <v>4</v>
      </c>
      <c r="AK39" s="53">
        <f>H39+J37</f>
        <v>4</v>
      </c>
      <c r="AL39" s="53">
        <f>I39+J38</f>
        <v>4</v>
      </c>
      <c r="AM39" s="53" t="s">
        <v>37</v>
      </c>
      <c r="AN39" s="53">
        <f>K39+J40</f>
        <v>4</v>
      </c>
      <c r="AO39" s="53">
        <f>L39+J41</f>
        <v>4</v>
      </c>
      <c r="AP39" s="53">
        <f>M39+J42</f>
        <v>4</v>
      </c>
      <c r="AQ39" s="61">
        <f>N39+J43</f>
        <v>0</v>
      </c>
    </row>
    <row r="40" spans="1:43" s="50" customFormat="1">
      <c r="A40" s="38">
        <v>9</v>
      </c>
      <c r="B40" s="39" t="s">
        <v>184</v>
      </c>
      <c r="C40" s="41">
        <v>0</v>
      </c>
      <c r="D40" s="41">
        <v>1</v>
      </c>
      <c r="E40" s="41">
        <v>0.5</v>
      </c>
      <c r="F40" s="41">
        <v>2.5</v>
      </c>
      <c r="G40" s="41">
        <v>1</v>
      </c>
      <c r="H40" s="41">
        <v>2</v>
      </c>
      <c r="I40" s="41">
        <v>1.5</v>
      </c>
      <c r="J40" s="41">
        <v>1</v>
      </c>
      <c r="K40" s="40" t="s">
        <v>37</v>
      </c>
      <c r="L40" s="41">
        <v>2.5</v>
      </c>
      <c r="M40" s="41">
        <v>2</v>
      </c>
      <c r="N40" s="41"/>
      <c r="O40" s="42">
        <f t="shared" si="31"/>
        <v>14</v>
      </c>
      <c r="P40" s="42">
        <f t="shared" si="33"/>
        <v>3</v>
      </c>
      <c r="Q40" s="43">
        <f t="shared" si="32"/>
        <v>10</v>
      </c>
      <c r="R40" s="52"/>
      <c r="S40" s="54">
        <f>IF(C40="","",IF(C40&gt;$K32,1,IF(C40=$K32,0.5,0)))</f>
        <v>0</v>
      </c>
      <c r="T40" s="54">
        <f>IF(D40="","",IF(D40&gt;$K33,1,IF(D40=$K33,0.5,0)))</f>
        <v>0</v>
      </c>
      <c r="U40" s="54">
        <f>IF(E40="","",IF(E40&gt;$K34,1,IF(E40=$K34,0.5,0)))</f>
        <v>0</v>
      </c>
      <c r="V40" s="54">
        <f>IF(F40="","",IF(F40&gt;$K35,1,IF(F40=$K35,0.5,0)))</f>
        <v>1</v>
      </c>
      <c r="W40" s="54">
        <f>IF(G40="","",IF(G40&gt;$K36,1,IF(G40=$K36,0.5,0)))</f>
        <v>0</v>
      </c>
      <c r="X40" s="54">
        <f>IF(H40="","",IF(H40&gt;$K37,1,IF(H40=$K37,0.5,0)))</f>
        <v>0.5</v>
      </c>
      <c r="Y40" s="54">
        <f>IF(I40="","",IF(I40&gt;$K38,1,IF(I40=$K38,0.5,0)))</f>
        <v>0</v>
      </c>
      <c r="Z40" s="54">
        <f>IF(J40="","",IF(J40&gt;$K39,1,IF(J40=$K39,0.5,0)))</f>
        <v>0</v>
      </c>
      <c r="AA40" s="54" t="s">
        <v>37</v>
      </c>
      <c r="AB40" s="54">
        <f>IF(L40="","",IF(L40&gt;$K41,1,IF(L40=$K41,0.5,0)))</f>
        <v>1</v>
      </c>
      <c r="AC40" s="54">
        <f>IF(M40="","",IF(M40&gt;$K42,1,IF(M40=$K42,0.5,0)))</f>
        <v>0.5</v>
      </c>
      <c r="AD40" s="59" t="str">
        <f>IF(N40="","",IF(N40&gt;$K43,1,IF(N40=$K43,0.5,0)))</f>
        <v/>
      </c>
      <c r="AF40" s="60">
        <f>C40+K32</f>
        <v>4</v>
      </c>
      <c r="AG40" s="53">
        <f>D40+K33</f>
        <v>4</v>
      </c>
      <c r="AH40" s="53">
        <f>E40+K34</f>
        <v>4</v>
      </c>
      <c r="AI40" s="53">
        <f>F40+K35</f>
        <v>4</v>
      </c>
      <c r="AJ40" s="53">
        <f>G40+K36</f>
        <v>4</v>
      </c>
      <c r="AK40" s="53">
        <f>H40+K37</f>
        <v>4</v>
      </c>
      <c r="AL40" s="53">
        <f>I40+K38</f>
        <v>4</v>
      </c>
      <c r="AM40" s="53">
        <f>J40+K39</f>
        <v>4</v>
      </c>
      <c r="AN40" s="53" t="s">
        <v>37</v>
      </c>
      <c r="AO40" s="53">
        <f>L40+K41</f>
        <v>4</v>
      </c>
      <c r="AP40" s="53">
        <f>M40+K42</f>
        <v>4</v>
      </c>
      <c r="AQ40" s="61">
        <f>N40+K43</f>
        <v>0</v>
      </c>
    </row>
    <row r="41" spans="1:43" s="50" customFormat="1">
      <c r="A41" s="38">
        <v>10</v>
      </c>
      <c r="B41" s="39" t="s">
        <v>132</v>
      </c>
      <c r="C41" s="41">
        <v>0</v>
      </c>
      <c r="D41" s="41">
        <v>1</v>
      </c>
      <c r="E41" s="41">
        <v>1</v>
      </c>
      <c r="F41" s="41">
        <v>1.5</v>
      </c>
      <c r="G41" s="41">
        <v>1</v>
      </c>
      <c r="H41" s="41">
        <v>2</v>
      </c>
      <c r="I41" s="41">
        <v>2</v>
      </c>
      <c r="J41" s="41">
        <v>2</v>
      </c>
      <c r="K41" s="41">
        <v>1.5</v>
      </c>
      <c r="L41" s="40" t="s">
        <v>37</v>
      </c>
      <c r="M41" s="41">
        <v>1</v>
      </c>
      <c r="N41" s="41"/>
      <c r="O41" s="42">
        <f t="shared" si="31"/>
        <v>13</v>
      </c>
      <c r="P41" s="42">
        <f t="shared" si="33"/>
        <v>1.5</v>
      </c>
      <c r="Q41" s="43">
        <f t="shared" si="32"/>
        <v>10</v>
      </c>
      <c r="R41" s="52"/>
      <c r="S41" s="54">
        <f>IF(C41="","",IF(C41&gt;$L32,1,IF(C41=$L32,0.5,0)))</f>
        <v>0</v>
      </c>
      <c r="T41" s="54">
        <f>IF(D41="","",IF(D41&gt;$L33,1,IF(D41=$L33,0.5,0)))</f>
        <v>0</v>
      </c>
      <c r="U41" s="54">
        <f>IF(E41="","",IF(E41&gt;$L34,1,IF(E41=$L34,0.5,0)))</f>
        <v>0</v>
      </c>
      <c r="V41" s="54">
        <f>IF(F41="","",IF(F41&gt;$L35,1,IF(F41=$L35,0.5,0)))</f>
        <v>0</v>
      </c>
      <c r="W41" s="54">
        <f>IF(G41="","",IF(G41&gt;$L36,1,IF(G41=$L36,0.5,0)))</f>
        <v>0</v>
      </c>
      <c r="X41" s="54">
        <f>IF(H41="","",IF(H41&gt;$L37,1,IF(H41=$L37,0.5,0)))</f>
        <v>0.5</v>
      </c>
      <c r="Y41" s="54">
        <f>IF(I41="","",IF(I41&gt;$L38,1,IF(I41=$L38,0.5,0)))</f>
        <v>0.5</v>
      </c>
      <c r="Z41" s="54">
        <f>IF(J41="","",IF(J41&gt;$L39,1,IF(J41=$L39,0.5,0)))</f>
        <v>0.5</v>
      </c>
      <c r="AA41" s="54">
        <f>IF(K41="","",IF(K41&gt;$L40,1,IF(K41=$L40,0.5,0)))</f>
        <v>0</v>
      </c>
      <c r="AB41" s="54" t="s">
        <v>37</v>
      </c>
      <c r="AC41" s="54">
        <f>IF(M41="","",IF(M41&gt;$L42,1,IF(M41=$L42,0.5,0)))</f>
        <v>0</v>
      </c>
      <c r="AD41" s="59" t="str">
        <f>IF(N41="","",IF(N41&gt;$L43,1,IF(N41=$L43,0.5,0)))</f>
        <v/>
      </c>
      <c r="AF41" s="60">
        <f>C41+L32</f>
        <v>4</v>
      </c>
      <c r="AG41" s="53">
        <f>D41+L33</f>
        <v>4</v>
      </c>
      <c r="AH41" s="53">
        <f>E41+L34</f>
        <v>4</v>
      </c>
      <c r="AI41" s="53">
        <f>F41+L35</f>
        <v>4</v>
      </c>
      <c r="AJ41" s="53">
        <f>G41+L36</f>
        <v>4</v>
      </c>
      <c r="AK41" s="53">
        <f>H41+L37</f>
        <v>4</v>
      </c>
      <c r="AL41" s="53">
        <f>I41+L38</f>
        <v>4</v>
      </c>
      <c r="AM41" s="53">
        <f>J41+L39</f>
        <v>4</v>
      </c>
      <c r="AN41" s="53">
        <f>K41+L40</f>
        <v>4</v>
      </c>
      <c r="AO41" s="53" t="s">
        <v>37</v>
      </c>
      <c r="AP41" s="53">
        <f>M41+L42</f>
        <v>4</v>
      </c>
      <c r="AQ41" s="61">
        <f>N41+L43</f>
        <v>0</v>
      </c>
    </row>
    <row r="42" spans="1:43" s="50" customFormat="1">
      <c r="A42" s="38">
        <v>11</v>
      </c>
      <c r="B42" s="39" t="s">
        <v>102</v>
      </c>
      <c r="C42" s="41">
        <v>0</v>
      </c>
      <c r="D42" s="41">
        <v>0</v>
      </c>
      <c r="E42" s="41">
        <v>0</v>
      </c>
      <c r="F42" s="41">
        <v>1</v>
      </c>
      <c r="G42" s="41">
        <v>0.5</v>
      </c>
      <c r="H42" s="41">
        <v>2</v>
      </c>
      <c r="I42" s="41">
        <v>1.5</v>
      </c>
      <c r="J42" s="41">
        <v>2</v>
      </c>
      <c r="K42" s="41">
        <v>2</v>
      </c>
      <c r="L42" s="41">
        <v>3</v>
      </c>
      <c r="M42" s="40" t="s">
        <v>37</v>
      </c>
      <c r="N42" s="41"/>
      <c r="O42" s="42">
        <f t="shared" si="31"/>
        <v>12</v>
      </c>
      <c r="P42" s="42">
        <f t="shared" si="33"/>
        <v>2.5</v>
      </c>
      <c r="Q42" s="43">
        <f t="shared" si="32"/>
        <v>10</v>
      </c>
      <c r="R42" s="52"/>
      <c r="S42" s="54">
        <f>IF(C42="","",IF(C42&gt;$M32,1,IF(C42=$M32,0.5,0)))</f>
        <v>0</v>
      </c>
      <c r="T42" s="54">
        <f>IF(D42="","",IF(D42&gt;$M33,1,IF(D42=$M33,0.5,0)))</f>
        <v>0</v>
      </c>
      <c r="U42" s="54">
        <f>IF(E42="","",IF(E42&gt;$M34,1,IF(E42=$M34,0.5,0)))</f>
        <v>0</v>
      </c>
      <c r="V42" s="54">
        <f>IF(F42="","",IF(F42&gt;$M35,1,IF(F42=$M35,0.5,0)))</f>
        <v>0</v>
      </c>
      <c r="W42" s="54">
        <f>IF(G42="","",IF(G42&gt;$M36,1,IF(G42=$M36,0.5,0)))</f>
        <v>0</v>
      </c>
      <c r="X42" s="54">
        <f>IF(H42="","",IF(H42&gt;$M37,1,IF(H42=$M37,0.5,0)))</f>
        <v>0.5</v>
      </c>
      <c r="Y42" s="54">
        <f>IF(I42="","",IF(I42&gt;$M38,1,IF(I42=$M38,0.5,0)))</f>
        <v>0</v>
      </c>
      <c r="Z42" s="54">
        <f>IF(J42="","",IF(J42&gt;$M39,1,IF(J42=$M39,0.5,0)))</f>
        <v>0.5</v>
      </c>
      <c r="AA42" s="54">
        <f>IF(K42="","",IF(K42&gt;$M40,1,IF(K42=$M40,0.5,0)))</f>
        <v>0.5</v>
      </c>
      <c r="AB42" s="54">
        <f>IF(L42="","",IF(L42&gt;$M41,1,IF(L42=$M41,0.5,0)))</f>
        <v>1</v>
      </c>
      <c r="AC42" s="54" t="s">
        <v>37</v>
      </c>
      <c r="AD42" s="59" t="str">
        <f>IF(N42="","",IF(N42&gt;$M43,1,IF(N42=$M43,0.5,0)))</f>
        <v/>
      </c>
      <c r="AF42" s="60">
        <f>C42+M32</f>
        <v>4</v>
      </c>
      <c r="AG42" s="53">
        <f>D42+M33</f>
        <v>4</v>
      </c>
      <c r="AH42" s="53">
        <f>E42+M34</f>
        <v>4</v>
      </c>
      <c r="AI42" s="53">
        <f>F42+M35</f>
        <v>4</v>
      </c>
      <c r="AJ42" s="53">
        <f>G42+M36</f>
        <v>4</v>
      </c>
      <c r="AK42" s="53">
        <f>H42+M37</f>
        <v>4</v>
      </c>
      <c r="AL42" s="53">
        <f>I42+M38</f>
        <v>4</v>
      </c>
      <c r="AM42" s="53">
        <f>J42+M39</f>
        <v>4</v>
      </c>
      <c r="AN42" s="53">
        <f>K42+M40</f>
        <v>4</v>
      </c>
      <c r="AO42" s="53">
        <f>L42+M41</f>
        <v>4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/>
      <c r="P43" s="48"/>
      <c r="Q43" s="49"/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SUM(S46:AD46)*2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SUM(S47:AD47)*2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J17" sqref="J1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36436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41</v>
      </c>
      <c r="D3" s="1"/>
      <c r="E3" s="1"/>
      <c r="F3" s="1"/>
      <c r="G3" s="1"/>
      <c r="H3" s="2" t="s">
        <v>12</v>
      </c>
      <c r="I3" s="15" t="s">
        <v>87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56</v>
      </c>
      <c r="D5" s="18">
        <v>1961</v>
      </c>
      <c r="E5" s="10">
        <v>1</v>
      </c>
      <c r="F5" s="10" t="s">
        <v>10</v>
      </c>
      <c r="G5" s="10">
        <v>0</v>
      </c>
      <c r="H5" s="19">
        <v>5169</v>
      </c>
      <c r="I5" s="14" t="s">
        <v>215</v>
      </c>
      <c r="J5" s="18">
        <v>1952</v>
      </c>
    </row>
    <row r="6" spans="1:10">
      <c r="A6" s="5">
        <v>2</v>
      </c>
      <c r="B6" s="19">
        <v>76333</v>
      </c>
      <c r="C6" s="14" t="s">
        <v>43</v>
      </c>
      <c r="D6" s="18">
        <v>1897</v>
      </c>
      <c r="E6" s="10">
        <v>1</v>
      </c>
      <c r="F6" s="10" t="s">
        <v>10</v>
      </c>
      <c r="G6" s="10">
        <v>0</v>
      </c>
      <c r="H6" s="19">
        <v>20818</v>
      </c>
      <c r="I6" s="14" t="s">
        <v>216</v>
      </c>
      <c r="J6" s="18">
        <v>1951</v>
      </c>
    </row>
    <row r="7" spans="1:10">
      <c r="A7" s="5">
        <v>3</v>
      </c>
      <c r="B7" s="19">
        <v>76317</v>
      </c>
      <c r="C7" s="14" t="s">
        <v>45</v>
      </c>
      <c r="D7" s="18">
        <v>1816</v>
      </c>
      <c r="E7" s="10">
        <v>0</v>
      </c>
      <c r="F7" s="10" t="s">
        <v>10</v>
      </c>
      <c r="G7" s="10">
        <v>1</v>
      </c>
      <c r="H7" s="19">
        <v>32212</v>
      </c>
      <c r="I7" s="14" t="s">
        <v>217</v>
      </c>
      <c r="J7" s="18">
        <v>1942</v>
      </c>
    </row>
    <row r="8" spans="1:10">
      <c r="A8" s="5">
        <v>4</v>
      </c>
      <c r="B8" s="19">
        <v>43419</v>
      </c>
      <c r="C8" s="14" t="s">
        <v>55</v>
      </c>
      <c r="D8" s="18">
        <v>1867</v>
      </c>
      <c r="E8" s="10">
        <v>0</v>
      </c>
      <c r="F8" s="10" t="s">
        <v>10</v>
      </c>
      <c r="G8" s="10">
        <v>1</v>
      </c>
      <c r="H8" s="19">
        <v>20907</v>
      </c>
      <c r="I8" s="14" t="s">
        <v>218</v>
      </c>
      <c r="J8" s="18">
        <v>1935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1885.25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1945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219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57</v>
      </c>
      <c r="D15" s="18">
        <v>1845</v>
      </c>
      <c r="E15" s="10">
        <v>0.5</v>
      </c>
      <c r="F15" s="10" t="s">
        <v>10</v>
      </c>
      <c r="G15" s="10">
        <v>0.5</v>
      </c>
      <c r="H15" s="19">
        <v>82848</v>
      </c>
      <c r="I15" s="14" t="s">
        <v>221</v>
      </c>
      <c r="J15" s="18">
        <v>1743</v>
      </c>
    </row>
    <row r="16" spans="1:10">
      <c r="A16" s="5">
        <v>2</v>
      </c>
      <c r="B16" s="19">
        <v>353</v>
      </c>
      <c r="C16" s="14" t="s">
        <v>44</v>
      </c>
      <c r="D16" s="18">
        <v>1842</v>
      </c>
      <c r="E16" s="10">
        <v>1</v>
      </c>
      <c r="F16" s="10" t="s">
        <v>10</v>
      </c>
      <c r="G16" s="10">
        <v>0</v>
      </c>
      <c r="H16" s="19">
        <v>76937</v>
      </c>
      <c r="I16" s="14" t="s">
        <v>222</v>
      </c>
      <c r="J16" s="18">
        <v>1672</v>
      </c>
    </row>
    <row r="17" spans="1:10">
      <c r="A17" s="5">
        <v>3</v>
      </c>
      <c r="B17" s="19">
        <v>43419</v>
      </c>
      <c r="C17" s="14" t="s">
        <v>47</v>
      </c>
      <c r="D17" s="18">
        <v>1774</v>
      </c>
      <c r="E17" s="10">
        <v>0.5</v>
      </c>
      <c r="F17" s="10" t="s">
        <v>10</v>
      </c>
      <c r="G17" s="10">
        <v>0.5</v>
      </c>
      <c r="H17" s="19">
        <v>2941</v>
      </c>
      <c r="I17" s="14" t="s">
        <v>223</v>
      </c>
      <c r="J17" s="18">
        <v>1607</v>
      </c>
    </row>
    <row r="18" spans="1:10" ht="15.75" thickBot="1">
      <c r="A18" s="5">
        <v>4</v>
      </c>
      <c r="B18" s="19">
        <v>26816</v>
      </c>
      <c r="C18" s="14" t="s">
        <v>48</v>
      </c>
      <c r="D18" s="18">
        <v>1748</v>
      </c>
      <c r="E18" s="12">
        <v>0</v>
      </c>
      <c r="F18" s="10" t="s">
        <v>10</v>
      </c>
      <c r="G18" s="12">
        <v>1</v>
      </c>
      <c r="H18" s="19">
        <v>79201</v>
      </c>
      <c r="I18" s="14" t="s">
        <v>224</v>
      </c>
      <c r="J18" s="18">
        <v>1546</v>
      </c>
    </row>
    <row r="19" spans="1:10" ht="16.5" thickTop="1" thickBot="1">
      <c r="A19" s="6"/>
      <c r="B19" s="3"/>
      <c r="C19" s="16">
        <f>IFERROR(AVERAGE(D15:D18),"")</f>
        <v>1802.25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1642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50</v>
      </c>
      <c r="D21" s="1"/>
      <c r="E21" s="1"/>
      <c r="F21" s="1"/>
      <c r="G21" s="1"/>
      <c r="H21" s="2" t="s">
        <v>12</v>
      </c>
      <c r="I21" s="15" t="s">
        <v>220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655</v>
      </c>
      <c r="C23" s="14" t="s">
        <v>49</v>
      </c>
      <c r="D23" s="18">
        <v>1727</v>
      </c>
      <c r="E23" s="10">
        <v>1</v>
      </c>
      <c r="F23" s="10" t="s">
        <v>10</v>
      </c>
      <c r="G23" s="10">
        <v>0</v>
      </c>
      <c r="H23" s="19">
        <v>76236</v>
      </c>
      <c r="I23" s="14" t="s">
        <v>225</v>
      </c>
      <c r="J23" s="18">
        <v>1392</v>
      </c>
    </row>
    <row r="24" spans="1:10">
      <c r="A24" s="5">
        <v>2</v>
      </c>
      <c r="B24" s="19">
        <v>54658</v>
      </c>
      <c r="C24" s="14" t="s">
        <v>59</v>
      </c>
      <c r="D24" s="18">
        <v>1452</v>
      </c>
      <c r="E24" s="10">
        <v>1</v>
      </c>
      <c r="F24" s="10" t="s">
        <v>10</v>
      </c>
      <c r="G24" s="10">
        <v>0</v>
      </c>
      <c r="H24" s="19">
        <v>71439</v>
      </c>
      <c r="I24" s="14" t="s">
        <v>226</v>
      </c>
      <c r="J24" s="18">
        <v>1375</v>
      </c>
    </row>
    <row r="25" spans="1:10">
      <c r="A25" s="5">
        <v>3</v>
      </c>
      <c r="B25" s="19">
        <v>2259</v>
      </c>
      <c r="C25" s="14" t="s">
        <v>60</v>
      </c>
      <c r="D25" s="18">
        <v>1234</v>
      </c>
      <c r="E25" s="10">
        <v>1</v>
      </c>
      <c r="F25" s="10" t="s">
        <v>10</v>
      </c>
      <c r="G25" s="10">
        <v>0</v>
      </c>
      <c r="H25" s="19">
        <v>89729</v>
      </c>
      <c r="I25" s="14" t="s">
        <v>227</v>
      </c>
      <c r="J25" s="18">
        <v>1275</v>
      </c>
    </row>
    <row r="26" spans="1:10" ht="15.75" thickBot="1">
      <c r="A26" s="5">
        <v>4</v>
      </c>
      <c r="B26" s="19">
        <v>48097</v>
      </c>
      <c r="C26" s="14" t="s">
        <v>58</v>
      </c>
      <c r="D26" s="18" t="s">
        <v>52</v>
      </c>
      <c r="E26" s="12">
        <v>1</v>
      </c>
      <c r="F26" s="10" t="s">
        <v>10</v>
      </c>
      <c r="G26" s="12">
        <v>0</v>
      </c>
      <c r="H26" s="19">
        <v>86916</v>
      </c>
      <c r="I26" s="14" t="s">
        <v>228</v>
      </c>
      <c r="J26" s="18" t="s">
        <v>52</v>
      </c>
    </row>
    <row r="27" spans="1:10" ht="16.5" thickTop="1" thickBot="1">
      <c r="A27" s="6"/>
      <c r="B27" s="3"/>
      <c r="C27" s="16">
        <f>IFERROR(AVERAGE(D23:D26),"")</f>
        <v>1471</v>
      </c>
      <c r="D27" s="3"/>
      <c r="E27" s="13">
        <v>4</v>
      </c>
      <c r="F27" s="10" t="s">
        <v>10</v>
      </c>
      <c r="G27" s="13">
        <v>0</v>
      </c>
      <c r="H27" s="3"/>
      <c r="I27" s="16">
        <f>IFERROR(AVERAGE(J23:J26),"")</f>
        <v>1347.3333333333333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24" sqref="C2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36450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201</v>
      </c>
      <c r="D3" s="1"/>
      <c r="E3" s="1"/>
      <c r="F3" s="1"/>
      <c r="G3" s="1"/>
      <c r="H3" s="2" t="s">
        <v>12</v>
      </c>
      <c r="I3" s="15" t="s">
        <v>41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88781</v>
      </c>
      <c r="C5" s="14" t="s">
        <v>202</v>
      </c>
      <c r="D5" s="18">
        <v>2016</v>
      </c>
      <c r="E5" s="10">
        <v>1</v>
      </c>
      <c r="F5" s="10" t="s">
        <v>10</v>
      </c>
      <c r="G5" s="10">
        <v>0</v>
      </c>
      <c r="H5" s="19">
        <v>2283</v>
      </c>
      <c r="I5" s="14" t="s">
        <v>56</v>
      </c>
      <c r="J5" s="18">
        <v>1961</v>
      </c>
    </row>
    <row r="6" spans="1:10">
      <c r="A6" s="5">
        <v>2</v>
      </c>
      <c r="B6" s="19">
        <v>33405</v>
      </c>
      <c r="C6" s="14" t="s">
        <v>203</v>
      </c>
      <c r="D6" s="18">
        <v>1865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43</v>
      </c>
      <c r="J6" s="18">
        <v>1897</v>
      </c>
    </row>
    <row r="7" spans="1:10">
      <c r="A7" s="5">
        <v>3</v>
      </c>
      <c r="B7" s="19">
        <v>50504</v>
      </c>
      <c r="C7" s="14" t="s">
        <v>204</v>
      </c>
      <c r="D7" s="18">
        <v>1715</v>
      </c>
      <c r="E7" s="10">
        <v>0</v>
      </c>
      <c r="F7" s="10" t="s">
        <v>10</v>
      </c>
      <c r="G7" s="10">
        <v>1</v>
      </c>
      <c r="H7" s="19">
        <v>76317</v>
      </c>
      <c r="I7" s="14" t="s">
        <v>45</v>
      </c>
      <c r="J7" s="18">
        <v>1816</v>
      </c>
    </row>
    <row r="8" spans="1:10">
      <c r="A8" s="5">
        <v>4</v>
      </c>
      <c r="B8" s="19">
        <v>5088</v>
      </c>
      <c r="C8" s="14" t="s">
        <v>205</v>
      </c>
      <c r="D8" s="18">
        <v>1714</v>
      </c>
      <c r="E8" s="10">
        <v>0</v>
      </c>
      <c r="F8" s="10" t="s">
        <v>10</v>
      </c>
      <c r="G8" s="10">
        <v>1</v>
      </c>
      <c r="H8" s="19">
        <v>353</v>
      </c>
      <c r="I8" s="14" t="s">
        <v>44</v>
      </c>
      <c r="J8" s="18">
        <v>1842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1827.5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1879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206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24856</v>
      </c>
      <c r="C15" s="14" t="s">
        <v>207</v>
      </c>
      <c r="D15" s="18">
        <v>1946</v>
      </c>
      <c r="E15" s="10">
        <v>1</v>
      </c>
      <c r="F15" s="10" t="s">
        <v>10</v>
      </c>
      <c r="G15" s="10">
        <v>0</v>
      </c>
      <c r="H15" s="19">
        <v>9954</v>
      </c>
      <c r="I15" s="14" t="s">
        <v>61</v>
      </c>
      <c r="J15" s="18">
        <v>1831</v>
      </c>
    </row>
    <row r="16" spans="1:10">
      <c r="A16" s="5">
        <v>2</v>
      </c>
      <c r="B16" s="19">
        <v>41688</v>
      </c>
      <c r="C16" s="14" t="s">
        <v>208</v>
      </c>
      <c r="D16" s="18">
        <v>1721</v>
      </c>
      <c r="E16" s="10">
        <v>0</v>
      </c>
      <c r="F16" s="10" t="s">
        <v>10</v>
      </c>
      <c r="G16" s="10">
        <v>1</v>
      </c>
      <c r="H16" s="19">
        <v>76325</v>
      </c>
      <c r="I16" s="14" t="s">
        <v>57</v>
      </c>
      <c r="J16" s="18">
        <v>1845</v>
      </c>
    </row>
    <row r="17" spans="1:10">
      <c r="A17" s="5">
        <v>3</v>
      </c>
      <c r="B17" s="19">
        <v>9334</v>
      </c>
      <c r="C17" s="14" t="s">
        <v>209</v>
      </c>
      <c r="D17" s="18">
        <v>1769</v>
      </c>
      <c r="E17" s="10">
        <v>0</v>
      </c>
      <c r="F17" s="10" t="s">
        <v>10</v>
      </c>
      <c r="G17" s="10">
        <v>1</v>
      </c>
      <c r="H17" s="19">
        <v>43419</v>
      </c>
      <c r="I17" s="14" t="s">
        <v>47</v>
      </c>
      <c r="J17" s="18">
        <v>1774</v>
      </c>
    </row>
    <row r="18" spans="1:10" ht="15.75" thickBot="1">
      <c r="A18" s="5">
        <v>4</v>
      </c>
      <c r="B18" s="19">
        <v>12068</v>
      </c>
      <c r="C18" s="14" t="s">
        <v>210</v>
      </c>
      <c r="D18" s="18">
        <v>1547</v>
      </c>
      <c r="E18" s="12">
        <v>0.5</v>
      </c>
      <c r="F18" s="10" t="s">
        <v>10</v>
      </c>
      <c r="G18" s="12">
        <v>0.5</v>
      </c>
      <c r="H18" s="19">
        <v>26816</v>
      </c>
      <c r="I18" s="14" t="s">
        <v>48</v>
      </c>
      <c r="J18" s="18">
        <v>1748</v>
      </c>
    </row>
    <row r="19" spans="1:10" ht="16.5" thickTop="1" thickBot="1">
      <c r="A19" s="6"/>
      <c r="B19" s="3"/>
      <c r="C19" s="16">
        <f>IFERROR(AVERAGE(D15:D18),"")</f>
        <v>1745.75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1799.5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212</v>
      </c>
      <c r="D21" s="1"/>
      <c r="E21" s="1"/>
      <c r="F21" s="1"/>
      <c r="G21" s="1"/>
      <c r="H21" s="2" t="s">
        <v>12</v>
      </c>
      <c r="I21" s="15" t="s">
        <v>50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77828</v>
      </c>
      <c r="C23" s="14" t="s">
        <v>211</v>
      </c>
      <c r="D23" s="18">
        <v>1529</v>
      </c>
      <c r="E23" s="10">
        <v>0</v>
      </c>
      <c r="F23" s="10" t="s">
        <v>10</v>
      </c>
      <c r="G23" s="10">
        <v>1</v>
      </c>
      <c r="H23" s="19">
        <v>655</v>
      </c>
      <c r="I23" s="14" t="s">
        <v>49</v>
      </c>
      <c r="J23" s="18">
        <v>1727</v>
      </c>
    </row>
    <row r="24" spans="1:10">
      <c r="A24" s="5">
        <v>2</v>
      </c>
      <c r="B24" s="19">
        <v>58025</v>
      </c>
      <c r="C24" s="14" t="s">
        <v>230</v>
      </c>
      <c r="D24" s="18">
        <v>1554</v>
      </c>
      <c r="E24" s="10">
        <v>0.5</v>
      </c>
      <c r="F24" s="10" t="s">
        <v>10</v>
      </c>
      <c r="G24" s="10">
        <v>0.5</v>
      </c>
      <c r="H24" s="19">
        <v>43346</v>
      </c>
      <c r="I24" s="14" t="s">
        <v>51</v>
      </c>
      <c r="J24" s="18">
        <v>1611</v>
      </c>
    </row>
    <row r="25" spans="1:10">
      <c r="A25" s="5">
        <v>3</v>
      </c>
      <c r="B25" s="19">
        <v>62511</v>
      </c>
      <c r="C25" s="14" t="s">
        <v>213</v>
      </c>
      <c r="D25" s="18">
        <v>1528</v>
      </c>
      <c r="E25" s="10">
        <v>1</v>
      </c>
      <c r="F25" s="10" t="s">
        <v>10</v>
      </c>
      <c r="G25" s="10">
        <v>0</v>
      </c>
      <c r="H25" s="19">
        <v>54658</v>
      </c>
      <c r="I25" s="14" t="s">
        <v>59</v>
      </c>
      <c r="J25" s="18">
        <v>1452</v>
      </c>
    </row>
    <row r="26" spans="1:10" ht="15.75" thickBot="1">
      <c r="A26" s="5">
        <v>4</v>
      </c>
      <c r="B26" s="19">
        <v>72842</v>
      </c>
      <c r="C26" s="14" t="s">
        <v>214</v>
      </c>
      <c r="D26" s="18">
        <v>1251</v>
      </c>
      <c r="E26" s="12">
        <v>0</v>
      </c>
      <c r="F26" s="10" t="s">
        <v>10</v>
      </c>
      <c r="G26" s="12">
        <v>1</v>
      </c>
      <c r="H26" s="19">
        <v>48097</v>
      </c>
      <c r="I26" s="14" t="s">
        <v>58</v>
      </c>
      <c r="J26" s="18" t="s">
        <v>52</v>
      </c>
    </row>
    <row r="27" spans="1:10" ht="16.5" thickTop="1" thickBot="1">
      <c r="A27" s="6"/>
      <c r="B27" s="3"/>
      <c r="C27" s="16">
        <f>IFERROR(AVERAGE(D23:D26),"")</f>
        <v>1465.5</v>
      </c>
      <c r="D27" s="3"/>
      <c r="E27" s="13">
        <v>1.5</v>
      </c>
      <c r="F27" s="10" t="s">
        <v>10</v>
      </c>
      <c r="G27" s="13">
        <v>2.5</v>
      </c>
      <c r="H27" s="3"/>
      <c r="I27" s="16">
        <f>IFERROR(AVERAGE(J23:J26),"")</f>
        <v>1596.6666666666667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6" sqref="I1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36464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41</v>
      </c>
      <c r="D3" s="1"/>
      <c r="E3" s="1"/>
      <c r="F3" s="1"/>
      <c r="G3" s="1"/>
      <c r="H3" s="2" t="s">
        <v>12</v>
      </c>
      <c r="I3" s="15" t="s">
        <v>199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56</v>
      </c>
      <c r="D5" s="18">
        <v>1961</v>
      </c>
      <c r="E5" s="10">
        <v>0.5</v>
      </c>
      <c r="F5" s="10" t="s">
        <v>10</v>
      </c>
      <c r="G5" s="10">
        <v>0.5</v>
      </c>
      <c r="H5" s="19">
        <v>97063</v>
      </c>
      <c r="I5" s="14" t="s">
        <v>192</v>
      </c>
      <c r="J5" s="18">
        <v>2131</v>
      </c>
    </row>
    <row r="6" spans="1:10">
      <c r="A6" s="5">
        <v>2</v>
      </c>
      <c r="B6" s="19">
        <v>76333</v>
      </c>
      <c r="C6" s="14" t="s">
        <v>43</v>
      </c>
      <c r="D6" s="18">
        <v>1897</v>
      </c>
      <c r="E6" s="10">
        <v>0</v>
      </c>
      <c r="F6" s="10" t="s">
        <v>10</v>
      </c>
      <c r="G6" s="10">
        <v>1</v>
      </c>
      <c r="H6" s="19">
        <v>98671</v>
      </c>
      <c r="I6" s="14" t="s">
        <v>193</v>
      </c>
      <c r="J6" s="18">
        <v>2012</v>
      </c>
    </row>
    <row r="7" spans="1:10">
      <c r="A7" s="5">
        <v>3</v>
      </c>
      <c r="B7" s="19">
        <v>76317</v>
      </c>
      <c r="C7" s="14" t="s">
        <v>45</v>
      </c>
      <c r="D7" s="18">
        <v>1816</v>
      </c>
      <c r="E7" s="10">
        <v>0</v>
      </c>
      <c r="F7" s="10" t="s">
        <v>10</v>
      </c>
      <c r="G7" s="10">
        <v>1</v>
      </c>
      <c r="H7" s="19">
        <v>98451</v>
      </c>
      <c r="I7" s="14" t="s">
        <v>195</v>
      </c>
      <c r="J7" s="18">
        <v>1849</v>
      </c>
    </row>
    <row r="8" spans="1:10">
      <c r="A8" s="5">
        <v>4</v>
      </c>
      <c r="B8" s="19">
        <v>48097</v>
      </c>
      <c r="C8" s="14" t="s">
        <v>58</v>
      </c>
      <c r="D8" s="18" t="s">
        <v>52</v>
      </c>
      <c r="E8" s="10">
        <v>0.5</v>
      </c>
      <c r="F8" s="10" t="s">
        <v>10</v>
      </c>
      <c r="G8" s="10">
        <v>0.5</v>
      </c>
      <c r="H8" s="19">
        <v>20931</v>
      </c>
      <c r="I8" s="14" t="s">
        <v>194</v>
      </c>
      <c r="J8" s="18">
        <v>1690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1891.3333333333333</v>
      </c>
      <c r="D11" s="3"/>
      <c r="E11" s="13">
        <v>1</v>
      </c>
      <c r="F11" s="10" t="s">
        <v>10</v>
      </c>
      <c r="G11" s="13">
        <v>3</v>
      </c>
      <c r="H11" s="3"/>
      <c r="I11" s="16">
        <f>IFERROR(AVERAGE(J5:J10),"")</f>
        <v>1920.5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200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9954</v>
      </c>
      <c r="C15" s="14" t="s">
        <v>61</v>
      </c>
      <c r="D15" s="18">
        <v>1831</v>
      </c>
      <c r="E15" s="10">
        <v>0.5</v>
      </c>
      <c r="F15" s="10" t="s">
        <v>10</v>
      </c>
      <c r="G15" s="10">
        <v>0.5</v>
      </c>
      <c r="H15" s="19">
        <v>48895</v>
      </c>
      <c r="I15" s="14" t="s">
        <v>196</v>
      </c>
      <c r="J15" s="18">
        <v>1896</v>
      </c>
    </row>
    <row r="16" spans="1:10">
      <c r="A16" s="5">
        <v>2</v>
      </c>
      <c r="B16" s="19">
        <v>31348</v>
      </c>
      <c r="C16" s="14" t="s">
        <v>42</v>
      </c>
      <c r="D16" s="18">
        <v>1881</v>
      </c>
      <c r="E16" s="10">
        <v>1</v>
      </c>
      <c r="F16" s="10" t="s">
        <v>10</v>
      </c>
      <c r="G16" s="10">
        <v>0</v>
      </c>
      <c r="H16" s="19">
        <v>99554</v>
      </c>
      <c r="I16" s="14" t="s">
        <v>231</v>
      </c>
      <c r="J16" s="18">
        <v>1880</v>
      </c>
    </row>
    <row r="17" spans="1:10">
      <c r="A17" s="5">
        <v>3</v>
      </c>
      <c r="B17" s="19">
        <v>76325</v>
      </c>
      <c r="C17" s="14" t="s">
        <v>57</v>
      </c>
      <c r="D17" s="18">
        <v>1845</v>
      </c>
      <c r="E17" s="10">
        <v>1</v>
      </c>
      <c r="F17" s="10" t="s">
        <v>10</v>
      </c>
      <c r="G17" s="10">
        <v>0</v>
      </c>
      <c r="H17" s="19">
        <v>99805</v>
      </c>
      <c r="I17" s="14" t="s">
        <v>197</v>
      </c>
      <c r="J17" s="18">
        <v>1753</v>
      </c>
    </row>
    <row r="18" spans="1:10" ht="15.75" thickBot="1">
      <c r="A18" s="5">
        <v>4</v>
      </c>
      <c r="B18" s="19">
        <v>43419</v>
      </c>
      <c r="C18" s="14" t="s">
        <v>47</v>
      </c>
      <c r="D18" s="18">
        <v>1774</v>
      </c>
      <c r="E18" s="12">
        <v>0.5</v>
      </c>
      <c r="F18" s="10" t="s">
        <v>10</v>
      </c>
      <c r="G18" s="12">
        <v>0.5</v>
      </c>
      <c r="H18" s="19">
        <v>15709</v>
      </c>
      <c r="I18" s="14" t="s">
        <v>198</v>
      </c>
      <c r="J18" s="18">
        <v>1747</v>
      </c>
    </row>
    <row r="19" spans="1:10" ht="16.5" thickTop="1" thickBot="1">
      <c r="A19" s="6"/>
      <c r="B19" s="3"/>
      <c r="C19" s="16">
        <f>IFERROR(AVERAGE(D15:D18),"")</f>
        <v>1832.75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1819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50</v>
      </c>
      <c r="D21" s="1"/>
      <c r="E21" s="1"/>
      <c r="F21" s="1"/>
      <c r="G21" s="1"/>
      <c r="H21" s="2" t="s">
        <v>12</v>
      </c>
      <c r="I21" s="15" t="s">
        <v>191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655</v>
      </c>
      <c r="C23" s="14" t="s">
        <v>49</v>
      </c>
      <c r="D23" s="18">
        <v>1727</v>
      </c>
      <c r="E23" s="10">
        <v>0.5</v>
      </c>
      <c r="F23" s="10" t="s">
        <v>10</v>
      </c>
      <c r="G23" s="10">
        <v>0.5</v>
      </c>
      <c r="H23" s="19">
        <v>45292</v>
      </c>
      <c r="I23" s="14" t="s">
        <v>63</v>
      </c>
      <c r="J23" s="18">
        <v>1688</v>
      </c>
    </row>
    <row r="24" spans="1:10">
      <c r="A24" s="5">
        <v>2</v>
      </c>
      <c r="B24" s="19">
        <v>54658</v>
      </c>
      <c r="C24" s="14" t="s">
        <v>59</v>
      </c>
      <c r="D24" s="18">
        <v>1452</v>
      </c>
      <c r="E24" s="10">
        <v>1</v>
      </c>
      <c r="F24" s="10" t="s">
        <v>10</v>
      </c>
      <c r="G24" s="10">
        <v>0</v>
      </c>
      <c r="H24" s="19">
        <v>3271</v>
      </c>
      <c r="I24" s="14" t="s">
        <v>188</v>
      </c>
      <c r="J24" s="18">
        <v>1611</v>
      </c>
    </row>
    <row r="25" spans="1:10">
      <c r="A25" s="5">
        <v>3</v>
      </c>
      <c r="B25" s="19">
        <v>2259</v>
      </c>
      <c r="C25" s="14" t="s">
        <v>60</v>
      </c>
      <c r="D25" s="18">
        <v>1234</v>
      </c>
      <c r="E25" s="10">
        <v>0</v>
      </c>
      <c r="F25" s="10" t="s">
        <v>10</v>
      </c>
      <c r="G25" s="10">
        <v>1</v>
      </c>
      <c r="H25" s="19">
        <v>27286</v>
      </c>
      <c r="I25" s="14" t="s">
        <v>189</v>
      </c>
      <c r="J25" s="18">
        <v>1592</v>
      </c>
    </row>
    <row r="26" spans="1:10" ht="15.75" thickBot="1">
      <c r="A26" s="5">
        <v>4</v>
      </c>
      <c r="B26" s="19">
        <v>41483</v>
      </c>
      <c r="C26" s="14" t="s">
        <v>62</v>
      </c>
      <c r="D26" s="18" t="s">
        <v>52</v>
      </c>
      <c r="E26" s="12">
        <v>1</v>
      </c>
      <c r="F26" s="10" t="s">
        <v>10</v>
      </c>
      <c r="G26" s="12">
        <v>0</v>
      </c>
      <c r="H26" s="19">
        <v>26565</v>
      </c>
      <c r="I26" s="14" t="s">
        <v>190</v>
      </c>
      <c r="J26" s="18">
        <v>1398</v>
      </c>
    </row>
    <row r="27" spans="1:10" ht="16.5" thickTop="1" thickBot="1">
      <c r="A27" s="6"/>
      <c r="B27" s="3"/>
      <c r="C27" s="16">
        <f>IFERROR(AVERAGE(D23:D26),"")</f>
        <v>1471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1572.25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E20" sqref="E20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36478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179</v>
      </c>
      <c r="D3" s="1"/>
      <c r="E3" s="1"/>
      <c r="F3" s="1"/>
      <c r="G3" s="1"/>
      <c r="H3" s="2" t="s">
        <v>12</v>
      </c>
      <c r="I3" s="15" t="s">
        <v>41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31399</v>
      </c>
      <c r="C5" s="14" t="s">
        <v>177</v>
      </c>
      <c r="D5" s="18">
        <v>2094</v>
      </c>
      <c r="E5" s="10">
        <v>1</v>
      </c>
      <c r="F5" s="10" t="s">
        <v>10</v>
      </c>
      <c r="G5" s="10">
        <v>0</v>
      </c>
      <c r="H5" s="19">
        <v>2283</v>
      </c>
      <c r="I5" s="14" t="s">
        <v>56</v>
      </c>
      <c r="J5" s="18">
        <v>1961</v>
      </c>
    </row>
    <row r="6" spans="1:10">
      <c r="A6" s="5">
        <v>2</v>
      </c>
      <c r="B6" s="19">
        <v>36447</v>
      </c>
      <c r="C6" s="14" t="s">
        <v>110</v>
      </c>
      <c r="D6" s="18">
        <v>1849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43</v>
      </c>
      <c r="J6" s="18">
        <v>1897</v>
      </c>
    </row>
    <row r="7" spans="1:10">
      <c r="A7" s="5">
        <v>3</v>
      </c>
      <c r="B7" s="19">
        <v>25313</v>
      </c>
      <c r="C7" s="14" t="s">
        <v>64</v>
      </c>
      <c r="D7" s="18">
        <v>1675</v>
      </c>
      <c r="E7" s="10">
        <v>0.5</v>
      </c>
      <c r="F7" s="10" t="s">
        <v>10</v>
      </c>
      <c r="G7" s="10">
        <v>0.5</v>
      </c>
      <c r="H7" s="19">
        <v>76317</v>
      </c>
      <c r="I7" s="14" t="s">
        <v>45</v>
      </c>
      <c r="J7" s="18">
        <v>1816</v>
      </c>
    </row>
    <row r="8" spans="1:10">
      <c r="A8" s="5">
        <v>4</v>
      </c>
      <c r="B8" s="19">
        <v>41858</v>
      </c>
      <c r="C8" s="14" t="s">
        <v>178</v>
      </c>
      <c r="D8" s="18" t="s">
        <v>52</v>
      </c>
      <c r="E8" s="10">
        <v>0</v>
      </c>
      <c r="F8" s="10" t="s">
        <v>10</v>
      </c>
      <c r="G8" s="10">
        <v>1</v>
      </c>
      <c r="H8" s="19">
        <v>43419</v>
      </c>
      <c r="I8" s="14" t="s">
        <v>55</v>
      </c>
      <c r="J8" s="18">
        <v>1867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1872.6666666666667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1885.25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180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66184</v>
      </c>
      <c r="C15" s="14" t="s">
        <v>183</v>
      </c>
      <c r="D15" s="18">
        <v>2041</v>
      </c>
      <c r="E15" s="10">
        <v>1</v>
      </c>
      <c r="F15" s="10" t="s">
        <v>10</v>
      </c>
      <c r="G15" s="10">
        <v>0</v>
      </c>
      <c r="H15" s="19">
        <v>9954</v>
      </c>
      <c r="I15" s="14" t="s">
        <v>61</v>
      </c>
      <c r="J15" s="18">
        <v>1831</v>
      </c>
    </row>
    <row r="16" spans="1:10">
      <c r="A16" s="5">
        <v>2</v>
      </c>
      <c r="B16" s="19">
        <v>81922</v>
      </c>
      <c r="C16" s="14" t="s">
        <v>181</v>
      </c>
      <c r="D16" s="18">
        <v>1951</v>
      </c>
      <c r="E16" s="10">
        <v>1</v>
      </c>
      <c r="F16" s="10" t="s">
        <v>10</v>
      </c>
      <c r="G16" s="10">
        <v>0</v>
      </c>
      <c r="H16" s="19">
        <v>76325</v>
      </c>
      <c r="I16" s="14" t="s">
        <v>57</v>
      </c>
      <c r="J16" s="18">
        <v>1845</v>
      </c>
    </row>
    <row r="17" spans="1:10">
      <c r="A17" s="5">
        <v>3</v>
      </c>
      <c r="B17" s="19">
        <v>87823</v>
      </c>
      <c r="C17" s="14" t="s">
        <v>182</v>
      </c>
      <c r="D17" s="18">
        <v>1861</v>
      </c>
      <c r="E17" s="10">
        <v>0.5</v>
      </c>
      <c r="F17" s="10" t="s">
        <v>10</v>
      </c>
      <c r="G17" s="10">
        <v>0.5</v>
      </c>
      <c r="H17" s="19">
        <v>43419</v>
      </c>
      <c r="I17" s="14" t="s">
        <v>47</v>
      </c>
      <c r="J17" s="18">
        <v>1774</v>
      </c>
    </row>
    <row r="18" spans="1:10" ht="15.75" thickBot="1">
      <c r="A18" s="5">
        <v>4</v>
      </c>
      <c r="B18" s="19">
        <v>36633</v>
      </c>
      <c r="C18" s="14" t="s">
        <v>65</v>
      </c>
      <c r="D18" s="18">
        <v>1858</v>
      </c>
      <c r="E18" s="12">
        <v>0</v>
      </c>
      <c r="F18" s="10" t="s">
        <v>10</v>
      </c>
      <c r="G18" s="12">
        <v>1</v>
      </c>
      <c r="H18" s="19">
        <v>26816</v>
      </c>
      <c r="I18" s="14" t="s">
        <v>48</v>
      </c>
      <c r="J18" s="18">
        <v>1748</v>
      </c>
    </row>
    <row r="19" spans="1:10" ht="16.5" thickTop="1" thickBot="1">
      <c r="A19" s="6"/>
      <c r="B19" s="3"/>
      <c r="C19" s="16">
        <f>IFERROR(AVERAGE(D15:D18),"")</f>
        <v>1927.75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1799.5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184</v>
      </c>
      <c r="D21" s="1"/>
      <c r="E21" s="1"/>
      <c r="F21" s="1"/>
      <c r="G21" s="1"/>
      <c r="H21" s="2" t="s">
        <v>12</v>
      </c>
      <c r="I21" s="15" t="s">
        <v>50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66</v>
      </c>
      <c r="D23" s="18"/>
      <c r="E23" s="10">
        <v>0</v>
      </c>
      <c r="F23" s="10" t="s">
        <v>10</v>
      </c>
      <c r="G23" s="10">
        <v>1</v>
      </c>
      <c r="H23" s="19"/>
      <c r="I23" s="14" t="s">
        <v>66</v>
      </c>
      <c r="J23" s="18"/>
    </row>
    <row r="24" spans="1:10">
      <c r="A24" s="5">
        <v>2</v>
      </c>
      <c r="B24" s="19">
        <v>61514</v>
      </c>
      <c r="C24" s="14" t="s">
        <v>185</v>
      </c>
      <c r="D24" s="18">
        <v>1484</v>
      </c>
      <c r="E24" s="10">
        <v>0</v>
      </c>
      <c r="F24" s="10" t="s">
        <v>10</v>
      </c>
      <c r="G24" s="10">
        <v>1</v>
      </c>
      <c r="H24" s="19">
        <v>54658</v>
      </c>
      <c r="I24" s="14" t="s">
        <v>59</v>
      </c>
      <c r="J24" s="18">
        <v>1452</v>
      </c>
    </row>
    <row r="25" spans="1:10">
      <c r="A25" s="5">
        <v>3</v>
      </c>
      <c r="B25" s="19">
        <v>54232</v>
      </c>
      <c r="C25" s="14" t="s">
        <v>186</v>
      </c>
      <c r="D25" s="18">
        <v>1444</v>
      </c>
      <c r="E25" s="10">
        <v>0</v>
      </c>
      <c r="F25" s="10" t="s">
        <v>10</v>
      </c>
      <c r="G25" s="10">
        <v>1</v>
      </c>
      <c r="H25" s="19">
        <v>2259</v>
      </c>
      <c r="I25" s="14" t="s">
        <v>60</v>
      </c>
      <c r="J25" s="18">
        <v>1234</v>
      </c>
    </row>
    <row r="26" spans="1:10" ht="15.75" thickBot="1">
      <c r="A26" s="5">
        <v>4</v>
      </c>
      <c r="B26" s="19">
        <v>90387</v>
      </c>
      <c r="C26" s="14" t="s">
        <v>187</v>
      </c>
      <c r="D26" s="18">
        <v>1397</v>
      </c>
      <c r="E26" s="12">
        <v>0</v>
      </c>
      <c r="F26" s="10" t="s">
        <v>10</v>
      </c>
      <c r="G26" s="12">
        <v>1</v>
      </c>
      <c r="H26" s="19">
        <v>48097</v>
      </c>
      <c r="I26" s="14" t="s">
        <v>58</v>
      </c>
      <c r="J26" s="18" t="s">
        <v>52</v>
      </c>
    </row>
    <row r="27" spans="1:10" ht="16.5" thickTop="1" thickBot="1">
      <c r="A27" s="6"/>
      <c r="B27" s="3"/>
      <c r="C27" s="16">
        <f>IFERROR(AVERAGE(D23:D26),"")</f>
        <v>1441.6666666666667</v>
      </c>
      <c r="D27" s="3"/>
      <c r="E27" s="13">
        <v>0</v>
      </c>
      <c r="F27" s="10" t="s">
        <v>10</v>
      </c>
      <c r="G27" s="13">
        <v>4</v>
      </c>
      <c r="H27" s="3"/>
      <c r="I27" s="16">
        <f>IFERROR(AVERAGE(J23:J26),"")</f>
        <v>1343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36492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167</v>
      </c>
      <c r="D3" s="1"/>
      <c r="E3" s="1"/>
      <c r="F3" s="1"/>
      <c r="G3" s="1"/>
      <c r="H3" s="2" t="s">
        <v>12</v>
      </c>
      <c r="I3" s="15" t="s">
        <v>41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87912</v>
      </c>
      <c r="C5" s="14" t="s">
        <v>68</v>
      </c>
      <c r="D5" s="18">
        <v>2116</v>
      </c>
      <c r="E5" s="10">
        <v>0</v>
      </c>
      <c r="F5" s="10" t="s">
        <v>10</v>
      </c>
      <c r="G5" s="10">
        <v>1</v>
      </c>
      <c r="H5" s="19">
        <v>2283</v>
      </c>
      <c r="I5" s="14" t="s">
        <v>56</v>
      </c>
      <c r="J5" s="18">
        <v>1961</v>
      </c>
    </row>
    <row r="6" spans="1:10">
      <c r="A6" s="5">
        <v>2</v>
      </c>
      <c r="B6" s="19">
        <v>2607</v>
      </c>
      <c r="C6" s="14" t="s">
        <v>67</v>
      </c>
      <c r="D6" s="18">
        <v>2069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43</v>
      </c>
      <c r="J6" s="18">
        <v>1897</v>
      </c>
    </row>
    <row r="7" spans="1:10">
      <c r="A7" s="5">
        <v>3</v>
      </c>
      <c r="B7" s="19">
        <v>37044</v>
      </c>
      <c r="C7" s="14" t="s">
        <v>69</v>
      </c>
      <c r="D7" s="18">
        <v>1981</v>
      </c>
      <c r="E7" s="10">
        <v>1</v>
      </c>
      <c r="F7" s="10" t="s">
        <v>10</v>
      </c>
      <c r="G7" s="10">
        <v>0</v>
      </c>
      <c r="H7" s="19">
        <v>76317</v>
      </c>
      <c r="I7" s="14" t="s">
        <v>45</v>
      </c>
      <c r="J7" s="18">
        <v>1816</v>
      </c>
    </row>
    <row r="8" spans="1:10">
      <c r="A8" s="5">
        <v>4</v>
      </c>
      <c r="B8" s="19">
        <v>2330</v>
      </c>
      <c r="C8" s="14" t="s">
        <v>70</v>
      </c>
      <c r="D8" s="18">
        <v>1924</v>
      </c>
      <c r="E8" s="10">
        <v>0.5</v>
      </c>
      <c r="F8" s="10" t="s">
        <v>10</v>
      </c>
      <c r="G8" s="10">
        <v>0.5</v>
      </c>
      <c r="H8" s="19">
        <v>43419</v>
      </c>
      <c r="I8" s="14" t="s">
        <v>55</v>
      </c>
      <c r="J8" s="18">
        <v>1867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2022.5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1885.25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168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13731</v>
      </c>
      <c r="C15" s="14" t="s">
        <v>169</v>
      </c>
      <c r="D15" s="18">
        <v>1847</v>
      </c>
      <c r="E15" s="10">
        <v>0.5</v>
      </c>
      <c r="F15" s="10" t="s">
        <v>10</v>
      </c>
      <c r="G15" s="10">
        <v>0.5</v>
      </c>
      <c r="H15" s="19">
        <v>76325</v>
      </c>
      <c r="I15" s="14" t="s">
        <v>57</v>
      </c>
      <c r="J15" s="18">
        <v>1845</v>
      </c>
    </row>
    <row r="16" spans="1:10">
      <c r="A16" s="5">
        <v>2</v>
      </c>
      <c r="B16" s="19">
        <v>46361</v>
      </c>
      <c r="C16" s="14" t="s">
        <v>71</v>
      </c>
      <c r="D16" s="18">
        <v>1844</v>
      </c>
      <c r="E16" s="10">
        <v>1</v>
      </c>
      <c r="F16" s="10" t="s">
        <v>10</v>
      </c>
      <c r="G16" s="10">
        <v>0</v>
      </c>
      <c r="H16" s="19">
        <v>43419</v>
      </c>
      <c r="I16" s="14" t="s">
        <v>47</v>
      </c>
      <c r="J16" s="18">
        <v>1774</v>
      </c>
    </row>
    <row r="17" spans="1:10">
      <c r="A17" s="5">
        <v>3</v>
      </c>
      <c r="B17" s="19">
        <v>21636</v>
      </c>
      <c r="C17" s="14" t="s">
        <v>170</v>
      </c>
      <c r="D17" s="18">
        <v>1768</v>
      </c>
      <c r="E17" s="10">
        <v>0</v>
      </c>
      <c r="F17" s="10" t="s">
        <v>10</v>
      </c>
      <c r="G17" s="10">
        <v>1</v>
      </c>
      <c r="H17" s="19">
        <v>26816</v>
      </c>
      <c r="I17" s="14" t="s">
        <v>48</v>
      </c>
      <c r="J17" s="18">
        <v>1748</v>
      </c>
    </row>
    <row r="18" spans="1:10" ht="15.75" thickBot="1">
      <c r="A18" s="5">
        <v>4</v>
      </c>
      <c r="B18" s="19">
        <v>48691</v>
      </c>
      <c r="C18" s="14" t="s">
        <v>171</v>
      </c>
      <c r="D18" s="18">
        <v>1653</v>
      </c>
      <c r="E18" s="12">
        <v>0.5</v>
      </c>
      <c r="F18" s="10" t="s">
        <v>10</v>
      </c>
      <c r="G18" s="12">
        <v>0.5</v>
      </c>
      <c r="H18" s="19">
        <v>43346</v>
      </c>
      <c r="I18" s="14" t="s">
        <v>51</v>
      </c>
      <c r="J18" s="18">
        <v>1611</v>
      </c>
    </row>
    <row r="19" spans="1:10" ht="16.5" thickTop="1" thickBot="1">
      <c r="A19" s="6"/>
      <c r="B19" s="3"/>
      <c r="C19" s="16">
        <f>IFERROR(AVERAGE(D15:D18),"")</f>
        <v>1778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1744.5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172</v>
      </c>
      <c r="D21" s="1"/>
      <c r="E21" s="1"/>
      <c r="F21" s="1"/>
      <c r="G21" s="1"/>
      <c r="H21" s="2" t="s">
        <v>12</v>
      </c>
      <c r="I21" s="15" t="s">
        <v>50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84166</v>
      </c>
      <c r="C23" s="14" t="s">
        <v>173</v>
      </c>
      <c r="D23" s="18">
        <v>1564</v>
      </c>
      <c r="E23" s="10">
        <v>0</v>
      </c>
      <c r="F23" s="10" t="s">
        <v>10</v>
      </c>
      <c r="G23" s="10">
        <v>1</v>
      </c>
      <c r="H23" s="19">
        <v>655</v>
      </c>
      <c r="I23" s="14" t="s">
        <v>49</v>
      </c>
      <c r="J23" s="18">
        <v>1727</v>
      </c>
    </row>
    <row r="24" spans="1:10">
      <c r="A24" s="5">
        <v>2</v>
      </c>
      <c r="B24" s="19">
        <v>80438</v>
      </c>
      <c r="C24" s="14" t="s">
        <v>174</v>
      </c>
      <c r="D24" s="18" t="s">
        <v>52</v>
      </c>
      <c r="E24" s="10">
        <v>1</v>
      </c>
      <c r="F24" s="10" t="s">
        <v>10</v>
      </c>
      <c r="G24" s="10">
        <v>0</v>
      </c>
      <c r="H24" s="19">
        <v>54658</v>
      </c>
      <c r="I24" s="14" t="s">
        <v>59</v>
      </c>
      <c r="J24" s="18">
        <v>1452</v>
      </c>
    </row>
    <row r="25" spans="1:10">
      <c r="A25" s="5">
        <v>3</v>
      </c>
      <c r="B25" s="19">
        <v>91081</v>
      </c>
      <c r="C25" s="14" t="s">
        <v>175</v>
      </c>
      <c r="D25" s="18" t="s">
        <v>52</v>
      </c>
      <c r="E25" s="10">
        <v>1</v>
      </c>
      <c r="F25" s="10" t="s">
        <v>10</v>
      </c>
      <c r="G25" s="10">
        <v>0</v>
      </c>
      <c r="H25" s="19">
        <v>2259</v>
      </c>
      <c r="I25" s="14" t="s">
        <v>60</v>
      </c>
      <c r="J25" s="18">
        <v>1234</v>
      </c>
    </row>
    <row r="26" spans="1:10" ht="15.75" thickBot="1">
      <c r="A26" s="5">
        <v>4</v>
      </c>
      <c r="B26" s="19">
        <v>89907</v>
      </c>
      <c r="C26" s="14" t="s">
        <v>176</v>
      </c>
      <c r="D26" s="18" t="s">
        <v>52</v>
      </c>
      <c r="E26" s="12">
        <v>0</v>
      </c>
      <c r="F26" s="10" t="s">
        <v>10</v>
      </c>
      <c r="G26" s="12">
        <v>1</v>
      </c>
      <c r="H26" s="19">
        <v>48097</v>
      </c>
      <c r="I26" s="14" t="s">
        <v>58</v>
      </c>
      <c r="J26" s="18" t="s">
        <v>52</v>
      </c>
    </row>
    <row r="27" spans="1:10" ht="16.5" thickTop="1" thickBot="1">
      <c r="A27" s="6"/>
      <c r="B27" s="3"/>
      <c r="C27" s="16">
        <f>IFERROR(AVERAGE(D23:D26),"")</f>
        <v>1564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1471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3" sqref="B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36506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41</v>
      </c>
      <c r="D3" s="1"/>
      <c r="E3" s="1"/>
      <c r="F3" s="1"/>
      <c r="G3" s="1"/>
      <c r="H3" s="2" t="s">
        <v>12</v>
      </c>
      <c r="I3" s="15" t="s">
        <v>161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56</v>
      </c>
      <c r="D5" s="18">
        <v>1961</v>
      </c>
      <c r="E5" s="10">
        <v>0.5</v>
      </c>
      <c r="F5" s="10" t="s">
        <v>10</v>
      </c>
      <c r="G5" s="10">
        <v>0.5</v>
      </c>
      <c r="H5" s="19">
        <v>34525</v>
      </c>
      <c r="I5" s="14" t="s">
        <v>162</v>
      </c>
      <c r="J5" s="18">
        <v>2011</v>
      </c>
    </row>
    <row r="6" spans="1:10">
      <c r="A6" s="5">
        <v>2</v>
      </c>
      <c r="B6" s="19">
        <v>76333</v>
      </c>
      <c r="C6" s="14" t="s">
        <v>43</v>
      </c>
      <c r="D6" s="18">
        <v>1897</v>
      </c>
      <c r="E6" s="10">
        <v>0</v>
      </c>
      <c r="F6" s="10" t="s">
        <v>10</v>
      </c>
      <c r="G6" s="10">
        <v>1</v>
      </c>
      <c r="H6" s="19">
        <v>49760</v>
      </c>
      <c r="I6" s="14" t="s">
        <v>163</v>
      </c>
      <c r="J6" s="18">
        <v>1921</v>
      </c>
    </row>
    <row r="7" spans="1:10">
      <c r="A7" s="5">
        <v>3</v>
      </c>
      <c r="B7" s="19">
        <v>76317</v>
      </c>
      <c r="C7" s="14" t="s">
        <v>45</v>
      </c>
      <c r="D7" s="18">
        <v>1816</v>
      </c>
      <c r="E7" s="10">
        <v>0</v>
      </c>
      <c r="F7" s="10" t="s">
        <v>10</v>
      </c>
      <c r="G7" s="10">
        <v>1</v>
      </c>
      <c r="H7" s="19">
        <v>13315</v>
      </c>
      <c r="I7" s="14" t="s">
        <v>164</v>
      </c>
      <c r="J7" s="18">
        <v>1893</v>
      </c>
    </row>
    <row r="8" spans="1:10">
      <c r="A8" s="5">
        <v>4</v>
      </c>
      <c r="B8" s="19">
        <v>48097</v>
      </c>
      <c r="C8" s="14" t="s">
        <v>58</v>
      </c>
      <c r="D8" s="18" t="s">
        <v>52</v>
      </c>
      <c r="E8" s="10">
        <v>1</v>
      </c>
      <c r="F8" s="10" t="s">
        <v>10</v>
      </c>
      <c r="G8" s="10">
        <v>0</v>
      </c>
      <c r="H8" s="19">
        <v>2364</v>
      </c>
      <c r="I8" s="14" t="s">
        <v>165</v>
      </c>
      <c r="J8" s="18">
        <v>1830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1891.3333333333333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1913.75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160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66</v>
      </c>
      <c r="D15" s="18"/>
      <c r="E15" s="10">
        <v>1</v>
      </c>
      <c r="F15" s="10" t="s">
        <v>10</v>
      </c>
      <c r="G15" s="10">
        <v>0</v>
      </c>
      <c r="H15" s="19"/>
      <c r="I15" s="14" t="s">
        <v>66</v>
      </c>
      <c r="J15" s="18"/>
    </row>
    <row r="16" spans="1:10">
      <c r="A16" s="5">
        <v>2</v>
      </c>
      <c r="B16" s="19"/>
      <c r="C16" s="14" t="s">
        <v>66</v>
      </c>
      <c r="D16" s="18"/>
      <c r="E16" s="10">
        <v>1</v>
      </c>
      <c r="F16" s="10" t="s">
        <v>10</v>
      </c>
      <c r="G16" s="10">
        <v>0</v>
      </c>
      <c r="H16" s="19"/>
      <c r="I16" s="14" t="s">
        <v>66</v>
      </c>
      <c r="J16" s="18"/>
    </row>
    <row r="17" spans="1:10">
      <c r="A17" s="5">
        <v>3</v>
      </c>
      <c r="B17" s="19">
        <v>43419</v>
      </c>
      <c r="C17" s="14" t="s">
        <v>47</v>
      </c>
      <c r="D17" s="18">
        <v>1774</v>
      </c>
      <c r="E17" s="10">
        <v>1</v>
      </c>
      <c r="F17" s="10" t="s">
        <v>10</v>
      </c>
      <c r="G17" s="10">
        <v>0</v>
      </c>
      <c r="H17" s="19">
        <v>23281</v>
      </c>
      <c r="I17" s="14" t="s">
        <v>159</v>
      </c>
      <c r="J17" s="18">
        <v>1869</v>
      </c>
    </row>
    <row r="18" spans="1:10" ht="15.75" thickBot="1">
      <c r="A18" s="5">
        <v>4</v>
      </c>
      <c r="B18" s="19">
        <v>26816</v>
      </c>
      <c r="C18" s="14" t="s">
        <v>48</v>
      </c>
      <c r="D18" s="18">
        <v>1748</v>
      </c>
      <c r="E18" s="12">
        <v>1</v>
      </c>
      <c r="F18" s="10" t="s">
        <v>10</v>
      </c>
      <c r="G18" s="12">
        <v>0</v>
      </c>
      <c r="H18" s="19"/>
      <c r="I18" s="14" t="s">
        <v>72</v>
      </c>
      <c r="J18" s="18"/>
    </row>
    <row r="19" spans="1:10" ht="16.5" thickTop="1" thickBot="1">
      <c r="A19" s="6"/>
      <c r="B19" s="3"/>
      <c r="C19" s="16">
        <f>IFERROR(AVERAGE(D15:D18),"")</f>
        <v>1761</v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1869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50</v>
      </c>
      <c r="D21" s="1"/>
      <c r="E21" s="1"/>
      <c r="F21" s="1"/>
      <c r="G21" s="1"/>
      <c r="H21" s="2" t="s">
        <v>12</v>
      </c>
      <c r="I21" s="15" t="s">
        <v>166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66</v>
      </c>
      <c r="D23" s="18"/>
      <c r="E23" s="10">
        <v>1</v>
      </c>
      <c r="F23" s="10" t="s">
        <v>10</v>
      </c>
      <c r="G23" s="10">
        <v>0</v>
      </c>
      <c r="H23" s="19"/>
      <c r="I23" s="14" t="s">
        <v>66</v>
      </c>
      <c r="J23" s="18"/>
    </row>
    <row r="24" spans="1:10">
      <c r="A24" s="5">
        <v>2</v>
      </c>
      <c r="B24" s="19"/>
      <c r="C24" s="14" t="s">
        <v>66</v>
      </c>
      <c r="D24" s="18"/>
      <c r="E24" s="10">
        <v>1</v>
      </c>
      <c r="F24" s="10" t="s">
        <v>10</v>
      </c>
      <c r="G24" s="10">
        <v>0</v>
      </c>
      <c r="H24" s="19"/>
      <c r="I24" s="14" t="s">
        <v>66</v>
      </c>
      <c r="J24" s="18"/>
    </row>
    <row r="25" spans="1:10">
      <c r="A25" s="5">
        <v>3</v>
      </c>
      <c r="B25" s="19"/>
      <c r="C25" s="14" t="s">
        <v>66</v>
      </c>
      <c r="D25" s="18"/>
      <c r="E25" s="10">
        <v>1</v>
      </c>
      <c r="F25" s="10" t="s">
        <v>10</v>
      </c>
      <c r="G25" s="10">
        <v>0</v>
      </c>
      <c r="H25" s="19"/>
      <c r="I25" s="14" t="s">
        <v>66</v>
      </c>
      <c r="J25" s="18"/>
    </row>
    <row r="26" spans="1:10" ht="15.75" thickBot="1">
      <c r="A26" s="5">
        <v>4</v>
      </c>
      <c r="B26" s="19"/>
      <c r="C26" s="14" t="s">
        <v>66</v>
      </c>
      <c r="D26" s="18"/>
      <c r="E26" s="12">
        <v>1</v>
      </c>
      <c r="F26" s="10" t="s">
        <v>10</v>
      </c>
      <c r="G26" s="12">
        <v>0</v>
      </c>
      <c r="H26" s="19"/>
      <c r="I26" s="14" t="s">
        <v>66</v>
      </c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4</v>
      </c>
      <c r="F27" s="10" t="s">
        <v>10</v>
      </c>
      <c r="G27" s="13">
        <v>0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36534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158</v>
      </c>
      <c r="D3" s="1"/>
      <c r="E3" s="1"/>
      <c r="F3" s="1"/>
      <c r="G3" s="1"/>
      <c r="H3" s="2"/>
      <c r="I3" s="15" t="s">
        <v>41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27413</v>
      </c>
      <c r="C5" s="14" t="s">
        <v>73</v>
      </c>
      <c r="D5" s="18">
        <v>2050</v>
      </c>
      <c r="E5" s="10">
        <v>0</v>
      </c>
      <c r="F5" s="10" t="s">
        <v>10</v>
      </c>
      <c r="G5" s="10">
        <v>1</v>
      </c>
      <c r="H5" s="19">
        <v>2283</v>
      </c>
      <c r="I5" s="14" t="s">
        <v>56</v>
      </c>
      <c r="J5" s="18">
        <v>1961</v>
      </c>
    </row>
    <row r="6" spans="1:10">
      <c r="A6" s="5">
        <v>2</v>
      </c>
      <c r="B6" s="19">
        <v>21113</v>
      </c>
      <c r="C6" s="14" t="s">
        <v>156</v>
      </c>
      <c r="D6" s="18">
        <v>1888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43</v>
      </c>
      <c r="J6" s="18">
        <v>1897</v>
      </c>
    </row>
    <row r="7" spans="1:10">
      <c r="A7" s="5">
        <v>3</v>
      </c>
      <c r="B7" s="19">
        <v>14605</v>
      </c>
      <c r="C7" s="14" t="s">
        <v>157</v>
      </c>
      <c r="D7" s="18">
        <v>1886</v>
      </c>
      <c r="E7" s="10">
        <v>0</v>
      </c>
      <c r="F7" s="10" t="s">
        <v>10</v>
      </c>
      <c r="G7" s="10">
        <v>1</v>
      </c>
      <c r="H7" s="19">
        <v>76317</v>
      </c>
      <c r="I7" s="14" t="s">
        <v>45</v>
      </c>
      <c r="J7" s="18">
        <v>1816</v>
      </c>
    </row>
    <row r="8" spans="1:10">
      <c r="A8" s="5">
        <v>4</v>
      </c>
      <c r="B8" s="19">
        <v>20664</v>
      </c>
      <c r="C8" s="14" t="s">
        <v>74</v>
      </c>
      <c r="D8" s="18">
        <v>1814</v>
      </c>
      <c r="E8" s="10">
        <v>1</v>
      </c>
      <c r="F8" s="10" t="s">
        <v>10</v>
      </c>
      <c r="G8" s="10">
        <v>0</v>
      </c>
      <c r="H8" s="19">
        <v>48097</v>
      </c>
      <c r="I8" s="14" t="s">
        <v>58</v>
      </c>
      <c r="J8" s="18" t="s">
        <v>52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1909.5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1891.3333333333333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150</v>
      </c>
      <c r="D13" s="1"/>
      <c r="E13" s="1"/>
      <c r="F13" s="1"/>
      <c r="G13" s="1"/>
      <c r="H13" s="2"/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42307</v>
      </c>
      <c r="C15" s="14" t="s">
        <v>146</v>
      </c>
      <c r="D15" s="18">
        <v>1922</v>
      </c>
      <c r="E15" s="10">
        <v>1</v>
      </c>
      <c r="F15" s="10" t="s">
        <v>10</v>
      </c>
      <c r="G15" s="10">
        <v>0</v>
      </c>
      <c r="H15" s="19">
        <v>9954</v>
      </c>
      <c r="I15" s="14" t="s">
        <v>61</v>
      </c>
      <c r="J15" s="18">
        <v>1831</v>
      </c>
    </row>
    <row r="16" spans="1:10">
      <c r="A16" s="5">
        <v>2</v>
      </c>
      <c r="B16" s="19">
        <v>68497</v>
      </c>
      <c r="C16" s="14" t="s">
        <v>147</v>
      </c>
      <c r="D16" s="18">
        <v>1865</v>
      </c>
      <c r="E16" s="10">
        <v>1</v>
      </c>
      <c r="F16" s="10" t="s">
        <v>10</v>
      </c>
      <c r="G16" s="10">
        <v>0</v>
      </c>
      <c r="H16" s="19">
        <v>31348</v>
      </c>
      <c r="I16" s="14" t="s">
        <v>42</v>
      </c>
      <c r="J16" s="18">
        <v>1881</v>
      </c>
    </row>
    <row r="17" spans="1:14">
      <c r="A17" s="5">
        <v>3</v>
      </c>
      <c r="B17" s="19">
        <v>70017</v>
      </c>
      <c r="C17" s="14" t="s">
        <v>149</v>
      </c>
      <c r="D17" s="18">
        <v>1737</v>
      </c>
      <c r="E17" s="10">
        <v>1</v>
      </c>
      <c r="F17" s="10" t="s">
        <v>10</v>
      </c>
      <c r="G17" s="10">
        <v>0</v>
      </c>
      <c r="H17" s="19">
        <v>76325</v>
      </c>
      <c r="I17" s="14" t="s">
        <v>57</v>
      </c>
      <c r="J17" s="18">
        <v>1845</v>
      </c>
      <c r="L17" s="68" t="s">
        <v>75</v>
      </c>
      <c r="M17" s="68"/>
      <c r="N17" s="68"/>
    </row>
    <row r="18" spans="1:14" ht="15.75" thickBot="1">
      <c r="A18" s="5">
        <v>4</v>
      </c>
      <c r="B18" s="19">
        <v>66354</v>
      </c>
      <c r="C18" s="14" t="s">
        <v>148</v>
      </c>
      <c r="D18" s="18">
        <v>1816</v>
      </c>
      <c r="E18" s="12">
        <v>0.5</v>
      </c>
      <c r="F18" s="10" t="s">
        <v>10</v>
      </c>
      <c r="G18" s="12">
        <v>0.5</v>
      </c>
      <c r="H18" s="19">
        <v>43419</v>
      </c>
      <c r="I18" s="14" t="s">
        <v>47</v>
      </c>
      <c r="J18" s="18">
        <v>1774</v>
      </c>
      <c r="L18" s="68" t="s">
        <v>75</v>
      </c>
      <c r="M18" s="68"/>
      <c r="N18" s="68"/>
    </row>
    <row r="19" spans="1:14" ht="16.5" thickTop="1" thickBot="1">
      <c r="A19" s="6"/>
      <c r="B19" s="3"/>
      <c r="C19" s="16">
        <f>IFERROR(AVERAGE(D15:D18),"")</f>
        <v>1835</v>
      </c>
      <c r="D19" s="3"/>
      <c r="E19" s="13">
        <v>3.5</v>
      </c>
      <c r="F19" s="10" t="s">
        <v>10</v>
      </c>
      <c r="G19" s="13">
        <v>0.5</v>
      </c>
      <c r="H19" s="3"/>
      <c r="I19" s="16">
        <f>IFERROR(AVERAGE(J15:J18),"")</f>
        <v>1832.75</v>
      </c>
      <c r="J19" s="3"/>
    </row>
    <row r="20" spans="1:14" ht="19.5" thickBot="1">
      <c r="A20" s="17" t="s">
        <v>16</v>
      </c>
    </row>
    <row r="21" spans="1:14">
      <c r="A21" s="4"/>
      <c r="B21" s="2" t="s">
        <v>11</v>
      </c>
      <c r="C21" s="15" t="s">
        <v>155</v>
      </c>
      <c r="D21" s="1"/>
      <c r="E21" s="1"/>
      <c r="F21" s="1"/>
      <c r="G21" s="1"/>
      <c r="H21" s="2" t="s">
        <v>12</v>
      </c>
      <c r="I21" s="15" t="s">
        <v>50</v>
      </c>
      <c r="J21" s="1"/>
    </row>
    <row r="22" spans="1:14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4">
      <c r="A23" s="5">
        <v>1</v>
      </c>
      <c r="B23" s="19">
        <v>90212</v>
      </c>
      <c r="C23" s="14" t="s">
        <v>151</v>
      </c>
      <c r="D23" s="18">
        <v>1721</v>
      </c>
      <c r="E23" s="10">
        <v>1</v>
      </c>
      <c r="F23" s="10" t="s">
        <v>10</v>
      </c>
      <c r="G23" s="10">
        <v>0</v>
      </c>
      <c r="H23" s="19">
        <v>655</v>
      </c>
      <c r="I23" s="14" t="s">
        <v>49</v>
      </c>
      <c r="J23" s="18">
        <v>1727</v>
      </c>
    </row>
    <row r="24" spans="1:14">
      <c r="A24" s="5">
        <v>2</v>
      </c>
      <c r="B24" s="19">
        <v>70106</v>
      </c>
      <c r="C24" s="14" t="s">
        <v>152</v>
      </c>
      <c r="D24" s="18">
        <v>1616</v>
      </c>
      <c r="E24" s="10">
        <v>0.5</v>
      </c>
      <c r="F24" s="10" t="s">
        <v>10</v>
      </c>
      <c r="G24" s="10">
        <v>0.5</v>
      </c>
      <c r="H24" s="19">
        <v>43346</v>
      </c>
      <c r="I24" s="14" t="s">
        <v>51</v>
      </c>
      <c r="J24" s="18">
        <v>1611</v>
      </c>
    </row>
    <row r="25" spans="1:14">
      <c r="A25" s="5">
        <v>3</v>
      </c>
      <c r="B25" s="19">
        <v>69914</v>
      </c>
      <c r="C25" s="14" t="s">
        <v>153</v>
      </c>
      <c r="D25" s="18">
        <v>1542</v>
      </c>
      <c r="E25" s="10">
        <v>1</v>
      </c>
      <c r="F25" s="10" t="s">
        <v>10</v>
      </c>
      <c r="G25" s="10">
        <v>0</v>
      </c>
      <c r="H25" s="19">
        <v>54658</v>
      </c>
      <c r="I25" s="14" t="s">
        <v>59</v>
      </c>
      <c r="J25" s="18">
        <v>1452</v>
      </c>
    </row>
    <row r="26" spans="1:14" ht="15.75" thickBot="1">
      <c r="A26" s="5">
        <v>4</v>
      </c>
      <c r="B26" s="19">
        <v>77275</v>
      </c>
      <c r="C26" s="14" t="s">
        <v>154</v>
      </c>
      <c r="D26" s="18">
        <v>1331</v>
      </c>
      <c r="E26" s="12">
        <v>0</v>
      </c>
      <c r="F26" s="10" t="s">
        <v>10</v>
      </c>
      <c r="G26" s="12">
        <v>1</v>
      </c>
      <c r="H26" s="19">
        <v>2259</v>
      </c>
      <c r="I26" s="14" t="s">
        <v>60</v>
      </c>
      <c r="J26" s="18">
        <v>1234</v>
      </c>
    </row>
    <row r="27" spans="1:14" ht="16.5" thickTop="1" thickBot="1">
      <c r="A27" s="6"/>
      <c r="B27" s="3"/>
      <c r="C27" s="16">
        <f>IFERROR(AVERAGE(D23:D26),"")</f>
        <v>1552.5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1506</v>
      </c>
      <c r="J27" s="3"/>
    </row>
    <row r="28" spans="1:14" ht="19.5" thickBot="1">
      <c r="A28" s="17" t="s">
        <v>17</v>
      </c>
    </row>
    <row r="29" spans="1:14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4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4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4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36548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41</v>
      </c>
      <c r="D3" s="1"/>
      <c r="E3" s="1"/>
      <c r="F3" s="1"/>
      <c r="G3" s="1"/>
      <c r="H3" s="2" t="s">
        <v>12</v>
      </c>
      <c r="I3" s="15" t="s">
        <v>137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56</v>
      </c>
      <c r="D5" s="18">
        <v>1961</v>
      </c>
      <c r="E5" s="10">
        <v>1</v>
      </c>
      <c r="F5" s="10" t="s">
        <v>10</v>
      </c>
      <c r="G5" s="10">
        <v>0</v>
      </c>
      <c r="H5" s="19">
        <v>60330</v>
      </c>
      <c r="I5" s="14" t="s">
        <v>133</v>
      </c>
      <c r="J5" s="18">
        <v>1871</v>
      </c>
    </row>
    <row r="6" spans="1:10">
      <c r="A6" s="5">
        <v>2</v>
      </c>
      <c r="B6" s="19">
        <v>76333</v>
      </c>
      <c r="C6" s="14" t="s">
        <v>43</v>
      </c>
      <c r="D6" s="18">
        <v>1897</v>
      </c>
      <c r="E6" s="10">
        <v>0</v>
      </c>
      <c r="F6" s="10" t="s">
        <v>10</v>
      </c>
      <c r="G6" s="10">
        <v>1</v>
      </c>
      <c r="H6" s="19">
        <v>8044</v>
      </c>
      <c r="I6" s="14" t="s">
        <v>134</v>
      </c>
      <c r="J6" s="18">
        <v>1744</v>
      </c>
    </row>
    <row r="7" spans="1:10">
      <c r="A7" s="5">
        <v>3</v>
      </c>
      <c r="B7" s="19">
        <v>76317</v>
      </c>
      <c r="C7" s="14" t="s">
        <v>45</v>
      </c>
      <c r="D7" s="18">
        <v>1816</v>
      </c>
      <c r="E7" s="10">
        <v>1</v>
      </c>
      <c r="F7" s="10" t="s">
        <v>10</v>
      </c>
      <c r="G7" s="10">
        <v>0</v>
      </c>
      <c r="H7" s="19">
        <v>9229</v>
      </c>
      <c r="I7" s="14" t="s">
        <v>135</v>
      </c>
      <c r="J7" s="18">
        <v>1709</v>
      </c>
    </row>
    <row r="8" spans="1:10">
      <c r="A8" s="5">
        <v>4</v>
      </c>
      <c r="B8" s="19">
        <v>43346</v>
      </c>
      <c r="C8" s="14" t="s">
        <v>51</v>
      </c>
      <c r="D8" s="18">
        <v>1611</v>
      </c>
      <c r="E8" s="10">
        <v>1</v>
      </c>
      <c r="F8" s="10" t="s">
        <v>10</v>
      </c>
      <c r="G8" s="10">
        <v>0</v>
      </c>
      <c r="H8" s="19">
        <v>32000</v>
      </c>
      <c r="I8" s="14" t="s">
        <v>136</v>
      </c>
      <c r="J8" s="18" t="s">
        <v>52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1821.25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1774.6666666666667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142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9954</v>
      </c>
      <c r="C15" s="14" t="s">
        <v>61</v>
      </c>
      <c r="D15" s="18">
        <v>1831</v>
      </c>
      <c r="E15" s="10">
        <v>0.5</v>
      </c>
      <c r="F15" s="10" t="s">
        <v>10</v>
      </c>
      <c r="G15" s="10">
        <v>0.5</v>
      </c>
      <c r="H15" s="19">
        <v>78549</v>
      </c>
      <c r="I15" s="14" t="s">
        <v>138</v>
      </c>
      <c r="J15" s="18">
        <v>1523</v>
      </c>
    </row>
    <row r="16" spans="1:10">
      <c r="A16" s="5">
        <v>2</v>
      </c>
      <c r="B16" s="19">
        <v>31348</v>
      </c>
      <c r="C16" s="14" t="s">
        <v>42</v>
      </c>
      <c r="D16" s="18">
        <v>1881</v>
      </c>
      <c r="E16" s="10">
        <v>0.5</v>
      </c>
      <c r="F16" s="10" t="s">
        <v>10</v>
      </c>
      <c r="G16" s="10">
        <v>0.5</v>
      </c>
      <c r="H16" s="19">
        <v>59579</v>
      </c>
      <c r="I16" s="14" t="s">
        <v>139</v>
      </c>
      <c r="J16" s="18">
        <v>1516</v>
      </c>
    </row>
    <row r="17" spans="1:10">
      <c r="A17" s="5">
        <v>3</v>
      </c>
      <c r="B17" s="19">
        <v>64327</v>
      </c>
      <c r="C17" s="14" t="s">
        <v>76</v>
      </c>
      <c r="D17" s="18">
        <v>1552</v>
      </c>
      <c r="E17" s="10">
        <v>1</v>
      </c>
      <c r="F17" s="10" t="s">
        <v>10</v>
      </c>
      <c r="G17" s="10">
        <v>0</v>
      </c>
      <c r="H17" s="19">
        <v>84476</v>
      </c>
      <c r="I17" s="14" t="s">
        <v>140</v>
      </c>
      <c r="J17" s="18">
        <v>1279</v>
      </c>
    </row>
    <row r="18" spans="1:10" ht="15.75" thickBot="1">
      <c r="A18" s="5">
        <v>4</v>
      </c>
      <c r="B18" s="19">
        <v>2259</v>
      </c>
      <c r="C18" s="14" t="s">
        <v>60</v>
      </c>
      <c r="D18" s="18">
        <v>1234</v>
      </c>
      <c r="E18" s="12">
        <v>0.5</v>
      </c>
      <c r="F18" s="10" t="s">
        <v>10</v>
      </c>
      <c r="G18" s="12">
        <v>0.5</v>
      </c>
      <c r="H18" s="19">
        <v>79696</v>
      </c>
      <c r="I18" s="14" t="s">
        <v>141</v>
      </c>
      <c r="J18" s="18">
        <v>1164</v>
      </c>
    </row>
    <row r="19" spans="1:10" ht="16.5" thickTop="1" thickBot="1">
      <c r="A19" s="6"/>
      <c r="B19" s="3"/>
      <c r="C19" s="16">
        <f>IFERROR(AVERAGE(D15:D18),"")</f>
        <v>1624.5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1370.5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50</v>
      </c>
      <c r="D21" s="1"/>
      <c r="E21" s="1"/>
      <c r="F21" s="1"/>
      <c r="G21" s="1"/>
      <c r="H21" s="2" t="s">
        <v>12</v>
      </c>
      <c r="I21" s="15" t="s">
        <v>145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76325</v>
      </c>
      <c r="C23" s="14" t="s">
        <v>57</v>
      </c>
      <c r="D23" s="18">
        <v>1845</v>
      </c>
      <c r="E23" s="10">
        <v>0.5</v>
      </c>
      <c r="F23" s="10" t="s">
        <v>10</v>
      </c>
      <c r="G23" s="10">
        <v>0.5</v>
      </c>
      <c r="H23" s="19">
        <v>92452</v>
      </c>
      <c r="I23" s="14" t="s">
        <v>77</v>
      </c>
      <c r="J23" s="18">
        <v>1896</v>
      </c>
    </row>
    <row r="24" spans="1:10">
      <c r="A24" s="5">
        <v>2</v>
      </c>
      <c r="B24" s="19">
        <v>655</v>
      </c>
      <c r="C24" s="14" t="s">
        <v>49</v>
      </c>
      <c r="D24" s="18">
        <v>1727</v>
      </c>
      <c r="E24" s="10">
        <v>1</v>
      </c>
      <c r="F24" s="10" t="s">
        <v>10</v>
      </c>
      <c r="G24" s="10">
        <v>0</v>
      </c>
      <c r="H24" s="19">
        <v>65722</v>
      </c>
      <c r="I24" s="14" t="s">
        <v>78</v>
      </c>
      <c r="J24" s="18">
        <v>1855</v>
      </c>
    </row>
    <row r="25" spans="1:10">
      <c r="A25" s="5">
        <v>3</v>
      </c>
      <c r="B25" s="19">
        <v>43419</v>
      </c>
      <c r="C25" s="14" t="s">
        <v>47</v>
      </c>
      <c r="D25" s="18">
        <v>1774</v>
      </c>
      <c r="E25" s="10">
        <v>0.5</v>
      </c>
      <c r="F25" s="10" t="s">
        <v>10</v>
      </c>
      <c r="G25" s="10">
        <v>0.5</v>
      </c>
      <c r="H25" s="19">
        <v>77615</v>
      </c>
      <c r="I25" s="14" t="s">
        <v>144</v>
      </c>
      <c r="J25" s="18">
        <v>1918</v>
      </c>
    </row>
    <row r="26" spans="1:10" ht="15.75" thickBot="1">
      <c r="A26" s="5">
        <v>4</v>
      </c>
      <c r="B26" s="19">
        <v>48097</v>
      </c>
      <c r="C26" s="14" t="s">
        <v>58</v>
      </c>
      <c r="D26" s="18" t="s">
        <v>52</v>
      </c>
      <c r="E26" s="12">
        <v>1</v>
      </c>
      <c r="F26" s="10" t="s">
        <v>10</v>
      </c>
      <c r="G26" s="12">
        <v>0</v>
      </c>
      <c r="H26" s="19">
        <v>55760</v>
      </c>
      <c r="I26" s="14" t="s">
        <v>143</v>
      </c>
      <c r="J26" s="18">
        <v>1753</v>
      </c>
    </row>
    <row r="27" spans="1:10" ht="16.5" thickTop="1" thickBot="1">
      <c r="A27" s="6"/>
      <c r="B27" s="3"/>
      <c r="C27" s="16">
        <f>IFERROR(AVERAGE(D23:D26),"")</f>
        <v>1782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1855.5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2017-04-01T23:49:52Z</dcterms:modified>
</cp:coreProperties>
</file>