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8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19" i="2"/>
  <c r="C19" i="12"/>
  <c r="C11"/>
  <c r="I19" i="11"/>
  <c r="I11"/>
  <c r="I19" i="10"/>
  <c r="I11"/>
  <c r="C19" i="9"/>
  <c r="C11"/>
  <c r="I19" i="8"/>
  <c r="I11"/>
  <c r="C19" i="7"/>
  <c r="C11"/>
  <c r="I19" i="6"/>
  <c r="I11"/>
  <c r="C19" i="5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0" l="1"/>
  <c r="P21"/>
  <c r="P26"/>
  <c r="P23"/>
  <c r="P18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I11"/>
  <c r="I35" i="11"/>
  <c r="C35"/>
  <c r="I27"/>
  <c r="C27"/>
  <c r="C19"/>
  <c r="C11"/>
  <c r="I35" i="10"/>
  <c r="C35"/>
  <c r="I27"/>
  <c r="C27"/>
  <c r="C19"/>
  <c r="C11"/>
  <c r="I35" i="9"/>
  <c r="C35"/>
  <c r="I27"/>
  <c r="C27"/>
  <c r="I19"/>
  <c r="I11"/>
  <c r="I35" i="8"/>
  <c r="C35"/>
  <c r="I27"/>
  <c r="C27"/>
  <c r="C19"/>
  <c r="C11"/>
  <c r="I35" i="7"/>
  <c r="C35"/>
  <c r="I27"/>
  <c r="C27"/>
  <c r="I19"/>
  <c r="I11"/>
  <c r="I35" i="6"/>
  <c r="C35"/>
  <c r="I27"/>
  <c r="C27"/>
  <c r="C19"/>
  <c r="C11"/>
  <c r="I35" i="5"/>
  <c r="C35"/>
  <c r="I27"/>
  <c r="C27"/>
  <c r="I19"/>
  <c r="I11"/>
  <c r="I35" i="2"/>
  <c r="C35"/>
  <c r="I27"/>
  <c r="C27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<sst xmlns="http://schemas.openxmlformats.org/spreadsheetml/2006/main" count="1184" uniqueCount="168">
  <si>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</si>
  <si>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</si>
  <si>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</si>
  <si>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</si>
  <si>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</si>
  <si>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</si>
  <si>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</si>
  <si>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</si>
  <si>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</si>
  <si>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</si>
  <si>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</si>
  <si>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</si>
  <si>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</si>
  <si>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</si>
  <si>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</si>
  <si>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</si>
  <si>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</si>
  <si>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</si>
  <si>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</si>
  <si>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</si>
  <si>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</si>
  <si>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</si>
  <si>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</si>
  <si>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</si>
  <si>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</si>
  <si>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</si>
  <si>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</si>
  <si>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</si>
  <si>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</si>
  <si>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</si>
  <si>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</si>
  <si>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</si>
  <si>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</si>
  <si>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</si>
  <si>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</si>
  <si>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</si>
  <si>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</si>
  <si>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</si>
  <si>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</si>
  <si>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</si>
  <si>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4D</t>
  </si>
  <si>
    <t>Chess Club 1</t>
  </si>
  <si>
    <t>Gervasio</t>
  </si>
  <si>
    <t>Polarski</t>
  </si>
  <si>
    <t>Haber Jean Pierre</t>
  </si>
  <si>
    <t>Zimmerman R</t>
  </si>
  <si>
    <t>Bun</t>
  </si>
  <si>
    <t>Fuss</t>
  </si>
  <si>
    <t>Hody P</t>
  </si>
  <si>
    <t>Thalmann J</t>
  </si>
  <si>
    <t>Declerfayt Y</t>
  </si>
  <si>
    <t>Delvaux M</t>
  </si>
  <si>
    <t>Chess Club 2</t>
  </si>
  <si>
    <t>Woluwe</t>
  </si>
  <si>
    <t>Mons</t>
  </si>
  <si>
    <t>Fastrup H</t>
  </si>
  <si>
    <t>Pelayo J</t>
  </si>
  <si>
    <t>Koumakis L</t>
  </si>
  <si>
    <t>Gustin</t>
  </si>
  <si>
    <t>Frederiksen J</t>
  </si>
  <si>
    <t>Cludts G</t>
  </si>
  <si>
    <t>Spencer</t>
  </si>
  <si>
    <t>Tanghen</t>
  </si>
  <si>
    <t>Doison</t>
  </si>
  <si>
    <t>Pitropakis</t>
  </si>
  <si>
    <t>Oude God</t>
  </si>
  <si>
    <t>Vandenbruane W</t>
  </si>
  <si>
    <t>Van Elsen D</t>
  </si>
  <si>
    <t>t Sas J</t>
  </si>
  <si>
    <t>Van Bunderen Geert</t>
  </si>
  <si>
    <t>Viane J</t>
  </si>
  <si>
    <t>Cools E</t>
  </si>
  <si>
    <t>Carnières</t>
  </si>
  <si>
    <t>Demuynck</t>
  </si>
  <si>
    <t>Capitano</t>
  </si>
  <si>
    <t>Odeur D</t>
  </si>
  <si>
    <t>Depauw</t>
  </si>
  <si>
    <t>Namur</t>
  </si>
  <si>
    <t>Jumet</t>
  </si>
  <si>
    <t>Counet JM</t>
  </si>
  <si>
    <t>Renard J</t>
  </si>
  <si>
    <t>De Meirleir A</t>
  </si>
  <si>
    <t>Schmickrath J</t>
  </si>
  <si>
    <t>Mathieu A</t>
  </si>
  <si>
    <t>Burnay J</t>
  </si>
  <si>
    <t>Wauthier P</t>
  </si>
  <si>
    <t>Remy J</t>
  </si>
  <si>
    <t>Huchon J</t>
  </si>
  <si>
    <t>Vidaich S</t>
  </si>
  <si>
    <t>Soignies</t>
  </si>
  <si>
    <t>Cogneau P</t>
  </si>
  <si>
    <t>Lion A</t>
  </si>
  <si>
    <t>Ooghe Jean Marie</t>
  </si>
  <si>
    <t>Vanderose M</t>
  </si>
  <si>
    <t>Place S</t>
  </si>
  <si>
    <t>Uccle 2</t>
  </si>
  <si>
    <t>Zamparo Sergio</t>
  </si>
  <si>
    <t>Mouhib</t>
  </si>
  <si>
    <t>Lapierre</t>
  </si>
  <si>
    <t>Boelen Michel</t>
  </si>
  <si>
    <t>Leemans R</t>
  </si>
  <si>
    <t>Etterbeek</t>
  </si>
  <si>
    <t>Waterloo 2</t>
  </si>
  <si>
    <t>Benaissa</t>
  </si>
  <si>
    <t>Lemaire</t>
  </si>
  <si>
    <t>Burnay Gerard</t>
  </si>
  <si>
    <t>Decker</t>
  </si>
  <si>
    <t>(ff)</t>
  </si>
  <si>
    <t>Gerresch</t>
  </si>
  <si>
    <t>Wettach</t>
  </si>
  <si>
    <t>Wery</t>
  </si>
  <si>
    <t>Lheureux</t>
  </si>
  <si>
    <t>Rodriguez</t>
  </si>
  <si>
    <t>Roque 2</t>
  </si>
  <si>
    <t>Lombart Philippe</t>
  </si>
  <si>
    <t>Giandrosic</t>
  </si>
  <si>
    <t>Van den Bruane</t>
  </si>
  <si>
    <t>Billaux</t>
  </si>
  <si>
    <t>Paul</t>
  </si>
  <si>
    <t>Kaczmarczyk</t>
  </si>
  <si>
    <t>Melet</t>
  </si>
  <si>
    <t>Dubois</t>
  </si>
  <si>
    <t>Courbot</t>
  </si>
  <si>
    <t>Rochade Eupen 3</t>
  </si>
  <si>
    <t>Niessen</t>
  </si>
  <si>
    <t>Lanckohr</t>
  </si>
  <si>
    <t>Godesar G</t>
  </si>
  <si>
    <t>Kockartz</t>
  </si>
  <si>
    <t>Mertens</t>
  </si>
  <si>
    <t>Godesar R</t>
  </si>
  <si>
    <t>Nivelles</t>
  </si>
  <si>
    <t>Druet</t>
  </si>
  <si>
    <t>Deschepper</t>
  </si>
  <si>
    <t>Briglia</t>
  </si>
  <si>
    <t>Van Langh</t>
  </si>
  <si>
    <t>Wavre 2</t>
  </si>
  <si>
    <t>Oger Daniël</t>
  </si>
  <si>
    <t>De Donder</t>
  </si>
  <si>
    <t>Lecocq</t>
  </si>
  <si>
    <t>Perpete</t>
  </si>
  <si>
    <t>Hank</t>
  </si>
  <si>
    <t>Mbanza</t>
  </si>
  <si>
    <t>Soignies 2</t>
  </si>
  <si>
    <t>Vanderosen</t>
  </si>
  <si>
    <t>Place</t>
  </si>
  <si>
    <t>Dufrasme</t>
  </si>
  <si>
    <t>Boon</t>
  </si>
  <si>
    <t>Montignies</t>
  </si>
  <si>
    <t>Malfliet Bernard</t>
  </si>
  <si>
    <t>Debast Patrick</t>
  </si>
  <si>
    <t>Taelemans Werner</t>
  </si>
  <si>
    <t>Pletinckx Eddy</t>
  </si>
  <si>
    <t>Cornelis Eric</t>
  </si>
  <si>
    <t>Desmedt Jean Pierre</t>
  </si>
  <si>
    <t>Lemmens Pierre</t>
  </si>
  <si>
    <t>Deklerck Willy</t>
  </si>
  <si>
    <t>Van Cauwelaert Hans</t>
  </si>
  <si>
    <t>Louckx André</t>
  </si>
  <si>
    <t>ng</t>
  </si>
  <si>
    <t>Maeckelbergh Geert</t>
  </si>
  <si>
    <t>Maeckelbergh Mieke</t>
  </si>
  <si>
    <t>Louckx Bernard</t>
  </si>
  <si>
    <t>Baekeland Pieter</t>
  </si>
  <si>
    <t>Verstreken Erik</t>
  </si>
  <si>
    <t>Vandenbohede Johan</t>
  </si>
  <si>
    <t>behoudens tegenbericht is dit de werkwijze voor de andere seizoenen die op stapel staan.</t>
  </si>
  <si>
    <t>Pieter: dit bestand heb ik ingevoerd met Microsoft Excel 2010; ik werk af met dezelfde versie als de vorige drie seizoenen</t>
  </si>
  <si>
    <t xml:space="preserve">speciaal nagezien: namen van de ploegen 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</si>
</sst>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3" borderId="1" xfId="0" quotePrefix="1" applyFill="1" applyBorder="1" applyAlignment="1">
      <alignment horizontal="left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20" sqref="E20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3" ht="21">
      <c r="A1" s="22" t="s">
        <v>20</v>
      </c>
    </row>
    <row r="2" spans="1:13" ht="15.75" thickBot="1"/>
    <row r="3" spans="1:13">
      <c r="A3" s="23" t="s">
        <v>0</v>
      </c>
      <c r="B3" s="26">
        <v>1990</v>
      </c>
    </row>
    <row r="4" spans="1:13" ht="15.75" thickBot="1">
      <c r="A4" s="23" t="s">
        <v>38</v>
      </c>
      <c r="B4" s="27">
        <v>1991</v>
      </c>
    </row>
    <row r="5" spans="1:13">
      <c r="A5" s="24" t="s">
        <v>1</v>
      </c>
      <c r="B5" s="28" t="s">
        <v>39</v>
      </c>
    </row>
    <row r="6" spans="1:13">
      <c r="A6" s="24" t="s">
        <v>2</v>
      </c>
      <c r="B6" s="29" t="s">
        <v>40</v>
      </c>
    </row>
    <row r="7" spans="1:13">
      <c r="A7" s="24" t="s">
        <v>3</v>
      </c>
      <c r="B7" s="29"/>
    </row>
    <row r="8" spans="1:13" ht="15.75" thickBot="1">
      <c r="A8" s="24" t="s">
        <v>4</v>
      </c>
      <c r="B8" s="30"/>
    </row>
    <row r="11" spans="1:13">
      <c r="B11" s="69" t="s">
        <v>167</v>
      </c>
      <c r="C11" s="69"/>
      <c r="D11" s="69"/>
      <c r="E11" s="69"/>
      <c r="F11" s="69"/>
    </row>
    <row r="13" spans="1:13">
      <c r="B13" s="69" t="s">
        <v>166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</row>
    <row r="14" spans="1:13">
      <c r="B14" s="69" t="s">
        <v>165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29" sqref="L2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33314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</v>
      </c>
      <c r="D3" s="1"/>
      <c r="E3" s="1"/>
      <c r="F3" s="1"/>
      <c r="G3" s="1"/>
      <c r="H3" s="2" t="s">
        <v>12</v>
      </c>
      <c r="I3" s="15" t="s">
        <v>135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148</v>
      </c>
      <c r="D5" s="18">
        <v>1986</v>
      </c>
      <c r="E5" s="10">
        <v>0.5</v>
      </c>
      <c r="F5" s="10" t="s">
        <v>10</v>
      </c>
      <c r="G5" s="10">
        <v>0.5</v>
      </c>
      <c r="H5" s="19"/>
      <c r="I5" s="14" t="s">
        <v>136</v>
      </c>
      <c r="J5" s="18"/>
    </row>
    <row r="6" spans="1:10">
      <c r="A6" s="5">
        <v>2</v>
      </c>
      <c r="B6" s="19">
        <v>76333</v>
      </c>
      <c r="C6" s="14" t="s">
        <v>149</v>
      </c>
      <c r="D6" s="18">
        <v>1977</v>
      </c>
      <c r="E6" s="10">
        <v>0</v>
      </c>
      <c r="F6" s="10" t="s">
        <v>10</v>
      </c>
      <c r="G6" s="10">
        <v>1</v>
      </c>
      <c r="H6" s="19"/>
      <c r="I6" s="14" t="s">
        <v>137</v>
      </c>
      <c r="J6" s="18"/>
    </row>
    <row r="7" spans="1:10">
      <c r="A7" s="5">
        <v>3</v>
      </c>
      <c r="B7" s="19">
        <v>33910</v>
      </c>
      <c r="C7" s="14" t="s">
        <v>153</v>
      </c>
      <c r="D7" s="18">
        <v>1732</v>
      </c>
      <c r="E7" s="10">
        <v>0</v>
      </c>
      <c r="F7" s="10" t="s">
        <v>10</v>
      </c>
      <c r="G7" s="10">
        <v>1</v>
      </c>
      <c r="H7" s="19"/>
      <c r="I7" s="14" t="s">
        <v>138</v>
      </c>
      <c r="J7" s="18"/>
    </row>
    <row r="8" spans="1:10">
      <c r="A8" s="5">
        <v>4</v>
      </c>
      <c r="B8" s="19">
        <v>9270</v>
      </c>
      <c r="C8" s="14" t="s">
        <v>163</v>
      </c>
      <c r="D8" s="18">
        <v>1723</v>
      </c>
      <c r="E8" s="10">
        <v>0</v>
      </c>
      <c r="F8" s="10" t="s">
        <v>10</v>
      </c>
      <c r="G8" s="10">
        <v>1</v>
      </c>
      <c r="H8" s="19"/>
      <c r="I8" s="14" t="s">
        <v>139</v>
      </c>
      <c r="J8" s="18"/>
    </row>
    <row r="9" spans="1:10">
      <c r="A9" s="5">
        <v>5</v>
      </c>
      <c r="B9" s="19">
        <v>27715</v>
      </c>
      <c r="C9" s="14" t="s">
        <v>155</v>
      </c>
      <c r="D9" s="18">
        <v>1684</v>
      </c>
      <c r="E9" s="10">
        <v>0.5</v>
      </c>
      <c r="F9" s="10" t="s">
        <v>10</v>
      </c>
      <c r="G9" s="10">
        <v>0.5</v>
      </c>
      <c r="H9" s="19"/>
      <c r="I9" s="14" t="s">
        <v>140</v>
      </c>
      <c r="J9" s="18"/>
    </row>
    <row r="10" spans="1:10" ht="15.75" thickBot="1">
      <c r="A10" s="5">
        <v>6</v>
      </c>
      <c r="B10" s="19">
        <v>96142</v>
      </c>
      <c r="C10" s="14" t="s">
        <v>164</v>
      </c>
      <c r="D10" s="18" t="s">
        <v>158</v>
      </c>
      <c r="E10" s="12">
        <v>0.5</v>
      </c>
      <c r="F10" s="10" t="s">
        <v>10</v>
      </c>
      <c r="G10" s="12">
        <v>0.5</v>
      </c>
      <c r="H10" s="19"/>
      <c r="I10" s="14" t="s">
        <v>141</v>
      </c>
      <c r="J10" s="18"/>
    </row>
    <row r="11" spans="1:10" ht="16.5" thickTop="1" thickBot="1">
      <c r="A11" s="6"/>
      <c r="B11" s="3"/>
      <c r="C11" s="16">
        <f>IFERROR(AVERAGE(D5:D10),"")</f>
        <v>1820.4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 t="s">
        <v>142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159</v>
      </c>
      <c r="D15" s="18">
        <v>1854</v>
      </c>
      <c r="E15" s="10">
        <v>0</v>
      </c>
      <c r="F15" s="10" t="s">
        <v>10</v>
      </c>
      <c r="G15" s="10">
        <v>1</v>
      </c>
      <c r="H15" s="19"/>
      <c r="I15" s="14" t="s">
        <v>143</v>
      </c>
      <c r="J15" s="18"/>
    </row>
    <row r="16" spans="1:10">
      <c r="A16" s="5">
        <v>2</v>
      </c>
      <c r="B16" s="19">
        <v>19313</v>
      </c>
      <c r="C16" s="14" t="s">
        <v>154</v>
      </c>
      <c r="D16" s="18">
        <v>1844</v>
      </c>
      <c r="E16" s="10">
        <v>0</v>
      </c>
      <c r="F16" s="10" t="s">
        <v>10</v>
      </c>
      <c r="G16" s="10">
        <v>1</v>
      </c>
      <c r="H16" s="19"/>
      <c r="I16" s="14" t="s">
        <v>144</v>
      </c>
      <c r="J16" s="18"/>
    </row>
    <row r="17" spans="1:10">
      <c r="A17" s="5">
        <v>3</v>
      </c>
      <c r="B17" s="19">
        <v>76317</v>
      </c>
      <c r="C17" s="14" t="s">
        <v>152</v>
      </c>
      <c r="D17" s="18">
        <v>1813</v>
      </c>
      <c r="E17" s="10">
        <v>0.5</v>
      </c>
      <c r="F17" s="10" t="s">
        <v>10</v>
      </c>
      <c r="G17" s="10">
        <v>0.5</v>
      </c>
      <c r="H17" s="19"/>
      <c r="I17" s="14" t="s">
        <v>145</v>
      </c>
      <c r="J17" s="18"/>
    </row>
    <row r="18" spans="1:10" ht="15.75" thickBot="1">
      <c r="A18" s="5">
        <v>4</v>
      </c>
      <c r="B18" s="19">
        <v>99903</v>
      </c>
      <c r="C18" s="14" t="s">
        <v>162</v>
      </c>
      <c r="D18" s="18" t="s">
        <v>158</v>
      </c>
      <c r="E18" s="12">
        <v>1</v>
      </c>
      <c r="F18" s="10" t="s">
        <v>10</v>
      </c>
      <c r="G18" s="12">
        <v>0</v>
      </c>
      <c r="H18" s="19"/>
      <c r="I18" s="14" t="s">
        <v>146</v>
      </c>
      <c r="J18" s="18"/>
    </row>
    <row r="19" spans="1:10" ht="16.5" thickTop="1" thickBot="1">
      <c r="A19" s="6"/>
      <c r="B19" s="3"/>
      <c r="C19" s="16">
        <f>IFERROR(AVERAGE(D15:D18),"")</f>
        <v>1837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8" sqref="B8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41</v>
      </c>
      <c r="C4" s="40" t="s">
        <v>37</v>
      </c>
      <c r="D4" s="41">
        <v>4</v>
      </c>
      <c r="E4" s="41">
        <v>6</v>
      </c>
      <c r="F4" s="41">
        <v>2</v>
      </c>
      <c r="G4" s="41">
        <v>3</v>
      </c>
      <c r="H4" s="41">
        <v>4.5</v>
      </c>
      <c r="I4" s="41">
        <v>5</v>
      </c>
      <c r="J4" s="41">
        <v>5</v>
      </c>
      <c r="K4" s="41">
        <v>5.5</v>
      </c>
      <c r="L4" s="41">
        <v>5.5</v>
      </c>
      <c r="M4" s="41"/>
      <c r="N4" s="41"/>
      <c r="O4" s="42">
        <f t="shared" ref="O4:O15" si="1">SUM(C4:N4)</f>
        <v>40.5</v>
      </c>
      <c r="P4" s="43">
        <f>SUM(S4:AD4)*2</f>
        <v>15</v>
      </c>
      <c r="Q4" s="43">
        <f t="shared" ref="Q4:Q15" si="2">COUNT(C4:N4)</f>
        <v>9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1</v>
      </c>
      <c r="V4" s="54">
        <f>IF(F4="","",IF(F4&gt;$C7,1,IF(F4=$C7,0.5,0)))</f>
        <v>0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65</v>
      </c>
      <c r="C5" s="41">
        <v>2</v>
      </c>
      <c r="D5" s="40" t="s">
        <v>37</v>
      </c>
      <c r="E5" s="41">
        <v>6</v>
      </c>
      <c r="F5" s="41">
        <v>3</v>
      </c>
      <c r="G5" s="41">
        <v>4</v>
      </c>
      <c r="H5" s="41">
        <v>2.5</v>
      </c>
      <c r="I5" s="41">
        <v>1.5</v>
      </c>
      <c r="J5" s="41">
        <v>4.5</v>
      </c>
      <c r="K5" s="41">
        <v>3.5</v>
      </c>
      <c r="L5" s="41">
        <v>3.5</v>
      </c>
      <c r="M5" s="41"/>
      <c r="N5" s="41"/>
      <c r="O5" s="42">
        <f t="shared" si="1"/>
        <v>30.5</v>
      </c>
      <c r="P5" s="43">
        <f t="shared" ref="P5:P15" si="3">SUM(S5:AD5)*2</f>
        <v>11</v>
      </c>
      <c r="Q5" s="43">
        <f t="shared" si="2"/>
        <v>9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0.5</v>
      </c>
      <c r="W5" s="54">
        <f>IF(G5="","",IF(G5&gt;$D8,1,IF(G5=$D8,0.5,0)))</f>
        <v>1</v>
      </c>
      <c r="X5" s="54">
        <f>IF(H5="","",IF(H5&gt;$D9,1,IF(H5=$D9,0.5,0)))</f>
        <v>0</v>
      </c>
      <c r="Y5" s="54">
        <f>IF(I5="","",IF(I5&gt;$D10,1,IF(I5=$D10,0.5,0)))</f>
        <v>0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89</v>
      </c>
      <c r="C6" s="41">
        <v>0</v>
      </c>
      <c r="D6" s="41">
        <v>0</v>
      </c>
      <c r="E6" s="40" t="s">
        <v>37</v>
      </c>
      <c r="F6" s="41">
        <v>4</v>
      </c>
      <c r="G6" s="41">
        <v>4</v>
      </c>
      <c r="H6" s="41">
        <v>5.5</v>
      </c>
      <c r="I6" s="41">
        <v>5</v>
      </c>
      <c r="J6" s="41">
        <v>3.5</v>
      </c>
      <c r="K6" s="41">
        <v>4</v>
      </c>
      <c r="L6" s="41">
        <v>4</v>
      </c>
      <c r="M6" s="41"/>
      <c r="N6" s="41"/>
      <c r="O6" s="42">
        <f t="shared" si="1"/>
        <v>30</v>
      </c>
      <c r="P6" s="43">
        <f t="shared" si="3"/>
        <v>14</v>
      </c>
      <c r="Q6" s="43">
        <f t="shared" si="2"/>
        <v>9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135</v>
      </c>
      <c r="C7" s="41">
        <v>4</v>
      </c>
      <c r="D7" s="41">
        <v>3</v>
      </c>
      <c r="E7" s="41">
        <v>2</v>
      </c>
      <c r="F7" s="40" t="s">
        <v>37</v>
      </c>
      <c r="G7" s="41">
        <v>3.5</v>
      </c>
      <c r="H7" s="41">
        <v>3</v>
      </c>
      <c r="I7" s="41">
        <v>3.5</v>
      </c>
      <c r="J7" s="41">
        <v>1.5</v>
      </c>
      <c r="K7" s="41">
        <v>4.5</v>
      </c>
      <c r="L7" s="41">
        <v>4.5</v>
      </c>
      <c r="M7" s="41"/>
      <c r="N7" s="41"/>
      <c r="O7" s="42">
        <f t="shared" si="1"/>
        <v>29.5</v>
      </c>
      <c r="P7" s="43">
        <f t="shared" si="3"/>
        <v>12</v>
      </c>
      <c r="Q7" s="43">
        <f t="shared" si="2"/>
        <v>9</v>
      </c>
      <c r="R7" s="52"/>
      <c r="S7" s="54">
        <f>IF(C7="","",IF(C7&gt;$F4,1,IF(C7=$F4,0.5,0)))</f>
        <v>1</v>
      </c>
      <c r="T7" s="54">
        <f>IF(D7="","",IF(D7&gt;$F5,1,IF(D7=$F5,0.5,0)))</f>
        <v>0.5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0.5</v>
      </c>
      <c r="Y7" s="54">
        <f>IF(I7="","",IF(I7&gt;$F10,1,IF(I7=$F10,0.5,0)))</f>
        <v>1</v>
      </c>
      <c r="Z7" s="54">
        <f>IF(J7="","",IF(J7&gt;$F11,1,IF(J7=$F11,0.5,0)))</f>
        <v>0</v>
      </c>
      <c r="AA7" s="54">
        <f>IF(K7="","",IF(K7&gt;$F12,1,IF(K7=$F12,0.5,0)))</f>
        <v>1</v>
      </c>
      <c r="AB7" s="54">
        <f>IF(L7="","",IF(L7&gt;$F13,1,IF(L7=$F13,0.5,0)))</f>
        <v>1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123</v>
      </c>
      <c r="C8" s="41">
        <v>3</v>
      </c>
      <c r="D8" s="41">
        <v>2</v>
      </c>
      <c r="E8" s="41">
        <v>2</v>
      </c>
      <c r="F8" s="41">
        <v>2.5</v>
      </c>
      <c r="G8" s="40" t="s">
        <v>37</v>
      </c>
      <c r="H8" s="41">
        <v>4</v>
      </c>
      <c r="I8" s="41">
        <v>3</v>
      </c>
      <c r="J8" s="41">
        <v>4.5</v>
      </c>
      <c r="K8" s="41">
        <v>4</v>
      </c>
      <c r="L8" s="41">
        <v>3.5</v>
      </c>
      <c r="M8" s="41"/>
      <c r="N8" s="41"/>
      <c r="O8" s="42">
        <f t="shared" si="1"/>
        <v>28.5</v>
      </c>
      <c r="P8" s="43">
        <f t="shared" si="3"/>
        <v>10</v>
      </c>
      <c r="Q8" s="43">
        <f t="shared" si="2"/>
        <v>9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0.5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113</v>
      </c>
      <c r="C9" s="41">
        <v>1.5</v>
      </c>
      <c r="D9" s="41">
        <v>3.5</v>
      </c>
      <c r="E9" s="41">
        <v>0.5</v>
      </c>
      <c r="F9" s="41">
        <v>3</v>
      </c>
      <c r="G9" s="41">
        <v>2</v>
      </c>
      <c r="H9" s="40" t="s">
        <v>37</v>
      </c>
      <c r="I9" s="41">
        <v>2</v>
      </c>
      <c r="J9" s="41">
        <v>3</v>
      </c>
      <c r="K9" s="41">
        <v>4.5</v>
      </c>
      <c r="L9" s="41">
        <v>3.5</v>
      </c>
      <c r="M9" s="41"/>
      <c r="N9" s="41"/>
      <c r="O9" s="42">
        <f t="shared" si="1"/>
        <v>23.5</v>
      </c>
      <c r="P9" s="43">
        <f t="shared" si="3"/>
        <v>8</v>
      </c>
      <c r="Q9" s="43">
        <f t="shared" si="2"/>
        <v>9</v>
      </c>
      <c r="R9" s="52"/>
      <c r="S9" s="54">
        <f>IF(C9="","",IF(C9&gt;$H4,1,IF(C9=$H4,0.5,0)))</f>
        <v>0</v>
      </c>
      <c r="T9" s="54">
        <f>IF(D9="","",IF(D9&gt;$H5,1,IF(D9=$H5,0.5,0)))</f>
        <v>1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0.5</v>
      </c>
      <c r="AA9" s="54">
        <f>IF(K9="","",IF(K9&gt;$H12,1,IF(K9=$H12,0.5,0)))</f>
        <v>1</v>
      </c>
      <c r="AB9" s="54">
        <f>IF(L9="","",IF(L9&gt;$H13,1,IF(L9=$H13,0.5,0)))</f>
        <v>1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77</v>
      </c>
      <c r="C10" s="41">
        <v>1</v>
      </c>
      <c r="D10" s="41">
        <v>4.5</v>
      </c>
      <c r="E10" s="41">
        <v>1</v>
      </c>
      <c r="F10" s="41">
        <v>2.5</v>
      </c>
      <c r="G10" s="41">
        <v>3</v>
      </c>
      <c r="H10" s="41">
        <v>4</v>
      </c>
      <c r="I10" s="40" t="s">
        <v>37</v>
      </c>
      <c r="J10" s="41">
        <v>2.5</v>
      </c>
      <c r="K10" s="41">
        <v>4.5</v>
      </c>
      <c r="L10" s="41">
        <v>4</v>
      </c>
      <c r="M10" s="41"/>
      <c r="N10" s="41"/>
      <c r="O10" s="42">
        <f t="shared" si="1"/>
        <v>27</v>
      </c>
      <c r="P10" s="43">
        <f t="shared" si="3"/>
        <v>9</v>
      </c>
      <c r="Q10" s="43">
        <f t="shared" si="2"/>
        <v>9</v>
      </c>
      <c r="R10" s="52"/>
      <c r="S10" s="54">
        <f>IF(C10="","",IF(C10&gt;$I4,1,IF(C10=$I4,0.5,0)))</f>
        <v>0</v>
      </c>
      <c r="T10" s="54">
        <f>IF(D10="","",IF(D10&gt;$I5,1,IF(D10=$I5,0.5,0)))</f>
        <v>1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0.5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101</v>
      </c>
      <c r="C11" s="41">
        <v>1</v>
      </c>
      <c r="D11" s="41">
        <v>1.5</v>
      </c>
      <c r="E11" s="41">
        <v>2.5</v>
      </c>
      <c r="F11" s="41">
        <v>4.5</v>
      </c>
      <c r="G11" s="41">
        <v>1.5</v>
      </c>
      <c r="H11" s="41">
        <v>3</v>
      </c>
      <c r="I11" s="41">
        <v>3.5</v>
      </c>
      <c r="J11" s="40" t="s">
        <v>37</v>
      </c>
      <c r="K11" s="41">
        <v>0.5</v>
      </c>
      <c r="L11" s="41">
        <v>4</v>
      </c>
      <c r="M11" s="41"/>
      <c r="N11" s="41"/>
      <c r="O11" s="42">
        <f t="shared" si="1"/>
        <v>22</v>
      </c>
      <c r="P11" s="43">
        <f t="shared" si="3"/>
        <v>7</v>
      </c>
      <c r="Q11" s="43">
        <f t="shared" si="2"/>
        <v>9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1</v>
      </c>
      <c r="W11" s="54">
        <f>IF(G11="","",IF(G11&gt;$J8,1,IF(G11=$J8,0.5,0)))</f>
        <v>0</v>
      </c>
      <c r="X11" s="54">
        <f>IF(H11="","",IF(H11&gt;$J9,1,IF(H11=$J9,0.5,0)))</f>
        <v>0.5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1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53</v>
      </c>
      <c r="C12" s="41">
        <v>0.5</v>
      </c>
      <c r="D12" s="41">
        <v>2.5</v>
      </c>
      <c r="E12" s="41">
        <v>2</v>
      </c>
      <c r="F12" s="41">
        <v>1.5</v>
      </c>
      <c r="G12" s="41">
        <v>2</v>
      </c>
      <c r="H12" s="41">
        <v>1.5</v>
      </c>
      <c r="I12" s="41">
        <v>1.5</v>
      </c>
      <c r="J12" s="41">
        <v>5.5</v>
      </c>
      <c r="K12" s="40" t="s">
        <v>37</v>
      </c>
      <c r="L12" s="41">
        <v>2.5</v>
      </c>
      <c r="M12" s="41"/>
      <c r="N12" s="41"/>
      <c r="O12" s="42">
        <f t="shared" si="1"/>
        <v>19.5</v>
      </c>
      <c r="P12" s="43">
        <f t="shared" si="3"/>
        <v>2</v>
      </c>
      <c r="Q12" s="43">
        <f t="shared" si="2"/>
        <v>9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0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14</v>
      </c>
      <c r="C13" s="41">
        <v>0.5</v>
      </c>
      <c r="D13" s="41">
        <v>2.5</v>
      </c>
      <c r="E13" s="41">
        <v>2</v>
      </c>
      <c r="F13" s="41">
        <v>1.5</v>
      </c>
      <c r="G13" s="41">
        <v>2.5</v>
      </c>
      <c r="H13" s="41">
        <v>2.5</v>
      </c>
      <c r="I13" s="41">
        <v>2</v>
      </c>
      <c r="J13" s="41">
        <v>2</v>
      </c>
      <c r="K13" s="41">
        <v>3.5</v>
      </c>
      <c r="L13" s="40" t="s">
        <v>37</v>
      </c>
      <c r="M13" s="41"/>
      <c r="N13" s="41"/>
      <c r="O13" s="42">
        <f t="shared" si="1"/>
        <v>19</v>
      </c>
      <c r="P13" s="43">
        <f t="shared" si="3"/>
        <v>2</v>
      </c>
      <c r="Q13" s="43">
        <f t="shared" si="2"/>
        <v>9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54</v>
      </c>
      <c r="C18" s="40" t="s">
        <v>37</v>
      </c>
      <c r="D18" s="41">
        <v>2</v>
      </c>
      <c r="E18" s="41">
        <v>3</v>
      </c>
      <c r="F18" s="41">
        <v>2.5</v>
      </c>
      <c r="G18" s="41">
        <v>2.5</v>
      </c>
      <c r="H18" s="41">
        <v>2.5</v>
      </c>
      <c r="I18" s="41">
        <v>3</v>
      </c>
      <c r="J18" s="41">
        <v>3.5</v>
      </c>
      <c r="K18" s="41">
        <v>3.5</v>
      </c>
      <c r="L18" s="41">
        <v>4</v>
      </c>
      <c r="M18" s="41"/>
      <c r="N18" s="41"/>
      <c r="O18" s="42">
        <f t="shared" ref="O18:O29" si="16">SUM(C18:N18)</f>
        <v>26.5</v>
      </c>
      <c r="P18" s="43">
        <f>SUM(S18:AD18)*2</f>
        <v>17</v>
      </c>
      <c r="Q18" s="43">
        <f t="shared" ref="Q18:Q29" si="17">COUNT(C18:N18)</f>
        <v>9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72</v>
      </c>
      <c r="C19" s="41">
        <v>2</v>
      </c>
      <c r="D19" s="40" t="s">
        <v>37</v>
      </c>
      <c r="E19" s="41">
        <v>2</v>
      </c>
      <c r="F19" s="41">
        <v>3</v>
      </c>
      <c r="G19" s="41">
        <v>3</v>
      </c>
      <c r="H19" s="41">
        <v>3</v>
      </c>
      <c r="I19" s="41">
        <v>2</v>
      </c>
      <c r="J19" s="41">
        <v>4</v>
      </c>
      <c r="K19" s="41">
        <v>3.5</v>
      </c>
      <c r="L19" s="41">
        <v>4</v>
      </c>
      <c r="M19" s="41"/>
      <c r="N19" s="41"/>
      <c r="O19" s="42">
        <f t="shared" si="16"/>
        <v>26.5</v>
      </c>
      <c r="P19" s="43">
        <f t="shared" ref="P19:P29" si="18">SUM(S19:AD19)*2</f>
        <v>15</v>
      </c>
      <c r="Q19" s="43">
        <f t="shared" si="17"/>
        <v>9</v>
      </c>
      <c r="R19" s="52"/>
      <c r="S19" s="54">
        <f>IF(C19="","",IF(C19&gt;D18,1,IF(C19=D18,0.5,0)))</f>
        <v>0.5</v>
      </c>
      <c r="T19" s="53" t="s">
        <v>37</v>
      </c>
      <c r="U19" s="54">
        <f>IF(E19="","",IF(E19&gt;$D20,1,IF(E19=$D20,0.5,0)))</f>
        <v>0.5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0.5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78</v>
      </c>
      <c r="C20" s="41">
        <v>1</v>
      </c>
      <c r="D20" s="41">
        <v>2</v>
      </c>
      <c r="E20" s="40" t="s">
        <v>37</v>
      </c>
      <c r="F20" s="41">
        <v>1.5</v>
      </c>
      <c r="G20" s="41">
        <v>2</v>
      </c>
      <c r="H20" s="41">
        <v>1.5</v>
      </c>
      <c r="I20" s="41">
        <v>3.5</v>
      </c>
      <c r="J20" s="41">
        <v>4</v>
      </c>
      <c r="K20" s="41">
        <v>3</v>
      </c>
      <c r="L20" s="41">
        <v>4</v>
      </c>
      <c r="M20" s="41"/>
      <c r="N20" s="41"/>
      <c r="O20" s="42">
        <f t="shared" si="16"/>
        <v>22.5</v>
      </c>
      <c r="P20" s="43">
        <f t="shared" si="18"/>
        <v>10</v>
      </c>
      <c r="Q20" s="43">
        <f t="shared" si="17"/>
        <v>9</v>
      </c>
      <c r="R20" s="52"/>
      <c r="S20" s="54">
        <f>IF(C20="","",IF(C20&gt;E18,1,IF(C20=E18,0.5,0)))</f>
        <v>0</v>
      </c>
      <c r="T20" s="54">
        <f>IF(D20="","",IF(D20&gt;E19,1,IF(D20=E19,0.5,0)))</f>
        <v>0.5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0.5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147</v>
      </c>
      <c r="C21" s="41">
        <v>1.5</v>
      </c>
      <c r="D21" s="41">
        <v>1</v>
      </c>
      <c r="E21" s="41">
        <v>2.5</v>
      </c>
      <c r="F21" s="40" t="s">
        <v>37</v>
      </c>
      <c r="G21" s="41">
        <v>2.5</v>
      </c>
      <c r="H21" s="41">
        <v>3.5</v>
      </c>
      <c r="I21" s="41">
        <v>2.5</v>
      </c>
      <c r="J21" s="41">
        <v>2</v>
      </c>
      <c r="K21" s="41">
        <v>4</v>
      </c>
      <c r="L21" s="41">
        <v>3</v>
      </c>
      <c r="M21" s="41"/>
      <c r="N21" s="41"/>
      <c r="O21" s="42">
        <f t="shared" si="16"/>
        <v>22.5</v>
      </c>
      <c r="P21" s="43">
        <f t="shared" si="18"/>
        <v>13</v>
      </c>
      <c r="Q21" s="43">
        <f t="shared" si="17"/>
        <v>9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95</v>
      </c>
      <c r="C22" s="41">
        <v>1.5</v>
      </c>
      <c r="D22" s="41">
        <v>1</v>
      </c>
      <c r="E22" s="41">
        <v>2</v>
      </c>
      <c r="F22" s="41">
        <v>1.5</v>
      </c>
      <c r="G22" s="40" t="s">
        <v>37</v>
      </c>
      <c r="H22" s="41">
        <v>2</v>
      </c>
      <c r="I22" s="41">
        <v>1</v>
      </c>
      <c r="J22" s="41">
        <v>2.5</v>
      </c>
      <c r="K22" s="41">
        <v>3</v>
      </c>
      <c r="L22" s="41">
        <v>3</v>
      </c>
      <c r="M22" s="41"/>
      <c r="N22" s="41"/>
      <c r="O22" s="42">
        <f t="shared" si="16"/>
        <v>17.5</v>
      </c>
      <c r="P22" s="43">
        <f t="shared" si="18"/>
        <v>8</v>
      </c>
      <c r="Q22" s="43">
        <f t="shared" si="17"/>
        <v>9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0.5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142</v>
      </c>
      <c r="C23" s="41">
        <v>1.5</v>
      </c>
      <c r="D23" s="41">
        <v>1</v>
      </c>
      <c r="E23" s="41">
        <v>2.5</v>
      </c>
      <c r="F23" s="41">
        <v>0.5</v>
      </c>
      <c r="G23" s="41">
        <v>2</v>
      </c>
      <c r="H23" s="40" t="s">
        <v>37</v>
      </c>
      <c r="I23" s="41">
        <v>1.5</v>
      </c>
      <c r="J23" s="41">
        <v>2.5</v>
      </c>
      <c r="K23" s="41">
        <v>2</v>
      </c>
      <c r="L23" s="41">
        <v>4</v>
      </c>
      <c r="M23" s="41"/>
      <c r="N23" s="41"/>
      <c r="O23" s="42">
        <f t="shared" si="16"/>
        <v>17.5</v>
      </c>
      <c r="P23" s="43">
        <f t="shared" si="18"/>
        <v>8</v>
      </c>
      <c r="Q23" s="43">
        <f t="shared" si="17"/>
        <v>9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0.5</v>
      </c>
      <c r="AB23" s="54">
        <f>IF(L23="","",IF(L23&gt;$H27,1,IF(L23=$H27,0.5,0)))</f>
        <v>1</v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52</v>
      </c>
      <c r="C24" s="41">
        <v>1</v>
      </c>
      <c r="D24" s="41">
        <v>2</v>
      </c>
      <c r="E24" s="41">
        <v>0.5</v>
      </c>
      <c r="F24" s="41">
        <v>1.5</v>
      </c>
      <c r="G24" s="41">
        <v>3</v>
      </c>
      <c r="H24" s="41">
        <v>2.5</v>
      </c>
      <c r="I24" s="40" t="s">
        <v>37</v>
      </c>
      <c r="J24" s="41">
        <v>2</v>
      </c>
      <c r="K24" s="41">
        <v>1</v>
      </c>
      <c r="L24" s="41">
        <v>3.5</v>
      </c>
      <c r="M24" s="41"/>
      <c r="N24" s="41"/>
      <c r="O24" s="42">
        <f t="shared" si="16"/>
        <v>17</v>
      </c>
      <c r="P24" s="43">
        <f t="shared" si="18"/>
        <v>8</v>
      </c>
      <c r="Q24" s="43">
        <f t="shared" si="17"/>
        <v>9</v>
      </c>
      <c r="R24" s="52"/>
      <c r="S24" s="54">
        <f>IF(C24="","",IF(C24&gt;$I18,1,IF(C24=$I18,0.5,0)))</f>
        <v>0</v>
      </c>
      <c r="T24" s="54">
        <f>IF(D24="","",IF(D24&gt;$I19,1,IF(D24=$I19,0.5,0)))</f>
        <v>0.5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</v>
      </c>
      <c r="AB24" s="54">
        <f>IF(L24="","",IF(L24&gt;$I27,1,IF(L24=$I27,0.5,0)))</f>
        <v>1</v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15</v>
      </c>
      <c r="C25" s="41">
        <v>0.5</v>
      </c>
      <c r="D25" s="41">
        <v>0</v>
      </c>
      <c r="E25" s="41">
        <v>0</v>
      </c>
      <c r="F25" s="41">
        <v>2</v>
      </c>
      <c r="G25" s="41">
        <v>1.5</v>
      </c>
      <c r="H25" s="41">
        <v>1.5</v>
      </c>
      <c r="I25" s="41">
        <v>2</v>
      </c>
      <c r="J25" s="40" t="s">
        <v>37</v>
      </c>
      <c r="K25" s="41">
        <v>1.5</v>
      </c>
      <c r="L25" s="41">
        <v>3.5</v>
      </c>
      <c r="M25" s="41"/>
      <c r="N25" s="41"/>
      <c r="O25" s="42">
        <f t="shared" si="16"/>
        <v>12.5</v>
      </c>
      <c r="P25" s="43">
        <f t="shared" si="18"/>
        <v>4</v>
      </c>
      <c r="Q25" s="43">
        <f t="shared" si="17"/>
        <v>9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0.5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0</v>
      </c>
      <c r="AB25" s="54">
        <f>IF(L25="","",IF(L25&gt;$J27,1,IF(L25=$J27,0.5,0)))</f>
        <v>1</v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102</v>
      </c>
      <c r="C26" s="41">
        <v>0.5</v>
      </c>
      <c r="D26" s="41">
        <v>0.5</v>
      </c>
      <c r="E26" s="41">
        <v>1</v>
      </c>
      <c r="F26" s="41">
        <v>0</v>
      </c>
      <c r="G26" s="41">
        <v>1</v>
      </c>
      <c r="H26" s="41">
        <v>2</v>
      </c>
      <c r="I26" s="41">
        <v>3</v>
      </c>
      <c r="J26" s="41">
        <v>2.5</v>
      </c>
      <c r="K26" s="40" t="s">
        <v>37</v>
      </c>
      <c r="L26" s="41">
        <v>1.5</v>
      </c>
      <c r="M26" s="41"/>
      <c r="N26" s="41"/>
      <c r="O26" s="42">
        <f t="shared" si="16"/>
        <v>12</v>
      </c>
      <c r="P26" s="43">
        <f t="shared" si="18"/>
        <v>5</v>
      </c>
      <c r="Q26" s="43">
        <f t="shared" si="17"/>
        <v>9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0.5</v>
      </c>
      <c r="Y26" s="54">
        <f>IF(I26="","",IF(I26&gt;$K24,1,IF(I26=$K24,0.5,0)))</f>
        <v>1</v>
      </c>
      <c r="Z26" s="54">
        <f>IF(J26="","",IF(J26&gt;$K25,1,IF(J26=$K25,0.5,0)))</f>
        <v>1</v>
      </c>
      <c r="AA26" s="54" t="s">
        <v>37</v>
      </c>
      <c r="AB26" s="54">
        <f>IF(L26="","",IF(L26&gt;$K27,1,IF(L26=$K27,0.5,0)))</f>
        <v>0</v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130</v>
      </c>
      <c r="C27" s="41">
        <v>0</v>
      </c>
      <c r="D27" s="41">
        <v>0</v>
      </c>
      <c r="E27" s="41">
        <v>0</v>
      </c>
      <c r="F27" s="41">
        <v>1</v>
      </c>
      <c r="G27" s="41">
        <v>1</v>
      </c>
      <c r="H27" s="41">
        <v>0</v>
      </c>
      <c r="I27" s="41">
        <v>0.5</v>
      </c>
      <c r="J27" s="41">
        <v>0.5</v>
      </c>
      <c r="K27" s="41">
        <v>2.5</v>
      </c>
      <c r="L27" s="40" t="s">
        <v>37</v>
      </c>
      <c r="M27" s="41"/>
      <c r="N27" s="41"/>
      <c r="O27" s="42">
        <f t="shared" si="16"/>
        <v>5.5</v>
      </c>
      <c r="P27" s="43">
        <f t="shared" si="18"/>
        <v>2</v>
      </c>
      <c r="Q27" s="43">
        <f t="shared" si="17"/>
        <v>9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0</v>
      </c>
      <c r="Z27" s="54">
        <f>IF(J27="","",IF(J27&gt;$L25,1,IF(J27=$L25,0.5,0)))</f>
        <v>0</v>
      </c>
      <c r="AA27" s="54">
        <f>IF(K27="","",IF(K27&gt;$L26,1,IF(K27=$L26,0.5,0)))</f>
        <v>1</v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11" sqref="E1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33153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42</v>
      </c>
      <c r="D5" s="18"/>
      <c r="E5" s="10">
        <v>1</v>
      </c>
      <c r="F5" s="10"/>
      <c r="G5" s="10">
        <v>0</v>
      </c>
      <c r="H5" s="19">
        <v>31348</v>
      </c>
      <c r="I5" s="14" t="s">
        <v>148</v>
      </c>
      <c r="J5" s="18">
        <v>1986</v>
      </c>
    </row>
    <row r="6" spans="1:10">
      <c r="A6" s="5">
        <v>2</v>
      </c>
      <c r="B6" s="19"/>
      <c r="C6" s="14" t="s">
        <v>43</v>
      </c>
      <c r="D6" s="18"/>
      <c r="E6" s="10">
        <v>1</v>
      </c>
      <c r="F6" s="10"/>
      <c r="G6" s="10">
        <v>0</v>
      </c>
      <c r="H6" s="19">
        <v>76333</v>
      </c>
      <c r="I6" s="14" t="s">
        <v>149</v>
      </c>
      <c r="J6" s="18">
        <v>1977</v>
      </c>
    </row>
    <row r="7" spans="1:10">
      <c r="A7" s="5">
        <v>3</v>
      </c>
      <c r="B7" s="19"/>
      <c r="C7" s="14" t="s">
        <v>44</v>
      </c>
      <c r="D7" s="18"/>
      <c r="E7" s="10">
        <v>0.5</v>
      </c>
      <c r="F7" s="10"/>
      <c r="G7" s="10">
        <v>0.5</v>
      </c>
      <c r="H7" s="19">
        <v>2283</v>
      </c>
      <c r="I7" s="14" t="s">
        <v>150</v>
      </c>
      <c r="J7" s="18">
        <v>1967</v>
      </c>
    </row>
    <row r="8" spans="1:10">
      <c r="A8" s="5">
        <v>4</v>
      </c>
      <c r="B8" s="19"/>
      <c r="C8" s="14" t="s">
        <v>45</v>
      </c>
      <c r="D8" s="18"/>
      <c r="E8" s="10">
        <v>1</v>
      </c>
      <c r="F8" s="10"/>
      <c r="G8" s="10">
        <v>0</v>
      </c>
      <c r="H8" s="19">
        <v>76325</v>
      </c>
      <c r="I8" s="14" t="s">
        <v>151</v>
      </c>
      <c r="J8" s="18">
        <v>1948</v>
      </c>
    </row>
    <row r="9" spans="1:10">
      <c r="A9" s="5">
        <v>5</v>
      </c>
      <c r="B9" s="19"/>
      <c r="C9" s="14" t="s">
        <v>46</v>
      </c>
      <c r="D9" s="18"/>
      <c r="E9" s="10">
        <v>1</v>
      </c>
      <c r="F9" s="10"/>
      <c r="G9" s="10">
        <v>0</v>
      </c>
      <c r="H9" s="19">
        <v>76317</v>
      </c>
      <c r="I9" s="14" t="s">
        <v>152</v>
      </c>
      <c r="J9" s="18">
        <v>1813</v>
      </c>
    </row>
    <row r="10" spans="1:10" ht="15.75" thickBot="1">
      <c r="A10" s="5">
        <v>6</v>
      </c>
      <c r="B10" s="19"/>
      <c r="C10" s="14" t="s">
        <v>47</v>
      </c>
      <c r="D10" s="18"/>
      <c r="E10" s="12">
        <v>1</v>
      </c>
      <c r="F10" s="10" t="s">
        <v>10</v>
      </c>
      <c r="G10" s="12">
        <v>0</v>
      </c>
      <c r="H10" s="19">
        <v>33910</v>
      </c>
      <c r="I10" s="14" t="s">
        <v>153</v>
      </c>
      <c r="J10" s="18">
        <v>1732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5.5</v>
      </c>
      <c r="F11" s="10" t="s">
        <v>10</v>
      </c>
      <c r="G11" s="13">
        <v>0.5</v>
      </c>
      <c r="H11" s="3"/>
      <c r="I11" s="16">
        <f>IFERROR(AVERAGE(J5:J10),"")</f>
        <v>1903.8333333333333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52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48</v>
      </c>
      <c r="D15" s="18"/>
      <c r="E15" s="10">
        <v>0</v>
      </c>
      <c r="F15" s="10" t="s">
        <v>10</v>
      </c>
      <c r="G15" s="10">
        <v>1</v>
      </c>
      <c r="H15" s="19">
        <v>19313</v>
      </c>
      <c r="I15" s="14" t="s">
        <v>154</v>
      </c>
      <c r="J15" s="18">
        <v>1844</v>
      </c>
    </row>
    <row r="16" spans="1:10">
      <c r="A16" s="5">
        <v>2</v>
      </c>
      <c r="B16" s="19"/>
      <c r="C16" s="14" t="s">
        <v>49</v>
      </c>
      <c r="D16" s="18"/>
      <c r="E16" s="10">
        <v>0</v>
      </c>
      <c r="F16" s="10" t="s">
        <v>10</v>
      </c>
      <c r="G16" s="10">
        <v>1</v>
      </c>
      <c r="H16" s="19">
        <v>27715</v>
      </c>
      <c r="I16" s="14" t="s">
        <v>155</v>
      </c>
      <c r="J16" s="18">
        <v>1684</v>
      </c>
    </row>
    <row r="17" spans="1:10">
      <c r="A17" s="5">
        <v>3</v>
      </c>
      <c r="B17" s="19"/>
      <c r="C17" s="14" t="s">
        <v>50</v>
      </c>
      <c r="D17" s="18"/>
      <c r="E17" s="10">
        <v>1</v>
      </c>
      <c r="F17" s="10"/>
      <c r="G17" s="10">
        <v>0</v>
      </c>
      <c r="H17" s="19">
        <v>52132</v>
      </c>
      <c r="I17" s="14" t="s">
        <v>156</v>
      </c>
      <c r="J17" s="18">
        <v>1363</v>
      </c>
    </row>
    <row r="18" spans="1:10" ht="15.75" thickBot="1">
      <c r="A18" s="5">
        <v>4</v>
      </c>
      <c r="B18" s="19"/>
      <c r="C18" s="14" t="s">
        <v>51</v>
      </c>
      <c r="D18" s="18"/>
      <c r="E18" s="12">
        <v>1</v>
      </c>
      <c r="F18" s="10" t="s">
        <v>10</v>
      </c>
      <c r="G18" s="12">
        <v>0</v>
      </c>
      <c r="H18" s="19">
        <v>97595</v>
      </c>
      <c r="I18" s="14" t="s">
        <v>157</v>
      </c>
      <c r="J18" s="18" t="s">
        <v>158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1630.3333333333333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0" sqref="C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33167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</v>
      </c>
      <c r="D3" s="1"/>
      <c r="E3" s="1"/>
      <c r="F3" s="1"/>
      <c r="G3" s="1"/>
      <c r="H3" s="2" t="s">
        <v>12</v>
      </c>
      <c r="I3" s="15" t="s">
        <v>53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148</v>
      </c>
      <c r="D5" s="18">
        <v>1986</v>
      </c>
      <c r="E5" s="10">
        <v>0.5</v>
      </c>
      <c r="F5" s="10"/>
      <c r="G5" s="10">
        <v>0.5</v>
      </c>
      <c r="H5" s="19"/>
      <c r="I5" s="14" t="s">
        <v>55</v>
      </c>
      <c r="J5" s="18"/>
    </row>
    <row r="6" spans="1:10">
      <c r="A6" s="5">
        <v>2</v>
      </c>
      <c r="B6" s="19">
        <v>76333</v>
      </c>
      <c r="C6" s="14" t="s">
        <v>149</v>
      </c>
      <c r="D6" s="18">
        <v>1977</v>
      </c>
      <c r="E6" s="10">
        <v>1</v>
      </c>
      <c r="F6" s="10"/>
      <c r="G6" s="10">
        <v>0</v>
      </c>
      <c r="H6" s="19"/>
      <c r="I6" s="14" t="s">
        <v>56</v>
      </c>
      <c r="J6" s="18"/>
    </row>
    <row r="7" spans="1:10">
      <c r="A7" s="5">
        <v>3</v>
      </c>
      <c r="B7" s="19">
        <v>2283</v>
      </c>
      <c r="C7" s="14" t="s">
        <v>150</v>
      </c>
      <c r="D7" s="18">
        <v>1967</v>
      </c>
      <c r="E7" s="10">
        <v>0</v>
      </c>
      <c r="F7" s="10"/>
      <c r="G7" s="10">
        <v>1</v>
      </c>
      <c r="H7" s="19"/>
      <c r="I7" s="14" t="s">
        <v>57</v>
      </c>
      <c r="J7" s="18"/>
    </row>
    <row r="8" spans="1:10">
      <c r="A8" s="5">
        <v>4</v>
      </c>
      <c r="B8" s="19">
        <v>353</v>
      </c>
      <c r="C8" s="14" t="s">
        <v>160</v>
      </c>
      <c r="D8" s="18">
        <v>1961</v>
      </c>
      <c r="E8" s="10">
        <v>1</v>
      </c>
      <c r="F8" s="10"/>
      <c r="G8" s="10">
        <v>0</v>
      </c>
      <c r="H8" s="19"/>
      <c r="I8" s="14" t="s">
        <v>58</v>
      </c>
      <c r="J8" s="18"/>
    </row>
    <row r="9" spans="1:10">
      <c r="A9" s="5">
        <v>5</v>
      </c>
      <c r="B9" s="19">
        <v>76325</v>
      </c>
      <c r="C9" s="14" t="s">
        <v>151</v>
      </c>
      <c r="D9" s="18">
        <v>1948</v>
      </c>
      <c r="E9" s="10">
        <v>0</v>
      </c>
      <c r="F9" s="10"/>
      <c r="G9" s="10">
        <v>1</v>
      </c>
      <c r="H9" s="19"/>
      <c r="I9" s="14" t="s">
        <v>59</v>
      </c>
      <c r="J9" s="18"/>
    </row>
    <row r="10" spans="1:10" ht="15.75" thickBot="1">
      <c r="A10" s="5">
        <v>6</v>
      </c>
      <c r="B10" s="19">
        <v>43419</v>
      </c>
      <c r="C10" s="14" t="s">
        <v>159</v>
      </c>
      <c r="D10" s="18">
        <v>1854</v>
      </c>
      <c r="E10" s="12">
        <v>1</v>
      </c>
      <c r="F10" s="10" t="s">
        <v>10</v>
      </c>
      <c r="G10" s="12">
        <v>0</v>
      </c>
      <c r="H10" s="19"/>
      <c r="I10" s="14" t="s">
        <v>60</v>
      </c>
      <c r="J10" s="18"/>
    </row>
    <row r="11" spans="1:10" ht="16.5" thickTop="1" thickBot="1">
      <c r="A11" s="6"/>
      <c r="B11" s="3"/>
      <c r="C11" s="16">
        <f>IFERROR(AVERAGE(D5:D10),"")</f>
        <v>1948.8333333333333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 t="s">
        <v>54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154</v>
      </c>
      <c r="D15" s="18">
        <v>1844</v>
      </c>
      <c r="E15" s="10">
        <v>0</v>
      </c>
      <c r="F15" s="10"/>
      <c r="G15" s="10">
        <v>1</v>
      </c>
      <c r="H15" s="19"/>
      <c r="I15" s="14" t="s">
        <v>61</v>
      </c>
      <c r="J15" s="18"/>
    </row>
    <row r="16" spans="1:10">
      <c r="A16" s="5">
        <v>2</v>
      </c>
      <c r="B16" s="19">
        <v>76317</v>
      </c>
      <c r="C16" s="14" t="s">
        <v>152</v>
      </c>
      <c r="D16" s="18">
        <v>1813</v>
      </c>
      <c r="E16" s="10">
        <v>0</v>
      </c>
      <c r="F16" s="10"/>
      <c r="G16" s="10">
        <v>1</v>
      </c>
      <c r="H16" s="19"/>
      <c r="I16" s="14" t="s">
        <v>62</v>
      </c>
      <c r="J16" s="18"/>
    </row>
    <row r="17" spans="1:10">
      <c r="A17" s="5">
        <v>3</v>
      </c>
      <c r="B17" s="19">
        <v>27715</v>
      </c>
      <c r="C17" s="14" t="s">
        <v>155</v>
      </c>
      <c r="D17" s="18">
        <v>1684</v>
      </c>
      <c r="E17" s="10">
        <v>0.5</v>
      </c>
      <c r="F17" s="10"/>
      <c r="G17" s="10">
        <v>0.5</v>
      </c>
      <c r="H17" s="19"/>
      <c r="I17" s="14" t="s">
        <v>63</v>
      </c>
      <c r="J17" s="18"/>
    </row>
    <row r="18" spans="1:10" ht="15.75" thickBot="1">
      <c r="A18" s="5">
        <v>4</v>
      </c>
      <c r="B18" s="19">
        <v>52132</v>
      </c>
      <c r="C18" s="14" t="s">
        <v>156</v>
      </c>
      <c r="D18" s="18">
        <v>1363</v>
      </c>
      <c r="E18" s="12">
        <v>0</v>
      </c>
      <c r="F18" s="10" t="s">
        <v>10</v>
      </c>
      <c r="G18" s="12">
        <v>1</v>
      </c>
      <c r="H18" s="19"/>
      <c r="I18" s="14" t="s">
        <v>64</v>
      </c>
      <c r="J18" s="18"/>
    </row>
    <row r="19" spans="1:10" ht="16.5" thickTop="1" thickBot="1">
      <c r="A19" s="6"/>
      <c r="B19" s="3"/>
      <c r="C19" s="16">
        <f>IFERROR(AVERAGE(D15:D18),"")</f>
        <v>1676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8" sqref="I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33181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65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66</v>
      </c>
      <c r="D5" s="18"/>
      <c r="E5" s="10">
        <v>0.5</v>
      </c>
      <c r="F5" s="10"/>
      <c r="G5" s="10">
        <v>0.5</v>
      </c>
      <c r="H5" s="19">
        <v>31348</v>
      </c>
      <c r="I5" s="14" t="s">
        <v>148</v>
      </c>
      <c r="J5" s="18">
        <v>1986</v>
      </c>
    </row>
    <row r="6" spans="1:10">
      <c r="A6" s="5">
        <v>2</v>
      </c>
      <c r="B6" s="19"/>
      <c r="C6" s="14" t="s">
        <v>67</v>
      </c>
      <c r="D6" s="18"/>
      <c r="E6" s="10">
        <v>0</v>
      </c>
      <c r="F6" s="10"/>
      <c r="G6" s="10">
        <v>1</v>
      </c>
      <c r="H6" s="19">
        <v>76333</v>
      </c>
      <c r="I6" s="14" t="s">
        <v>149</v>
      </c>
      <c r="J6" s="18">
        <v>1977</v>
      </c>
    </row>
    <row r="7" spans="1:10">
      <c r="A7" s="5">
        <v>3</v>
      </c>
      <c r="B7" s="19"/>
      <c r="C7" s="68" t="s">
        <v>68</v>
      </c>
      <c r="D7" s="18"/>
      <c r="E7" s="10">
        <v>0.5</v>
      </c>
      <c r="F7" s="10"/>
      <c r="G7" s="10">
        <v>0.5</v>
      </c>
      <c r="H7" s="19">
        <v>2283</v>
      </c>
      <c r="I7" s="14" t="s">
        <v>150</v>
      </c>
      <c r="J7" s="18">
        <v>1967</v>
      </c>
    </row>
    <row r="8" spans="1:10">
      <c r="A8" s="5">
        <v>4</v>
      </c>
      <c r="B8" s="19"/>
      <c r="C8" s="14" t="s">
        <v>69</v>
      </c>
      <c r="D8" s="18"/>
      <c r="E8" s="10">
        <v>1</v>
      </c>
      <c r="F8" s="10" t="s">
        <v>10</v>
      </c>
      <c r="G8" s="10">
        <v>0</v>
      </c>
      <c r="H8" s="19">
        <v>353</v>
      </c>
      <c r="I8" s="14" t="s">
        <v>160</v>
      </c>
      <c r="J8" s="18">
        <v>1961</v>
      </c>
    </row>
    <row r="9" spans="1:10">
      <c r="A9" s="5">
        <v>5</v>
      </c>
      <c r="B9" s="19"/>
      <c r="C9" s="14" t="s">
        <v>70</v>
      </c>
      <c r="D9" s="18"/>
      <c r="E9" s="10">
        <v>1</v>
      </c>
      <c r="F9" s="10" t="s">
        <v>10</v>
      </c>
      <c r="G9" s="10">
        <v>0</v>
      </c>
      <c r="H9" s="19">
        <v>76325</v>
      </c>
      <c r="I9" s="14" t="s">
        <v>151</v>
      </c>
      <c r="J9" s="18">
        <v>1948</v>
      </c>
    </row>
    <row r="10" spans="1:10" ht="15.75" thickBot="1">
      <c r="A10" s="5">
        <v>6</v>
      </c>
      <c r="B10" s="19"/>
      <c r="C10" s="14" t="s">
        <v>71</v>
      </c>
      <c r="D10" s="18"/>
      <c r="E10" s="12">
        <v>0.5</v>
      </c>
      <c r="F10" s="10" t="s">
        <v>10</v>
      </c>
      <c r="G10" s="12">
        <v>0.5</v>
      </c>
      <c r="H10" s="19">
        <v>43419</v>
      </c>
      <c r="I10" s="14" t="s">
        <v>159</v>
      </c>
      <c r="J10" s="18">
        <v>1854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1948.8333333333333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72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73</v>
      </c>
      <c r="D15" s="18"/>
      <c r="E15" s="10">
        <v>1</v>
      </c>
      <c r="F15" s="10" t="s">
        <v>10</v>
      </c>
      <c r="G15" s="10">
        <v>0</v>
      </c>
      <c r="H15" s="19">
        <v>19313</v>
      </c>
      <c r="I15" s="14" t="s">
        <v>154</v>
      </c>
      <c r="J15" s="18">
        <v>1844</v>
      </c>
    </row>
    <row r="16" spans="1:10">
      <c r="A16" s="5">
        <v>2</v>
      </c>
      <c r="B16" s="19"/>
      <c r="C16" s="14" t="s">
        <v>74</v>
      </c>
      <c r="D16" s="18"/>
      <c r="E16" s="10">
        <v>1</v>
      </c>
      <c r="F16" s="10" t="s">
        <v>10</v>
      </c>
      <c r="G16" s="10">
        <v>0</v>
      </c>
      <c r="H16" s="19">
        <v>76317</v>
      </c>
      <c r="I16" s="14" t="s">
        <v>152</v>
      </c>
      <c r="J16" s="18">
        <v>1813</v>
      </c>
    </row>
    <row r="17" spans="1:10">
      <c r="A17" s="5">
        <v>3</v>
      </c>
      <c r="B17" s="19"/>
      <c r="C17" s="14" t="s">
        <v>75</v>
      </c>
      <c r="D17" s="18"/>
      <c r="E17" s="10">
        <v>1</v>
      </c>
      <c r="F17" s="10" t="s">
        <v>10</v>
      </c>
      <c r="G17" s="10">
        <v>0</v>
      </c>
      <c r="H17" s="19">
        <v>27715</v>
      </c>
      <c r="I17" s="14" t="s">
        <v>155</v>
      </c>
      <c r="J17" s="18">
        <v>1684</v>
      </c>
    </row>
    <row r="18" spans="1:10" ht="15.75" thickBot="1">
      <c r="A18" s="5">
        <v>4</v>
      </c>
      <c r="B18" s="19"/>
      <c r="C18" s="14" t="s">
        <v>76</v>
      </c>
      <c r="D18" s="18"/>
      <c r="E18" s="12">
        <v>1</v>
      </c>
      <c r="F18" s="10" t="s">
        <v>10</v>
      </c>
      <c r="G18" s="12">
        <v>0</v>
      </c>
      <c r="H18" s="19">
        <v>97593</v>
      </c>
      <c r="I18" s="14" t="s">
        <v>161</v>
      </c>
      <c r="J18" s="18">
        <v>1576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1729.25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6" sqref="B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33216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</v>
      </c>
      <c r="D3" s="1"/>
      <c r="E3" s="1"/>
      <c r="F3" s="1"/>
      <c r="G3" s="1"/>
      <c r="H3" s="2" t="s">
        <v>12</v>
      </c>
      <c r="I3" s="15" t="s">
        <v>77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148</v>
      </c>
      <c r="D5" s="18">
        <v>1986</v>
      </c>
      <c r="E5" s="10">
        <v>0</v>
      </c>
      <c r="F5" s="10" t="s">
        <v>10</v>
      </c>
      <c r="G5" s="10">
        <v>1</v>
      </c>
      <c r="H5" s="19"/>
      <c r="I5" s="14" t="s">
        <v>79</v>
      </c>
      <c r="J5" s="18"/>
    </row>
    <row r="6" spans="1:10">
      <c r="A6" s="5">
        <v>2</v>
      </c>
      <c r="B6" s="19">
        <v>76333</v>
      </c>
      <c r="C6" s="14" t="s">
        <v>149</v>
      </c>
      <c r="D6" s="18">
        <v>1977</v>
      </c>
      <c r="E6" s="10">
        <v>0</v>
      </c>
      <c r="F6" s="10" t="s">
        <v>10</v>
      </c>
      <c r="G6" s="10">
        <v>1</v>
      </c>
      <c r="H6" s="19"/>
      <c r="I6" s="14" t="s">
        <v>80</v>
      </c>
      <c r="J6" s="18"/>
    </row>
    <row r="7" spans="1:10">
      <c r="A7" s="5">
        <v>3</v>
      </c>
      <c r="B7" s="19">
        <v>2283</v>
      </c>
      <c r="C7" s="14" t="s">
        <v>150</v>
      </c>
      <c r="D7" s="18">
        <v>1967</v>
      </c>
      <c r="E7" s="10">
        <v>0</v>
      </c>
      <c r="F7" s="10" t="s">
        <v>10</v>
      </c>
      <c r="G7" s="10">
        <v>1</v>
      </c>
      <c r="H7" s="19"/>
      <c r="I7" s="14" t="s">
        <v>81</v>
      </c>
      <c r="J7" s="18"/>
    </row>
    <row r="8" spans="1:10">
      <c r="A8" s="5">
        <v>4</v>
      </c>
      <c r="B8" s="19">
        <v>353</v>
      </c>
      <c r="C8" s="14" t="s">
        <v>160</v>
      </c>
      <c r="D8" s="18">
        <v>1961</v>
      </c>
      <c r="E8" s="10">
        <v>1</v>
      </c>
      <c r="F8" s="10"/>
      <c r="G8" s="10">
        <v>0</v>
      </c>
      <c r="H8" s="19"/>
      <c r="I8" s="14" t="s">
        <v>82</v>
      </c>
      <c r="J8" s="18"/>
    </row>
    <row r="9" spans="1:10">
      <c r="A9" s="5">
        <v>5</v>
      </c>
      <c r="B9" s="19">
        <v>76325</v>
      </c>
      <c r="C9" s="14" t="s">
        <v>151</v>
      </c>
      <c r="D9" s="18">
        <v>1948</v>
      </c>
      <c r="E9" s="10">
        <v>0</v>
      </c>
      <c r="F9" s="10" t="s">
        <v>10</v>
      </c>
      <c r="G9" s="10">
        <v>1</v>
      </c>
      <c r="H9" s="19"/>
      <c r="I9" s="14" t="s">
        <v>83</v>
      </c>
      <c r="J9" s="18"/>
    </row>
    <row r="10" spans="1:10" ht="15.75" thickBot="1">
      <c r="A10" s="5">
        <v>6</v>
      </c>
      <c r="B10" s="19">
        <v>76317</v>
      </c>
      <c r="C10" s="14" t="s">
        <v>152</v>
      </c>
      <c r="D10" s="18">
        <v>1813</v>
      </c>
      <c r="E10" s="12">
        <v>1</v>
      </c>
      <c r="F10" s="10" t="s">
        <v>10</v>
      </c>
      <c r="G10" s="12">
        <v>0</v>
      </c>
      <c r="H10" s="19"/>
      <c r="I10" s="14" t="s">
        <v>84</v>
      </c>
      <c r="J10" s="18"/>
    </row>
    <row r="11" spans="1:10" ht="16.5" thickTop="1" thickBot="1">
      <c r="A11" s="6"/>
      <c r="B11" s="3"/>
      <c r="C11" s="16">
        <f>IFERROR(AVERAGE(D5:D10),"")</f>
        <v>1942</v>
      </c>
      <c r="D11" s="3"/>
      <c r="E11" s="13">
        <v>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 t="s">
        <v>78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154</v>
      </c>
      <c r="D15" s="18">
        <v>1844</v>
      </c>
      <c r="E15" s="10">
        <v>0</v>
      </c>
      <c r="F15" s="10" t="s">
        <v>10</v>
      </c>
      <c r="G15" s="10">
        <v>1</v>
      </c>
      <c r="H15" s="19"/>
      <c r="I15" s="14" t="s">
        <v>85</v>
      </c>
      <c r="J15" s="18"/>
    </row>
    <row r="16" spans="1:10">
      <c r="A16" s="5">
        <v>2</v>
      </c>
      <c r="B16" s="19">
        <v>33910</v>
      </c>
      <c r="C16" s="14" t="s">
        <v>153</v>
      </c>
      <c r="D16" s="18">
        <v>1732</v>
      </c>
      <c r="E16" s="10">
        <v>0</v>
      </c>
      <c r="F16" s="10" t="s">
        <v>10</v>
      </c>
      <c r="G16" s="10">
        <v>1</v>
      </c>
      <c r="H16" s="19"/>
      <c r="I16" s="14" t="s">
        <v>86</v>
      </c>
      <c r="J16" s="18"/>
    </row>
    <row r="17" spans="1:10">
      <c r="A17" s="5">
        <v>3</v>
      </c>
      <c r="B17" s="19">
        <v>27715</v>
      </c>
      <c r="C17" s="14" t="s">
        <v>155</v>
      </c>
      <c r="D17" s="18">
        <v>1684</v>
      </c>
      <c r="E17" s="10">
        <v>0</v>
      </c>
      <c r="F17" s="10" t="s">
        <v>10</v>
      </c>
      <c r="G17" s="10">
        <v>1</v>
      </c>
      <c r="H17" s="19"/>
      <c r="I17" s="14" t="s">
        <v>87</v>
      </c>
      <c r="J17" s="18"/>
    </row>
    <row r="18" spans="1:10" ht="15.75" thickBot="1">
      <c r="A18" s="5">
        <v>4</v>
      </c>
      <c r="B18" s="19">
        <v>97593</v>
      </c>
      <c r="C18" s="14" t="s">
        <v>161</v>
      </c>
      <c r="D18" s="18">
        <v>1576</v>
      </c>
      <c r="E18" s="12">
        <v>0</v>
      </c>
      <c r="F18" s="10" t="s">
        <v>10</v>
      </c>
      <c r="G18" s="12">
        <v>1</v>
      </c>
      <c r="H18" s="19"/>
      <c r="I18" s="14" t="s">
        <v>88</v>
      </c>
      <c r="J18" s="18"/>
    </row>
    <row r="19" spans="1:10" ht="16.5" thickTop="1" thickBot="1">
      <c r="A19" s="6"/>
      <c r="B19" s="3"/>
      <c r="C19" s="16">
        <f>IFERROR(AVERAGE(D15:D18),"")</f>
        <v>1709</v>
      </c>
      <c r="D19" s="3"/>
      <c r="E19" s="13">
        <v>0</v>
      </c>
      <c r="F19" s="10" t="s">
        <v>10</v>
      </c>
      <c r="G19" s="13">
        <v>4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8" sqref="H18:J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33223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89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100</v>
      </c>
      <c r="D5" s="18"/>
      <c r="E5" s="10">
        <v>1</v>
      </c>
      <c r="F5" s="10"/>
      <c r="G5" s="10">
        <v>0</v>
      </c>
      <c r="H5" s="19">
        <v>31348</v>
      </c>
      <c r="I5" s="14" t="s">
        <v>148</v>
      </c>
      <c r="J5" s="18">
        <v>1986</v>
      </c>
    </row>
    <row r="6" spans="1:10">
      <c r="A6" s="5">
        <v>2</v>
      </c>
      <c r="B6" s="19"/>
      <c r="C6" s="14" t="s">
        <v>90</v>
      </c>
      <c r="D6" s="18"/>
      <c r="E6" s="10">
        <v>1</v>
      </c>
      <c r="F6" s="10"/>
      <c r="G6" s="10">
        <v>0</v>
      </c>
      <c r="H6" s="19">
        <v>76333</v>
      </c>
      <c r="I6" s="14" t="s">
        <v>149</v>
      </c>
      <c r="J6" s="18">
        <v>1977</v>
      </c>
    </row>
    <row r="7" spans="1:10">
      <c r="A7" s="5">
        <v>3</v>
      </c>
      <c r="B7" s="19"/>
      <c r="C7" s="14" t="s">
        <v>91</v>
      </c>
      <c r="D7" s="18"/>
      <c r="E7" s="10">
        <v>1</v>
      </c>
      <c r="F7" s="10"/>
      <c r="G7" s="10">
        <v>0</v>
      </c>
      <c r="H7" s="19">
        <v>2283</v>
      </c>
      <c r="I7" s="14" t="s">
        <v>150</v>
      </c>
      <c r="J7" s="18">
        <v>1967</v>
      </c>
    </row>
    <row r="8" spans="1:10">
      <c r="A8" s="5">
        <v>4</v>
      </c>
      <c r="B8" s="19"/>
      <c r="C8" s="14" t="s">
        <v>92</v>
      </c>
      <c r="D8" s="18"/>
      <c r="E8" s="10">
        <v>0</v>
      </c>
      <c r="F8" s="10"/>
      <c r="G8" s="10">
        <v>1</v>
      </c>
      <c r="H8" s="19">
        <v>353</v>
      </c>
      <c r="I8" s="14" t="s">
        <v>160</v>
      </c>
      <c r="J8" s="18">
        <v>1961</v>
      </c>
    </row>
    <row r="9" spans="1:10">
      <c r="A9" s="5">
        <v>5</v>
      </c>
      <c r="B9" s="19"/>
      <c r="C9" s="14" t="s">
        <v>93</v>
      </c>
      <c r="D9" s="18"/>
      <c r="E9" s="10">
        <v>1</v>
      </c>
      <c r="F9" s="10"/>
      <c r="G9" s="10">
        <v>0</v>
      </c>
      <c r="H9" s="19">
        <v>76325</v>
      </c>
      <c r="I9" s="14" t="s">
        <v>151</v>
      </c>
      <c r="J9" s="18">
        <v>1948</v>
      </c>
    </row>
    <row r="10" spans="1:10" ht="15.75" thickBot="1">
      <c r="A10" s="5">
        <v>6</v>
      </c>
      <c r="B10" s="19"/>
      <c r="C10" s="14" t="s">
        <v>94</v>
      </c>
      <c r="D10" s="18"/>
      <c r="E10" s="12">
        <v>0</v>
      </c>
      <c r="F10" s="10" t="s">
        <v>10</v>
      </c>
      <c r="G10" s="12">
        <v>1</v>
      </c>
      <c r="H10" s="19">
        <v>76317</v>
      </c>
      <c r="I10" s="14" t="s">
        <v>152</v>
      </c>
      <c r="J10" s="18">
        <v>1813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2</v>
      </c>
      <c r="H11" s="3"/>
      <c r="I11" s="16">
        <f>IFERROR(AVERAGE(J5:J10),"")</f>
        <v>1942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95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96</v>
      </c>
      <c r="D15" s="18"/>
      <c r="E15" s="10">
        <v>1</v>
      </c>
      <c r="F15" s="10"/>
      <c r="G15" s="10">
        <v>0</v>
      </c>
      <c r="H15" s="19">
        <v>19313</v>
      </c>
      <c r="I15" s="14" t="s">
        <v>154</v>
      </c>
      <c r="J15" s="18">
        <v>1844</v>
      </c>
    </row>
    <row r="16" spans="1:10">
      <c r="A16" s="5">
        <v>2</v>
      </c>
      <c r="B16" s="19"/>
      <c r="C16" s="14" t="s">
        <v>97</v>
      </c>
      <c r="D16" s="18"/>
      <c r="E16" s="10">
        <v>0.5</v>
      </c>
      <c r="F16" s="10" t="s">
        <v>10</v>
      </c>
      <c r="G16" s="10">
        <v>0.5</v>
      </c>
      <c r="H16" s="19">
        <v>33910</v>
      </c>
      <c r="I16" s="14" t="s">
        <v>153</v>
      </c>
      <c r="J16" s="18">
        <v>1732</v>
      </c>
    </row>
    <row r="17" spans="1:10">
      <c r="A17" s="5">
        <v>3</v>
      </c>
      <c r="B17" s="19"/>
      <c r="C17" s="14" t="s">
        <v>98</v>
      </c>
      <c r="D17" s="18"/>
      <c r="E17" s="10">
        <v>1</v>
      </c>
      <c r="F17" s="10"/>
      <c r="G17" s="10">
        <v>0</v>
      </c>
      <c r="H17" s="19">
        <v>27715</v>
      </c>
      <c r="I17" s="14" t="s">
        <v>155</v>
      </c>
      <c r="J17" s="18">
        <v>1684</v>
      </c>
    </row>
    <row r="18" spans="1:10" ht="15.75" thickBot="1">
      <c r="A18" s="5">
        <v>4</v>
      </c>
      <c r="B18" s="19"/>
      <c r="C18" s="14" t="s">
        <v>99</v>
      </c>
      <c r="D18" s="18"/>
      <c r="E18" s="12">
        <v>0</v>
      </c>
      <c r="F18" s="10" t="s">
        <v>10</v>
      </c>
      <c r="G18" s="12">
        <v>1</v>
      </c>
      <c r="H18" s="19">
        <v>99903</v>
      </c>
      <c r="I18" s="14" t="s">
        <v>162</v>
      </c>
      <c r="J18" s="18" t="s">
        <v>158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1753.3333333333333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8" sqref="B8:D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33258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</v>
      </c>
      <c r="D3" s="1"/>
      <c r="E3" s="1"/>
      <c r="F3" s="1"/>
      <c r="G3" s="1"/>
      <c r="H3" s="2" t="s">
        <v>12</v>
      </c>
      <c r="I3" s="15" t="s">
        <v>101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148</v>
      </c>
      <c r="D5" s="18">
        <v>1986</v>
      </c>
      <c r="E5" s="10">
        <v>1</v>
      </c>
      <c r="F5" s="10" t="s">
        <v>10</v>
      </c>
      <c r="G5" s="10">
        <v>0</v>
      </c>
      <c r="H5" s="19"/>
      <c r="I5" s="14" t="s">
        <v>103</v>
      </c>
      <c r="J5" s="18"/>
    </row>
    <row r="6" spans="1:10">
      <c r="A6" s="5">
        <v>2</v>
      </c>
      <c r="B6" s="19">
        <v>76333</v>
      </c>
      <c r="C6" s="14" t="s">
        <v>149</v>
      </c>
      <c r="D6" s="18">
        <v>1977</v>
      </c>
      <c r="E6" s="10">
        <v>0</v>
      </c>
      <c r="F6" s="10" t="s">
        <v>10</v>
      </c>
      <c r="G6" s="10">
        <v>1</v>
      </c>
      <c r="H6" s="19"/>
      <c r="I6" s="14" t="s">
        <v>104</v>
      </c>
      <c r="J6" s="18"/>
    </row>
    <row r="7" spans="1:10">
      <c r="A7" s="5">
        <v>3</v>
      </c>
      <c r="B7" s="19">
        <v>2283</v>
      </c>
      <c r="C7" s="14" t="s">
        <v>150</v>
      </c>
      <c r="D7" s="18">
        <v>1967</v>
      </c>
      <c r="E7" s="10">
        <v>0</v>
      </c>
      <c r="F7" s="10" t="s">
        <v>10</v>
      </c>
      <c r="G7" s="10">
        <v>1</v>
      </c>
      <c r="H7" s="19"/>
      <c r="I7" s="14" t="s">
        <v>105</v>
      </c>
      <c r="J7" s="18"/>
    </row>
    <row r="8" spans="1:10">
      <c r="A8" s="5">
        <v>4</v>
      </c>
      <c r="B8" s="19">
        <v>353</v>
      </c>
      <c r="C8" s="14" t="s">
        <v>160</v>
      </c>
      <c r="D8" s="18">
        <v>1961</v>
      </c>
      <c r="E8" s="10">
        <v>0</v>
      </c>
      <c r="F8" s="10" t="s">
        <v>10</v>
      </c>
      <c r="G8" s="10">
        <v>1</v>
      </c>
      <c r="H8" s="19"/>
      <c r="I8" s="14" t="s">
        <v>106</v>
      </c>
      <c r="J8" s="18"/>
    </row>
    <row r="9" spans="1:10">
      <c r="A9" s="5">
        <v>5</v>
      </c>
      <c r="B9" s="19">
        <v>43419</v>
      </c>
      <c r="C9" s="14" t="s">
        <v>159</v>
      </c>
      <c r="D9" s="18">
        <v>1854</v>
      </c>
      <c r="E9" s="10">
        <v>1</v>
      </c>
      <c r="F9" s="10" t="s">
        <v>10</v>
      </c>
      <c r="G9" s="10">
        <v>0</v>
      </c>
      <c r="H9" s="19"/>
      <c r="I9" s="14" t="s">
        <v>107</v>
      </c>
      <c r="J9" s="18"/>
    </row>
    <row r="10" spans="1:10" ht="15.75" thickBot="1">
      <c r="A10" s="5">
        <v>6</v>
      </c>
      <c r="B10" s="19">
        <v>76317</v>
      </c>
      <c r="C10" s="14" t="s">
        <v>152</v>
      </c>
      <c r="D10" s="18">
        <v>1813</v>
      </c>
      <c r="E10" s="12">
        <v>0</v>
      </c>
      <c r="F10" s="10" t="s">
        <v>10</v>
      </c>
      <c r="G10" s="12">
        <v>1</v>
      </c>
      <c r="H10" s="19"/>
      <c r="I10" s="14" t="s">
        <v>108</v>
      </c>
      <c r="J10" s="18"/>
    </row>
    <row r="11" spans="1:10" ht="16.5" thickTop="1" thickBot="1">
      <c r="A11" s="6"/>
      <c r="B11" s="3"/>
      <c r="C11" s="16">
        <f>IFERROR(AVERAGE(D5:D10),"")</f>
        <v>1926.3333333333333</v>
      </c>
      <c r="D11" s="3"/>
      <c r="E11" s="13">
        <v>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 t="s">
        <v>102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154</v>
      </c>
      <c r="D15" s="18">
        <v>1844</v>
      </c>
      <c r="E15" s="10">
        <v>0.5</v>
      </c>
      <c r="F15" s="10" t="s">
        <v>10</v>
      </c>
      <c r="G15" s="10">
        <v>0.5</v>
      </c>
      <c r="H15" s="19"/>
      <c r="I15" s="14" t="s">
        <v>109</v>
      </c>
      <c r="J15" s="18"/>
    </row>
    <row r="16" spans="1:10">
      <c r="A16" s="5">
        <v>2</v>
      </c>
      <c r="B16" s="19">
        <v>27715</v>
      </c>
      <c r="C16" s="14" t="s">
        <v>155</v>
      </c>
      <c r="D16" s="18">
        <v>1684</v>
      </c>
      <c r="E16" s="10">
        <v>0</v>
      </c>
      <c r="F16" s="10" t="s">
        <v>10</v>
      </c>
      <c r="G16" s="10">
        <v>1</v>
      </c>
      <c r="H16" s="19"/>
      <c r="I16" s="14" t="s">
        <v>110</v>
      </c>
      <c r="J16" s="18"/>
    </row>
    <row r="17" spans="1:10">
      <c r="A17" s="5">
        <v>3</v>
      </c>
      <c r="B17" s="19">
        <v>52132</v>
      </c>
      <c r="C17" s="14" t="s">
        <v>156</v>
      </c>
      <c r="D17" s="18">
        <v>1363</v>
      </c>
      <c r="E17" s="10">
        <v>0</v>
      </c>
      <c r="F17" s="10" t="s">
        <v>10</v>
      </c>
      <c r="G17" s="10">
        <v>1</v>
      </c>
      <c r="H17" s="19"/>
      <c r="I17" s="14" t="s">
        <v>111</v>
      </c>
      <c r="J17" s="18"/>
    </row>
    <row r="18" spans="1:10" ht="15.75" thickBot="1">
      <c r="A18" s="5">
        <v>4</v>
      </c>
      <c r="B18" s="19">
        <v>99903</v>
      </c>
      <c r="C18" s="14" t="s">
        <v>162</v>
      </c>
      <c r="D18" s="18" t="s">
        <v>158</v>
      </c>
      <c r="E18" s="12">
        <v>1</v>
      </c>
      <c r="F18" s="10" t="s">
        <v>10</v>
      </c>
      <c r="G18" s="12">
        <v>0</v>
      </c>
      <c r="H18" s="19"/>
      <c r="I18" s="14" t="s">
        <v>112</v>
      </c>
      <c r="J18" s="18"/>
    </row>
    <row r="19" spans="1:10" ht="16.5" thickTop="1" thickBot="1">
      <c r="A19" s="6"/>
      <c r="B19" s="3"/>
      <c r="C19" s="16">
        <f>IFERROR(AVERAGE(D15:D18),"")</f>
        <v>1630.3333333333333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9" sqref="I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33293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113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114</v>
      </c>
      <c r="D5" s="18"/>
      <c r="E5" s="10">
        <v>0.5</v>
      </c>
      <c r="F5" s="10"/>
      <c r="G5" s="10">
        <v>0.5</v>
      </c>
      <c r="H5" s="19">
        <v>76333</v>
      </c>
      <c r="I5" s="14" t="s">
        <v>149</v>
      </c>
      <c r="J5" s="18">
        <v>1977</v>
      </c>
    </row>
    <row r="6" spans="1:10">
      <c r="A6" s="5">
        <v>2</v>
      </c>
      <c r="B6" s="19"/>
      <c r="C6" s="14" t="s">
        <v>115</v>
      </c>
      <c r="D6" s="18"/>
      <c r="E6" s="10">
        <v>1</v>
      </c>
      <c r="F6" s="10"/>
      <c r="G6" s="10">
        <v>0</v>
      </c>
      <c r="H6" s="19">
        <v>2283</v>
      </c>
      <c r="I6" s="14" t="s">
        <v>150</v>
      </c>
      <c r="J6" s="18">
        <v>1967</v>
      </c>
    </row>
    <row r="7" spans="1:10">
      <c r="A7" s="5">
        <v>3</v>
      </c>
      <c r="B7" s="19"/>
      <c r="C7" s="14" t="s">
        <v>107</v>
      </c>
      <c r="D7" s="18"/>
      <c r="E7" s="10">
        <v>0</v>
      </c>
      <c r="F7" s="10"/>
      <c r="G7" s="10">
        <v>1</v>
      </c>
      <c r="H7" s="19">
        <v>353</v>
      </c>
      <c r="I7" s="14" t="s">
        <v>160</v>
      </c>
      <c r="J7" s="18">
        <v>1961</v>
      </c>
    </row>
    <row r="8" spans="1:10">
      <c r="A8" s="5">
        <v>4</v>
      </c>
      <c r="B8" s="19"/>
      <c r="C8" s="14" t="s">
        <v>116</v>
      </c>
      <c r="D8" s="18"/>
      <c r="E8" s="10">
        <v>0.5</v>
      </c>
      <c r="F8" s="10"/>
      <c r="G8" s="10">
        <v>0.5</v>
      </c>
      <c r="H8" s="19">
        <v>33910</v>
      </c>
      <c r="I8" s="14" t="s">
        <v>153</v>
      </c>
      <c r="J8" s="18">
        <v>1732</v>
      </c>
    </row>
    <row r="9" spans="1:10">
      <c r="A9" s="5">
        <v>5</v>
      </c>
      <c r="B9" s="19"/>
      <c r="C9" s="14" t="s">
        <v>117</v>
      </c>
      <c r="D9" s="18"/>
      <c r="E9" s="10">
        <v>0.5</v>
      </c>
      <c r="F9" s="10"/>
      <c r="G9" s="10">
        <v>0.5</v>
      </c>
      <c r="H9" s="19">
        <v>9270</v>
      </c>
      <c r="I9" s="14" t="s">
        <v>163</v>
      </c>
      <c r="J9" s="18">
        <v>1723</v>
      </c>
    </row>
    <row r="10" spans="1:10" ht="15.75" thickBot="1">
      <c r="A10" s="5">
        <v>6</v>
      </c>
      <c r="B10" s="19"/>
      <c r="C10" s="14" t="s">
        <v>118</v>
      </c>
      <c r="D10" s="18"/>
      <c r="E10" s="12">
        <v>1</v>
      </c>
      <c r="F10" s="10" t="s">
        <v>10</v>
      </c>
      <c r="G10" s="12">
        <v>0</v>
      </c>
      <c r="H10" s="19">
        <v>27715</v>
      </c>
      <c r="I10" s="14" t="s">
        <v>155</v>
      </c>
      <c r="J10" s="18">
        <v>1684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1840.6666666666667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147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119</v>
      </c>
      <c r="D15" s="18"/>
      <c r="E15" s="10">
        <v>0.5</v>
      </c>
      <c r="F15" s="10"/>
      <c r="G15" s="10">
        <v>0.5</v>
      </c>
      <c r="H15" s="19">
        <v>43419</v>
      </c>
      <c r="I15" s="14" t="s">
        <v>159</v>
      </c>
      <c r="J15" s="18">
        <v>1854</v>
      </c>
    </row>
    <row r="16" spans="1:10">
      <c r="A16" s="5">
        <v>2</v>
      </c>
      <c r="B16" s="19"/>
      <c r="C16" s="14" t="s">
        <v>120</v>
      </c>
      <c r="D16" s="18"/>
      <c r="E16" s="10">
        <v>0</v>
      </c>
      <c r="F16" s="10"/>
      <c r="G16" s="10">
        <v>1</v>
      </c>
      <c r="H16" s="19">
        <v>19313</v>
      </c>
      <c r="I16" s="14" t="s">
        <v>154</v>
      </c>
      <c r="J16" s="18">
        <v>1844</v>
      </c>
    </row>
    <row r="17" spans="1:10">
      <c r="A17" s="5">
        <v>3</v>
      </c>
      <c r="B17" s="19"/>
      <c r="C17" s="14" t="s">
        <v>121</v>
      </c>
      <c r="D17" s="18"/>
      <c r="E17" s="10">
        <v>0.5</v>
      </c>
      <c r="F17" s="10"/>
      <c r="G17" s="10">
        <v>0.5</v>
      </c>
      <c r="H17" s="19">
        <v>76317</v>
      </c>
      <c r="I17" s="14" t="s">
        <v>152</v>
      </c>
      <c r="J17" s="18">
        <v>1813</v>
      </c>
    </row>
    <row r="18" spans="1:10" ht="15.75" thickBot="1">
      <c r="A18" s="5">
        <v>4</v>
      </c>
      <c r="B18" s="19"/>
      <c r="C18" s="14" t="s">
        <v>122</v>
      </c>
      <c r="D18" s="18"/>
      <c r="E18" s="12">
        <v>1</v>
      </c>
      <c r="F18" s="10" t="s">
        <v>10</v>
      </c>
      <c r="G18" s="12">
        <v>0</v>
      </c>
      <c r="H18" s="19">
        <v>99903</v>
      </c>
      <c r="I18" s="14" t="s">
        <v>162</v>
      </c>
      <c r="J18" s="18" t="s">
        <v>158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1837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C3" sqref="C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33300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123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124</v>
      </c>
      <c r="D5" s="18"/>
      <c r="E5" s="10">
        <v>1</v>
      </c>
      <c r="F5" s="10" t="s">
        <v>10</v>
      </c>
      <c r="G5" s="10">
        <v>0</v>
      </c>
      <c r="H5" s="19">
        <v>31348</v>
      </c>
      <c r="I5" s="14" t="s">
        <v>148</v>
      </c>
      <c r="J5" s="18">
        <v>1986</v>
      </c>
    </row>
    <row r="6" spans="1:10">
      <c r="A6" s="5">
        <v>2</v>
      </c>
      <c r="B6" s="19"/>
      <c r="C6" s="14" t="s">
        <v>125</v>
      </c>
      <c r="D6" s="18"/>
      <c r="E6" s="10">
        <v>0</v>
      </c>
      <c r="F6" s="10" t="s">
        <v>10</v>
      </c>
      <c r="G6" s="10">
        <v>1</v>
      </c>
      <c r="H6" s="19">
        <v>76333</v>
      </c>
      <c r="I6" s="14" t="s">
        <v>149</v>
      </c>
      <c r="J6" s="18">
        <v>1977</v>
      </c>
    </row>
    <row r="7" spans="1:10">
      <c r="A7" s="5">
        <v>3</v>
      </c>
      <c r="B7" s="19"/>
      <c r="C7" s="14" t="s">
        <v>126</v>
      </c>
      <c r="D7" s="18"/>
      <c r="E7" s="10">
        <v>0.5</v>
      </c>
      <c r="F7" s="10" t="s">
        <v>10</v>
      </c>
      <c r="G7" s="10">
        <v>0.5</v>
      </c>
      <c r="H7" s="19">
        <v>353</v>
      </c>
      <c r="I7" s="14" t="s">
        <v>160</v>
      </c>
      <c r="J7" s="18">
        <v>1961</v>
      </c>
    </row>
    <row r="8" spans="1:10">
      <c r="A8" s="5">
        <v>4</v>
      </c>
      <c r="B8" s="19"/>
      <c r="C8" s="14" t="s">
        <v>127</v>
      </c>
      <c r="D8" s="18"/>
      <c r="E8" s="10">
        <v>0.5</v>
      </c>
      <c r="F8" s="10" t="s">
        <v>10</v>
      </c>
      <c r="G8" s="10">
        <v>0.5</v>
      </c>
      <c r="H8" s="19">
        <v>33910</v>
      </c>
      <c r="I8" s="14" t="s">
        <v>153</v>
      </c>
      <c r="J8" s="18">
        <v>1732</v>
      </c>
    </row>
    <row r="9" spans="1:10">
      <c r="A9" s="5">
        <v>5</v>
      </c>
      <c r="B9" s="19"/>
      <c r="C9" s="14" t="s">
        <v>128</v>
      </c>
      <c r="D9" s="18"/>
      <c r="E9" s="10">
        <v>0.5</v>
      </c>
      <c r="F9" s="10" t="s">
        <v>10</v>
      </c>
      <c r="G9" s="10">
        <v>0.5</v>
      </c>
      <c r="H9" s="19">
        <v>27715</v>
      </c>
      <c r="I9" s="14" t="s">
        <v>155</v>
      </c>
      <c r="J9" s="18">
        <v>1684</v>
      </c>
    </row>
    <row r="10" spans="1:10" ht="15.75" thickBot="1">
      <c r="A10" s="5">
        <v>6</v>
      </c>
      <c r="B10" s="19"/>
      <c r="C10" s="14" t="s">
        <v>129</v>
      </c>
      <c r="D10" s="18"/>
      <c r="E10" s="12">
        <v>1</v>
      </c>
      <c r="F10" s="10" t="s">
        <v>10</v>
      </c>
      <c r="G10" s="12">
        <v>0</v>
      </c>
      <c r="H10" s="19">
        <v>96142</v>
      </c>
      <c r="I10" s="14" t="s">
        <v>164</v>
      </c>
      <c r="J10" s="18" t="s">
        <v>158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1868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130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131</v>
      </c>
      <c r="D15" s="18"/>
      <c r="E15" s="10">
        <v>0</v>
      </c>
      <c r="F15" s="10" t="s">
        <v>10</v>
      </c>
      <c r="G15" s="10">
        <v>1</v>
      </c>
      <c r="H15" s="19">
        <v>43419</v>
      </c>
      <c r="I15" s="14" t="s">
        <v>159</v>
      </c>
      <c r="J15" s="18">
        <v>1854</v>
      </c>
    </row>
    <row r="16" spans="1:10">
      <c r="A16" s="5">
        <v>2</v>
      </c>
      <c r="B16" s="19"/>
      <c r="C16" s="14" t="s">
        <v>132</v>
      </c>
      <c r="D16" s="18"/>
      <c r="E16" s="10">
        <v>0</v>
      </c>
      <c r="F16" s="10" t="s">
        <v>10</v>
      </c>
      <c r="G16" s="10">
        <v>1</v>
      </c>
      <c r="H16" s="19">
        <v>19313</v>
      </c>
      <c r="I16" s="14" t="s">
        <v>154</v>
      </c>
      <c r="J16" s="18">
        <v>1844</v>
      </c>
    </row>
    <row r="17" spans="1:10">
      <c r="A17" s="5">
        <v>3</v>
      </c>
      <c r="B17" s="19"/>
      <c r="C17" s="14" t="s">
        <v>133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152</v>
      </c>
      <c r="J17" s="18">
        <v>1813</v>
      </c>
    </row>
    <row r="18" spans="1:10" ht="15.75" thickBot="1">
      <c r="A18" s="5">
        <v>4</v>
      </c>
      <c r="B18" s="19"/>
      <c r="C18" s="14" t="s">
        <v>134</v>
      </c>
      <c r="D18" s="18"/>
      <c r="E18" s="12">
        <v>0.5</v>
      </c>
      <c r="F18" s="10" t="s">
        <v>10</v>
      </c>
      <c r="G18" s="12">
        <v>0.5</v>
      </c>
      <c r="H18" s="19">
        <v>99903</v>
      </c>
      <c r="I18" s="14" t="s">
        <v>162</v>
      </c>
      <c r="J18" s="18" t="s">
        <v>158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1837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2017-01-12T23:38:29Z</dcterms:modified>
</cp:coreProperties>
</file>