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definedNames>
    <definedName name="_xlnm.Print_Area" localSheetId="12">Ranking!$B$3:$Q$29</definedName>
  </definedNames>
  <calcPr calcId="125725"/>
</workbook>
</file>

<file path=xl/calcChain.xml><?xml version="1.0" encoding="utf-8"?>
<calcChain xmlns="http://schemas.openxmlformats.org/spreadsheetml/2006/main">
  <c r="I11" i="12"/>
  <c r="I11" i="10"/>
  <c r="C11" i="5"/>
  <c r="C11" i="14"/>
  <c r="I19" i="7"/>
  <c r="C19"/>
  <c r="C19" i="14"/>
  <c r="I19" i="13"/>
  <c r="I19" i="12"/>
  <c r="C19" i="11"/>
  <c r="I19" i="10"/>
  <c r="C19" i="9"/>
  <c r="I19" i="8"/>
  <c r="I19" i="6"/>
  <c r="C19" i="5"/>
  <c r="C11" i="10" l="1"/>
  <c r="I11" i="13"/>
  <c r="C11" i="11"/>
  <c r="I11" i="9"/>
  <c r="C11"/>
  <c r="I11" i="8"/>
  <c r="C11"/>
  <c r="I11" i="7"/>
  <c r="C11"/>
  <c r="I11" i="6"/>
  <c r="C11"/>
  <c r="C19" i="2" l="1"/>
  <c r="I19"/>
  <c r="I11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P57" s="1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S55"/>
  <c r="Q55"/>
  <c r="O55"/>
  <c r="AD54"/>
  <c r="AC54"/>
  <c r="AB54"/>
  <c r="Z54"/>
  <c r="Y54"/>
  <c r="X54"/>
  <c r="W54"/>
  <c r="V54"/>
  <c r="U54"/>
  <c r="T54"/>
  <c r="S54"/>
  <c r="P54" s="1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S51"/>
  <c r="P51" s="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P49" s="1"/>
  <c r="Q49"/>
  <c r="O49"/>
  <c r="AD48"/>
  <c r="AC48"/>
  <c r="AB48"/>
  <c r="AA48"/>
  <c r="Z48"/>
  <c r="Y48"/>
  <c r="X48"/>
  <c r="W48"/>
  <c r="V48"/>
  <c r="T48"/>
  <c r="S48"/>
  <c r="P48" s="1"/>
  <c r="Q48"/>
  <c r="O48"/>
  <c r="AD47"/>
  <c r="AC47"/>
  <c r="AB47"/>
  <c r="AA47"/>
  <c r="Z47"/>
  <c r="Y47"/>
  <c r="X47"/>
  <c r="W47"/>
  <c r="V47"/>
  <c r="U47"/>
  <c r="S47"/>
  <c r="P47" s="1"/>
  <c r="Q47"/>
  <c r="O47"/>
  <c r="AD46"/>
  <c r="AC46"/>
  <c r="AB46"/>
  <c r="AA46"/>
  <c r="Z46"/>
  <c r="Y46"/>
  <c r="X46"/>
  <c r="W46"/>
  <c r="V46"/>
  <c r="U46"/>
  <c r="T46"/>
  <c r="P46" s="1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P43" s="1"/>
  <c r="Q43"/>
  <c r="O43"/>
  <c r="AD42"/>
  <c r="AB42"/>
  <c r="AA42"/>
  <c r="Z42"/>
  <c r="Y42"/>
  <c r="X42"/>
  <c r="W42"/>
  <c r="V42"/>
  <c r="U42"/>
  <c r="T42"/>
  <c r="S42"/>
  <c r="P42" s="1"/>
  <c r="Q42"/>
  <c r="O42"/>
  <c r="AD41"/>
  <c r="AC41"/>
  <c r="AA41"/>
  <c r="Z41"/>
  <c r="Y41"/>
  <c r="X41"/>
  <c r="W41"/>
  <c r="V41"/>
  <c r="U41"/>
  <c r="T41"/>
  <c r="S41"/>
  <c r="P41" s="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P37" s="1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P35" s="1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P33" s="1"/>
  <c r="Q33"/>
  <c r="O33"/>
  <c r="AD32"/>
  <c r="AC32"/>
  <c r="AB32"/>
  <c r="AA32"/>
  <c r="Z32"/>
  <c r="Y32"/>
  <c r="X32"/>
  <c r="W32"/>
  <c r="V32"/>
  <c r="U32"/>
  <c r="T32"/>
  <c r="P32" s="1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P18" s="1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26" l="1"/>
  <c r="P23"/>
  <c r="P20"/>
  <c r="P24"/>
  <c r="P28"/>
  <c r="P14"/>
  <c r="P9"/>
  <c r="P6"/>
  <c r="P7"/>
  <c r="P8"/>
  <c r="P11"/>
  <c r="P13"/>
  <c r="P5"/>
  <c r="P15"/>
  <c r="P4"/>
  <c r="P10"/>
  <c r="P12"/>
  <c r="P22"/>
  <c r="P50"/>
  <c r="P53"/>
  <c r="P55"/>
  <c r="P19"/>
  <c r="P21"/>
  <c r="P25"/>
  <c r="P27"/>
  <c r="P29"/>
  <c r="P34"/>
  <c r="P36"/>
  <c r="P39"/>
  <c r="Q12"/>
  <c r="O12"/>
  <c r="H3" l="1"/>
  <c r="O13"/>
  <c r="Q4"/>
  <c r="D3"/>
  <c r="Q13"/>
  <c r="O4"/>
  <c r="E3" l="1"/>
  <c r="I35" i="14"/>
  <c r="C35"/>
  <c r="I27"/>
  <c r="C27"/>
  <c r="I19"/>
  <c r="I11"/>
  <c r="I35" i="13"/>
  <c r="C35"/>
  <c r="I27"/>
  <c r="C27"/>
  <c r="C19"/>
  <c r="C11"/>
  <c r="I35" i="12"/>
  <c r="C35"/>
  <c r="I27"/>
  <c r="C27"/>
  <c r="C19"/>
  <c r="C11"/>
  <c r="I35" i="11"/>
  <c r="C35"/>
  <c r="I27"/>
  <c r="C27"/>
  <c r="I19"/>
  <c r="I11"/>
  <c r="I35" i="10"/>
  <c r="C35"/>
  <c r="I27"/>
  <c r="C27"/>
  <c r="C19"/>
  <c r="I35" i="9"/>
  <c r="C35"/>
  <c r="I27"/>
  <c r="C27"/>
  <c r="I19"/>
  <c r="I35" i="8"/>
  <c r="C35"/>
  <c r="I27"/>
  <c r="C27"/>
  <c r="C19"/>
  <c r="I35" i="7"/>
  <c r="C35"/>
  <c r="I27"/>
  <c r="C27"/>
  <c r="I35" i="6"/>
  <c r="C35"/>
  <c r="I27"/>
  <c r="C27"/>
  <c r="C19"/>
  <c r="I35" i="5"/>
  <c r="C35"/>
  <c r="I27"/>
  <c r="C27"/>
  <c r="I19"/>
  <c r="I11"/>
  <c r="I35" i="2"/>
  <c r="C35"/>
  <c r="I27"/>
  <c r="C27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<sst xmlns="http://schemas.openxmlformats.org/spreadsheetml/2006/main" count="1256" uniqueCount="199">
  <si>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</si>
  <si>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</si>
  <si>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</si>
  <si>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</si>
  <si>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</si>
  <si>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</si>
  <si>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</si>
  <si>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</si>
  <si>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</si>
  <si>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</si>
  <si>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</si>
  <si>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</si>
  <si>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</si>
  <si>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</si>
  <si>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</si>
  <si>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</si>
  <si>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</si>
  <si>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</si>
  <si>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</si>
  <si>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</si>
  <si>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</si>
  <si>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</si>
  <si>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</si>
  <si>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</si>
  <si>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</si>
  <si>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</si>
  <si>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</si>
  <si>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</si>
  <si>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</si>
  <si>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</si>
  <si>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</si>
  <si>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</si>
  <si>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</si>
  <si>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</si>
  <si>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</si>
  <si>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</si>
  <si>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</si>
  <si>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</si>
  <si>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</si>
  <si>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3C</t>
  </si>
  <si>
    <t>4E</t>
  </si>
  <si>
    <t>Mons 1</t>
  </si>
  <si>
    <t>KGSRL Gent 5</t>
  </si>
  <si>
    <t>Desperado Leuven 1</t>
  </si>
  <si>
    <t>Wavre 1</t>
  </si>
  <si>
    <t>Lasne 1</t>
  </si>
  <si>
    <t>Brussels 2</t>
  </si>
  <si>
    <t>CRE Bruxelles 2</t>
  </si>
  <si>
    <t>Anderlecht 2</t>
  </si>
  <si>
    <t>Bosvoorde 2</t>
  </si>
  <si>
    <t>Midden-Limburg 1</t>
  </si>
  <si>
    <t>228 Dworp 1</t>
  </si>
  <si>
    <t>Vanderwaeren Serge</t>
  </si>
  <si>
    <t>Cornelis Eric</t>
  </si>
  <si>
    <t>Ertveldt Pieter</t>
  </si>
  <si>
    <t>Lot Diederik</t>
  </si>
  <si>
    <t>228 Dworp 2</t>
  </si>
  <si>
    <t>Debast Patrick</t>
  </si>
  <si>
    <t>Maeckelbergh Mieke</t>
  </si>
  <si>
    <t>van Duuren Louis</t>
  </si>
  <si>
    <t>Artevelde 1</t>
  </si>
  <si>
    <t>Wachtebeke 2</t>
  </si>
  <si>
    <t>Aalst 2</t>
  </si>
  <si>
    <t>Landegem 3</t>
  </si>
  <si>
    <t>Jean Jaurès Gent 3</t>
  </si>
  <si>
    <t>Desperado Leuven 4</t>
  </si>
  <si>
    <t>Hoboken 7</t>
  </si>
  <si>
    <t>Geraardsbergen 2</t>
  </si>
  <si>
    <t>Sint-Niklaas 2</t>
  </si>
  <si>
    <t>Brussels 5</t>
  </si>
  <si>
    <t>Van Mechelen Jan</t>
  </si>
  <si>
    <t>Jans Koen</t>
  </si>
  <si>
    <t>Casier Wim</t>
  </si>
  <si>
    <t>Heynen Koen</t>
  </si>
  <si>
    <t>Claes Raf</t>
  </si>
  <si>
    <t>elopunten gekopieerd uit JV, Nat. Interclubs</t>
  </si>
  <si>
    <t>Bron: het witte jaarverslag 2004-2005</t>
  </si>
  <si>
    <t>Leenknegt Kjell</t>
  </si>
  <si>
    <t>ng</t>
  </si>
  <si>
    <t>Moreels Yves</t>
  </si>
  <si>
    <t>Callier Christophe</t>
  </si>
  <si>
    <t>Wettach Michel</t>
  </si>
  <si>
    <t>Willems Bertrand</t>
  </si>
  <si>
    <t>Wettach Alain</t>
  </si>
  <si>
    <t>Perpète Raymond</t>
  </si>
  <si>
    <t>Sclacmander Julien</t>
  </si>
  <si>
    <t>Soyez Cyril</t>
  </si>
  <si>
    <t>Houriez Alain</t>
  </si>
  <si>
    <t>Lecomte Sam</t>
  </si>
  <si>
    <t>Poivre eric</t>
  </si>
  <si>
    <t>Lhost Geoffrey</t>
  </si>
  <si>
    <t>LV Leuven 2</t>
  </si>
  <si>
    <t>Praet Maarten</t>
  </si>
  <si>
    <t>Vermeulen Bram</t>
  </si>
  <si>
    <t>Ceulemans Karl</t>
  </si>
  <si>
    <t>Houdart Robert</t>
  </si>
  <si>
    <t>Van Hul Christiaan</t>
  </si>
  <si>
    <t>Aglave Arnaud</t>
  </si>
  <si>
    <t>Krijgelmans Johan</t>
  </si>
  <si>
    <t>Van Damme Marc</t>
  </si>
  <si>
    <t>Mauquoy Alain</t>
  </si>
  <si>
    <t>Van Hoecke Luc</t>
  </si>
  <si>
    <t>Cloes Patrick</t>
  </si>
  <si>
    <t>Watté Jan</t>
  </si>
  <si>
    <t>Blagojevic Lubo</t>
  </si>
  <si>
    <t>Cornil Etienne</t>
  </si>
  <si>
    <t>Gombert Thierry</t>
  </si>
  <si>
    <t>Thierens Christian</t>
  </si>
  <si>
    <t>Demoulin Paul</t>
  </si>
  <si>
    <t>Fontigny François</t>
  </si>
  <si>
    <t>Maeckelbergh Geert</t>
  </si>
  <si>
    <t>Michiels dirk</t>
  </si>
  <si>
    <t>Anciaux Marc</t>
  </si>
  <si>
    <t>Verhaegen Albert</t>
  </si>
  <si>
    <t>Hawia Thierry</t>
  </si>
  <si>
    <t>Depauw Christian</t>
  </si>
  <si>
    <t>Vingerhoets Luc</t>
  </si>
  <si>
    <t>Malfliet Bernard</t>
  </si>
  <si>
    <t>Toth Laszlo</t>
  </si>
  <si>
    <t>Grodent Gerald</t>
  </si>
  <si>
    <t>Chokouhian Ahmad</t>
  </si>
  <si>
    <t>Herzfeld Henry</t>
  </si>
  <si>
    <t>Rotsaert Guy</t>
  </si>
  <si>
    <t>Palazzo Carlos</t>
  </si>
  <si>
    <t>Giadrosic Dinko</t>
  </si>
  <si>
    <t>Thalmann Jörg</t>
  </si>
  <si>
    <t>Hardy Jenö</t>
  </si>
  <si>
    <t>Grede Manfred</t>
  </si>
  <si>
    <t>ff</t>
  </si>
  <si>
    <t>Weiler Marc</t>
  </si>
  <si>
    <t>Slootmaekers Romain</t>
  </si>
  <si>
    <t>Van Praag Bart</t>
  </si>
  <si>
    <t>Jacques Robrecht</t>
  </si>
  <si>
    <t>Goossens Roel</t>
  </si>
  <si>
    <t>Janssens Marc</t>
  </si>
  <si>
    <t>Silovy Alain</t>
  </si>
  <si>
    <t>Perera Vasanta</t>
  </si>
  <si>
    <t>Herpigny Yves</t>
  </si>
  <si>
    <t>Cottenier Christophe</t>
  </si>
  <si>
    <t>Fox Pierre</t>
  </si>
  <si>
    <t>opstellingsfouten?</t>
  </si>
  <si>
    <t>Dekoster Pascal</t>
  </si>
  <si>
    <t>Grecuccio Nicola</t>
  </si>
  <si>
    <t>Renette Hans</t>
  </si>
  <si>
    <t>Theunissen Kris</t>
  </si>
  <si>
    <t>Kocur Johan</t>
  </si>
  <si>
    <t>Lehaen Frank</t>
  </si>
  <si>
    <t>Cornelissen Philip</t>
  </si>
  <si>
    <t>Peeters Simonne</t>
  </si>
  <si>
    <t>Van Loo Georges</t>
  </si>
  <si>
    <t>Van De Craen Piet</t>
  </si>
  <si>
    <t>D'Hayere Arnaud</t>
  </si>
  <si>
    <t>Renneboog Gunther</t>
  </si>
  <si>
    <t>Peimany Peiman</t>
  </si>
  <si>
    <t>Vercauteren Nico</t>
  </si>
  <si>
    <t>Vanlooy Noel</t>
  </si>
  <si>
    <t>Van Dorpe Filip</t>
  </si>
  <si>
    <t>Grootaert Luc</t>
  </si>
  <si>
    <t>De Bruycker Herman</t>
  </si>
  <si>
    <t>Van De Casteele Frederik</t>
  </si>
  <si>
    <t>Vandewalle Christophe</t>
  </si>
  <si>
    <t>Sneppe Herman</t>
  </si>
  <si>
    <t>Vanhee Freddy</t>
  </si>
  <si>
    <t>De Smet Frans</t>
  </si>
  <si>
    <t>Vereecken Peter</t>
  </si>
  <si>
    <t>De Maertelaere Joeri</t>
  </si>
  <si>
    <t>Martre Michel</t>
  </si>
  <si>
    <t>Lemmens Philip</t>
  </si>
  <si>
    <t>Criel Eduard</t>
  </si>
  <si>
    <t>Lauwers Luc</t>
  </si>
  <si>
    <t>Van Habberney Guy</t>
  </si>
  <si>
    <t>Liekens Ronny</t>
  </si>
  <si>
    <t>Huysmans Pierre</t>
  </si>
  <si>
    <t>De Putter Theo</t>
  </si>
  <si>
    <t>Sinke Wim</t>
  </si>
  <si>
    <t>Van Hoorebeke Jimmy</t>
  </si>
  <si>
    <t>De Pooter Ronald</t>
  </si>
  <si>
    <t>Van Der Straeten Lieven</t>
  </si>
  <si>
    <t>Van Mullem Frans</t>
  </si>
  <si>
    <t>Heyninck Vincent</t>
  </si>
  <si>
    <t>Elsen Tijs</t>
  </si>
  <si>
    <t>De Bosscher Peter</t>
  </si>
  <si>
    <t>Robeyns Bart</t>
  </si>
  <si>
    <t>Maes Louis</t>
  </si>
  <si>
    <t>Van Vooren Kristien</t>
  </si>
  <si>
    <t>Debast Albert</t>
  </si>
  <si>
    <t>Matthys Kris</t>
  </si>
  <si>
    <t>Ponnet Hendrik</t>
  </si>
  <si>
    <t>Lallemand Paul</t>
  </si>
  <si>
    <t>Ponnet Guy</t>
  </si>
  <si>
    <t>Roosdaal</t>
  </si>
  <si>
    <t>Van Hauthem Erik</t>
  </si>
  <si>
    <t>Nottebaert Peter</t>
  </si>
  <si>
    <t>Bloeyaert Lieven</t>
  </si>
  <si>
    <t>Stylemans Jurgen</t>
  </si>
  <si>
    <t>Van Espen Eddy</t>
  </si>
  <si>
    <t>ik behoud (voor Dworp) de elo van september 2004</t>
  </si>
  <si>
    <t>in het JV staat de recentste elo</t>
  </si>
  <si>
    <t>vanaf ronde 9 zitten er verschillen op de elopunten omdat ik niet de recentste gebruik maar wel die van de spelerslijst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</si>
</sst>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0" xfId="0" applyFill="1"/>
    <xf numFmtId="0" fontId="0" fillId="8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/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15" ht="21">
      <c r="A1" s="22" t="s">
        <v>20</v>
      </c>
    </row>
    <row r="2" spans="1:15" ht="15.75" thickBot="1"/>
    <row r="3" spans="1:15">
      <c r="A3" s="23" t="s">
        <v>0</v>
      </c>
      <c r="B3" s="26">
        <v>2004</v>
      </c>
    </row>
    <row r="4" spans="1:15" ht="15.75" thickBot="1">
      <c r="A4" s="23" t="s">
        <v>38</v>
      </c>
      <c r="B4" s="27">
        <v>2005</v>
      </c>
    </row>
    <row r="5" spans="1:15">
      <c r="A5" s="24" t="s">
        <v>1</v>
      </c>
      <c r="B5" s="28" t="s">
        <v>39</v>
      </c>
      <c r="D5" s="70" t="s">
        <v>75</v>
      </c>
      <c r="E5" s="70"/>
      <c r="F5" s="70"/>
      <c r="G5" s="70"/>
      <c r="H5" s="70"/>
    </row>
    <row r="6" spans="1:15">
      <c r="A6" s="24" t="s">
        <v>2</v>
      </c>
      <c r="B6" s="29" t="s">
        <v>40</v>
      </c>
      <c r="D6" s="70" t="s">
        <v>75</v>
      </c>
      <c r="E6" s="70"/>
      <c r="F6" s="70"/>
      <c r="G6" s="70"/>
      <c r="H6" s="70"/>
    </row>
    <row r="7" spans="1:15">
      <c r="A7" s="24" t="s">
        <v>3</v>
      </c>
      <c r="B7" s="29"/>
    </row>
    <row r="8" spans="1:15" ht="15.75" thickBot="1">
      <c r="A8" s="24" t="s">
        <v>4</v>
      </c>
      <c r="B8" s="30"/>
    </row>
    <row r="11" spans="1:15">
      <c r="D11" s="70" t="s">
        <v>76</v>
      </c>
      <c r="E11" s="70"/>
      <c r="F11" s="70"/>
      <c r="G11" s="70"/>
    </row>
    <row r="14" spans="1:15">
      <c r="D14" s="69"/>
      <c r="E14" s="69"/>
      <c r="F14" s="69"/>
    </row>
    <row r="15" spans="1:15">
      <c r="D15" s="70" t="s">
        <v>198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O17" sqref="O1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6" ht="21">
      <c r="A1" s="25" t="s">
        <v>28</v>
      </c>
      <c r="B1" s="21" t="s">
        <v>19</v>
      </c>
      <c r="C1" s="20">
        <v>38410</v>
      </c>
    </row>
    <row r="2" spans="1:16" ht="19.5" thickBot="1">
      <c r="A2" s="17" t="s">
        <v>14</v>
      </c>
    </row>
    <row r="3" spans="1:16">
      <c r="A3" s="4"/>
      <c r="B3" s="2" t="s">
        <v>11</v>
      </c>
      <c r="C3" s="15" t="s">
        <v>43</v>
      </c>
      <c r="D3" s="1"/>
      <c r="E3" s="1"/>
      <c r="F3" s="1"/>
      <c r="G3" s="1"/>
      <c r="H3" s="2"/>
      <c r="I3" s="15" t="s">
        <v>51</v>
      </c>
      <c r="J3" s="1"/>
      <c r="L3" s="70" t="s">
        <v>197</v>
      </c>
      <c r="M3" s="70"/>
      <c r="N3" s="70"/>
      <c r="O3" s="70"/>
      <c r="P3" s="70"/>
    </row>
    <row r="4" spans="1:16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  <c r="L4" s="70" t="s">
        <v>196</v>
      </c>
      <c r="M4" s="70"/>
      <c r="N4" s="70"/>
      <c r="O4" s="70"/>
      <c r="P4" s="70"/>
    </row>
    <row r="5" spans="1:16">
      <c r="A5" s="5">
        <v>1</v>
      </c>
      <c r="B5" s="19"/>
      <c r="C5" s="14" t="s">
        <v>195</v>
      </c>
      <c r="D5" s="18">
        <v>2184</v>
      </c>
      <c r="E5" s="10">
        <v>0.5</v>
      </c>
      <c r="F5" s="10" t="s">
        <v>10</v>
      </c>
      <c r="G5" s="10">
        <v>0.5</v>
      </c>
      <c r="H5" s="19">
        <v>20621</v>
      </c>
      <c r="I5" s="14" t="s">
        <v>52</v>
      </c>
      <c r="J5" s="18">
        <v>2293</v>
      </c>
    </row>
    <row r="6" spans="1:16">
      <c r="A6" s="5">
        <v>2</v>
      </c>
      <c r="B6" s="19"/>
      <c r="C6" s="14" t="s">
        <v>129</v>
      </c>
      <c r="D6" s="18">
        <v>2084</v>
      </c>
      <c r="E6" s="10">
        <v>0</v>
      </c>
      <c r="F6" s="10" t="s">
        <v>10</v>
      </c>
      <c r="G6" s="10">
        <v>1</v>
      </c>
      <c r="H6" s="19">
        <v>14354</v>
      </c>
      <c r="I6" s="14" t="s">
        <v>70</v>
      </c>
      <c r="J6" s="18">
        <v>2287</v>
      </c>
    </row>
    <row r="7" spans="1:16">
      <c r="A7" s="5">
        <v>3</v>
      </c>
      <c r="B7" s="19"/>
      <c r="C7" s="14" t="s">
        <v>130</v>
      </c>
      <c r="D7" s="18">
        <v>2013</v>
      </c>
      <c r="E7" s="10">
        <v>0</v>
      </c>
      <c r="F7" s="10" t="s">
        <v>10</v>
      </c>
      <c r="G7" s="10">
        <v>1</v>
      </c>
      <c r="H7" s="19">
        <v>38954</v>
      </c>
      <c r="I7" s="14" t="s">
        <v>74</v>
      </c>
      <c r="J7" s="18">
        <v>2179</v>
      </c>
    </row>
    <row r="8" spans="1:16">
      <c r="A8" s="5">
        <v>4</v>
      </c>
      <c r="B8" s="19"/>
      <c r="C8" s="14" t="s">
        <v>131</v>
      </c>
      <c r="D8" s="18">
        <v>1942</v>
      </c>
      <c r="E8" s="10">
        <v>0.5</v>
      </c>
      <c r="F8" s="10" t="s">
        <v>10</v>
      </c>
      <c r="G8" s="10">
        <v>0.5</v>
      </c>
      <c r="H8" s="19">
        <v>2607</v>
      </c>
      <c r="I8" s="14" t="s">
        <v>72</v>
      </c>
      <c r="J8" s="18">
        <v>2096</v>
      </c>
    </row>
    <row r="9" spans="1:16">
      <c r="A9" s="5">
        <v>5</v>
      </c>
      <c r="B9" s="19"/>
      <c r="C9" s="14" t="s">
        <v>132</v>
      </c>
      <c r="D9" s="18">
        <v>1927</v>
      </c>
      <c r="E9" s="10">
        <v>1</v>
      </c>
      <c r="F9" s="10" t="s">
        <v>10</v>
      </c>
      <c r="G9" s="10">
        <v>0</v>
      </c>
      <c r="H9" s="19">
        <v>27413</v>
      </c>
      <c r="I9" s="14" t="s">
        <v>73</v>
      </c>
      <c r="J9" s="18">
        <v>2084</v>
      </c>
    </row>
    <row r="10" spans="1:16" ht="15.75" thickBot="1">
      <c r="A10" s="5">
        <v>6</v>
      </c>
      <c r="B10" s="19"/>
      <c r="C10" s="14" t="s">
        <v>133</v>
      </c>
      <c r="D10" s="18">
        <v>1853</v>
      </c>
      <c r="E10" s="12">
        <v>1</v>
      </c>
      <c r="F10" s="10" t="s">
        <v>10</v>
      </c>
      <c r="G10" s="12">
        <v>0</v>
      </c>
      <c r="H10" s="19">
        <v>9954</v>
      </c>
      <c r="I10" s="14" t="s">
        <v>55</v>
      </c>
      <c r="J10" s="18">
        <v>1919</v>
      </c>
    </row>
    <row r="11" spans="1:16" ht="16.5" thickTop="1" thickBot="1">
      <c r="A11" s="6"/>
      <c r="B11" s="3"/>
      <c r="C11" s="16">
        <f>IFERROR(AVERAGE(D5:D10),"")</f>
        <v>2000.5</v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2143</v>
      </c>
      <c r="J11" s="3"/>
    </row>
    <row r="12" spans="1:16" ht="19.5" thickBot="1">
      <c r="A12" s="17" t="s">
        <v>15</v>
      </c>
    </row>
    <row r="13" spans="1:16">
      <c r="A13" s="4"/>
      <c r="B13" s="2" t="s">
        <v>11</v>
      </c>
      <c r="C13" s="15" t="s">
        <v>65</v>
      </c>
      <c r="D13" s="1"/>
      <c r="E13" s="1"/>
      <c r="F13" s="1"/>
      <c r="G13" s="1"/>
      <c r="H13" s="2"/>
      <c r="I13" s="15" t="s">
        <v>56</v>
      </c>
      <c r="J13" s="1"/>
      <c r="L13" s="70" t="s">
        <v>197</v>
      </c>
      <c r="M13" s="70"/>
      <c r="N13" s="70"/>
      <c r="O13" s="70"/>
      <c r="P13" s="70"/>
    </row>
    <row r="14" spans="1:16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  <c r="L14" s="70" t="s">
        <v>196</v>
      </c>
      <c r="M14" s="70"/>
      <c r="N14" s="70"/>
      <c r="O14" s="70"/>
      <c r="P14" s="70"/>
    </row>
    <row r="15" spans="1:16">
      <c r="A15" s="5">
        <v>1</v>
      </c>
      <c r="B15" s="19"/>
      <c r="C15" s="14" t="s">
        <v>182</v>
      </c>
      <c r="D15" s="18">
        <v>1775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57</v>
      </c>
      <c r="J15" s="18">
        <v>1820</v>
      </c>
    </row>
    <row r="16" spans="1:16">
      <c r="A16" s="5">
        <v>2</v>
      </c>
      <c r="B16" s="19"/>
      <c r="C16" s="14" t="s">
        <v>183</v>
      </c>
      <c r="D16" s="18">
        <v>1678</v>
      </c>
      <c r="E16" s="10">
        <v>0.5</v>
      </c>
      <c r="F16" s="10" t="s">
        <v>10</v>
      </c>
      <c r="G16" s="10">
        <v>0.5</v>
      </c>
      <c r="H16" s="19">
        <v>76317</v>
      </c>
      <c r="I16" s="14" t="s">
        <v>53</v>
      </c>
      <c r="J16" s="18">
        <v>1817</v>
      </c>
    </row>
    <row r="17" spans="1:10">
      <c r="A17" s="5">
        <v>3</v>
      </c>
      <c r="B17" s="19"/>
      <c r="C17" s="14" t="s">
        <v>184</v>
      </c>
      <c r="D17" s="18">
        <v>1700</v>
      </c>
      <c r="E17" s="10">
        <v>0.5</v>
      </c>
      <c r="F17" s="10" t="s">
        <v>10</v>
      </c>
      <c r="G17" s="10">
        <v>0.5</v>
      </c>
      <c r="H17" s="19">
        <v>26816</v>
      </c>
      <c r="I17" s="14" t="s">
        <v>59</v>
      </c>
      <c r="J17" s="18">
        <v>1724</v>
      </c>
    </row>
    <row r="18" spans="1:10">
      <c r="A18" s="5">
        <v>4</v>
      </c>
      <c r="B18" s="19"/>
      <c r="C18" s="14" t="s">
        <v>185</v>
      </c>
      <c r="D18" s="18">
        <v>1591</v>
      </c>
      <c r="E18" s="10">
        <v>0</v>
      </c>
      <c r="F18" s="10" t="s">
        <v>10</v>
      </c>
      <c r="G18" s="10">
        <v>1</v>
      </c>
      <c r="H18" s="19">
        <v>54658</v>
      </c>
      <c r="I18" s="14" t="s">
        <v>141</v>
      </c>
      <c r="J18" s="18">
        <v>1671</v>
      </c>
    </row>
    <row r="19" spans="1:10" ht="15.75" thickBot="1">
      <c r="A19" s="6"/>
      <c r="B19" s="3"/>
      <c r="C19" s="16">
        <f>IFERROR(AVERAGE(D15:D18),"")</f>
        <v>1686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1758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L27" sqref="L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7.28515625" customWidth="1"/>
  </cols>
  <sheetData>
    <row r="1" spans="1:12" ht="21">
      <c r="A1" s="25" t="s">
        <v>29</v>
      </c>
      <c r="B1" s="21" t="s">
        <v>19</v>
      </c>
      <c r="C1" s="20">
        <v>38417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49</v>
      </c>
      <c r="D3" s="1"/>
      <c r="E3" s="1"/>
      <c r="F3" s="1"/>
      <c r="G3" s="1"/>
      <c r="H3" s="2"/>
      <c r="I3" s="15" t="s">
        <v>51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 t="s">
        <v>134</v>
      </c>
      <c r="D5" s="18">
        <v>2014</v>
      </c>
      <c r="E5" s="10">
        <v>0</v>
      </c>
      <c r="F5" s="10" t="s">
        <v>10</v>
      </c>
      <c r="G5" s="10">
        <v>1</v>
      </c>
      <c r="H5" s="19">
        <v>20621</v>
      </c>
      <c r="I5" s="14" t="s">
        <v>52</v>
      </c>
      <c r="J5" s="18">
        <v>2293</v>
      </c>
    </row>
    <row r="6" spans="1:12">
      <c r="A6" s="5">
        <v>2</v>
      </c>
      <c r="B6" s="19"/>
      <c r="C6" s="14" t="s">
        <v>135</v>
      </c>
      <c r="D6" s="18">
        <v>1930</v>
      </c>
      <c r="E6" s="10">
        <v>0</v>
      </c>
      <c r="F6" s="10" t="s">
        <v>10</v>
      </c>
      <c r="G6" s="10">
        <v>1</v>
      </c>
      <c r="H6" s="19">
        <v>14354</v>
      </c>
      <c r="I6" s="14" t="s">
        <v>70</v>
      </c>
      <c r="J6" s="18">
        <v>2287</v>
      </c>
    </row>
    <row r="7" spans="1:12">
      <c r="A7" s="5">
        <v>3</v>
      </c>
      <c r="B7" s="19"/>
      <c r="C7" s="14" t="s">
        <v>136</v>
      </c>
      <c r="D7" s="18">
        <v>1627</v>
      </c>
      <c r="E7" s="10">
        <v>0</v>
      </c>
      <c r="F7" s="10" t="s">
        <v>10</v>
      </c>
      <c r="G7" s="10">
        <v>1</v>
      </c>
      <c r="H7" s="19">
        <v>39349</v>
      </c>
      <c r="I7" s="14" t="s">
        <v>71</v>
      </c>
      <c r="J7" s="18">
        <v>2125</v>
      </c>
    </row>
    <row r="8" spans="1:12">
      <c r="A8" s="5">
        <v>4</v>
      </c>
      <c r="B8" s="19"/>
      <c r="C8" s="14" t="s">
        <v>137</v>
      </c>
      <c r="D8" s="18">
        <v>1726</v>
      </c>
      <c r="E8" s="10">
        <v>0</v>
      </c>
      <c r="F8" s="10" t="s">
        <v>10</v>
      </c>
      <c r="G8" s="10">
        <v>1</v>
      </c>
      <c r="H8" s="19">
        <v>27413</v>
      </c>
      <c r="I8" s="14" t="s">
        <v>73</v>
      </c>
      <c r="J8" s="18">
        <v>2084</v>
      </c>
      <c r="L8" s="70" t="s">
        <v>140</v>
      </c>
    </row>
    <row r="9" spans="1:12">
      <c r="A9" s="5">
        <v>5</v>
      </c>
      <c r="B9" s="19"/>
      <c r="C9" s="14" t="s">
        <v>138</v>
      </c>
      <c r="D9" s="18">
        <v>1653</v>
      </c>
      <c r="E9" s="10">
        <v>0</v>
      </c>
      <c r="F9" s="10" t="s">
        <v>10</v>
      </c>
      <c r="G9" s="10">
        <v>1</v>
      </c>
      <c r="H9" s="19">
        <v>9954</v>
      </c>
      <c r="I9" s="14" t="s">
        <v>55</v>
      </c>
      <c r="J9" s="18">
        <v>1919</v>
      </c>
      <c r="L9" s="70" t="s">
        <v>140</v>
      </c>
    </row>
    <row r="10" spans="1:12" ht="15.75" thickBot="1">
      <c r="A10" s="5">
        <v>6</v>
      </c>
      <c r="B10" s="19"/>
      <c r="C10" s="14" t="s">
        <v>139</v>
      </c>
      <c r="D10" s="18">
        <v>1741</v>
      </c>
      <c r="E10" s="12">
        <v>0</v>
      </c>
      <c r="F10" s="10" t="s">
        <v>10</v>
      </c>
      <c r="G10" s="12">
        <v>1</v>
      </c>
      <c r="H10" s="19">
        <v>48097</v>
      </c>
      <c r="I10" s="14" t="s">
        <v>54</v>
      </c>
      <c r="J10" s="18">
        <v>1841</v>
      </c>
      <c r="L10" s="70" t="s">
        <v>140</v>
      </c>
    </row>
    <row r="11" spans="1:12" ht="16.5" thickTop="1" thickBot="1">
      <c r="A11" s="6"/>
      <c r="B11" s="3"/>
      <c r="C11" s="16">
        <f>IFERROR(AVERAGE(D5:D10),"")</f>
        <v>1781.8333333333333</v>
      </c>
      <c r="D11" s="3"/>
      <c r="E11" s="13">
        <v>0</v>
      </c>
      <c r="F11" s="10" t="s">
        <v>10</v>
      </c>
      <c r="G11" s="13">
        <v>6</v>
      </c>
      <c r="H11" s="3"/>
      <c r="I11" s="16">
        <f>IFERROR(AVERAGE(J5:J10),"")</f>
        <v>2091.5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67</v>
      </c>
      <c r="D13" s="1"/>
      <c r="E13" s="1"/>
      <c r="F13" s="1"/>
      <c r="G13" s="1"/>
      <c r="H13" s="2"/>
      <c r="I13" s="15" t="s">
        <v>56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 t="s">
        <v>186</v>
      </c>
      <c r="D15" s="18">
        <v>1915</v>
      </c>
      <c r="E15" s="10">
        <v>0.5</v>
      </c>
      <c r="F15" s="10" t="s">
        <v>10</v>
      </c>
      <c r="G15" s="10">
        <v>0.5</v>
      </c>
      <c r="H15" s="19">
        <v>353</v>
      </c>
      <c r="I15" s="14" t="s">
        <v>58</v>
      </c>
      <c r="J15" s="18">
        <v>1843</v>
      </c>
    </row>
    <row r="16" spans="1:12">
      <c r="A16" s="5">
        <v>2</v>
      </c>
      <c r="B16" s="19"/>
      <c r="C16" s="14" t="s">
        <v>187</v>
      </c>
      <c r="D16" s="18">
        <v>1884</v>
      </c>
      <c r="E16" s="10">
        <v>0.5</v>
      </c>
      <c r="F16" s="10" t="s">
        <v>10</v>
      </c>
      <c r="G16" s="10">
        <v>0.5</v>
      </c>
      <c r="H16" s="19">
        <v>76317</v>
      </c>
      <c r="I16" s="14" t="s">
        <v>53</v>
      </c>
      <c r="J16" s="18">
        <v>1817</v>
      </c>
    </row>
    <row r="17" spans="1:10">
      <c r="A17" s="5">
        <v>3</v>
      </c>
      <c r="B17" s="19"/>
      <c r="C17" s="14" t="s">
        <v>188</v>
      </c>
      <c r="D17" s="18">
        <v>1827</v>
      </c>
      <c r="E17" s="10">
        <v>0</v>
      </c>
      <c r="F17" s="10" t="s">
        <v>10</v>
      </c>
      <c r="G17" s="10">
        <v>1</v>
      </c>
      <c r="H17" s="19">
        <v>26816</v>
      </c>
      <c r="I17" s="14" t="s">
        <v>59</v>
      </c>
      <c r="J17" s="18">
        <v>1724</v>
      </c>
    </row>
    <row r="18" spans="1:10" ht="15.75" thickBot="1">
      <c r="A18" s="5">
        <v>4</v>
      </c>
      <c r="B18" s="19"/>
      <c r="C18" s="14" t="s">
        <v>189</v>
      </c>
      <c r="D18" s="18">
        <v>1687</v>
      </c>
      <c r="E18" s="12">
        <v>0</v>
      </c>
      <c r="F18" s="10" t="s">
        <v>10</v>
      </c>
      <c r="G18" s="12">
        <v>1</v>
      </c>
      <c r="H18" s="19">
        <v>54658</v>
      </c>
      <c r="I18" s="14" t="s">
        <v>141</v>
      </c>
      <c r="J18" s="18">
        <v>1671</v>
      </c>
    </row>
    <row r="19" spans="1:10" ht="16.5" thickTop="1" thickBot="1">
      <c r="A19" s="6"/>
      <c r="B19" s="3"/>
      <c r="C19" s="16">
        <f>IFERROR(AVERAGE(D15:D18),"")</f>
        <v>1828.25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1763.75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3" sqref="I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38431</v>
      </c>
    </row>
    <row r="2" spans="1:10" ht="19.5" thickBot="1">
      <c r="A2" s="17" t="s">
        <v>14</v>
      </c>
    </row>
    <row r="3" spans="1:10">
      <c r="A3" s="4"/>
      <c r="B3" s="2"/>
      <c r="C3" s="15" t="s">
        <v>51</v>
      </c>
      <c r="D3" s="1"/>
      <c r="E3" s="1"/>
      <c r="F3" s="1"/>
      <c r="G3" s="1"/>
      <c r="H3" s="2" t="s">
        <v>12</v>
      </c>
      <c r="I3" s="15" t="s">
        <v>50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52</v>
      </c>
      <c r="D5" s="18">
        <v>2293</v>
      </c>
      <c r="E5" s="10">
        <v>1</v>
      </c>
      <c r="F5" s="10" t="s">
        <v>10</v>
      </c>
      <c r="G5" s="10">
        <v>0</v>
      </c>
      <c r="H5" s="19"/>
      <c r="I5" s="14" t="s">
        <v>142</v>
      </c>
      <c r="J5" s="18">
        <v>2226</v>
      </c>
    </row>
    <row r="6" spans="1:10">
      <c r="A6" s="5">
        <v>2</v>
      </c>
      <c r="B6" s="19">
        <v>14354</v>
      </c>
      <c r="C6" s="14" t="s">
        <v>70</v>
      </c>
      <c r="D6" s="18">
        <v>2287</v>
      </c>
      <c r="E6" s="10">
        <v>1</v>
      </c>
      <c r="F6" s="10" t="s">
        <v>10</v>
      </c>
      <c r="G6" s="10">
        <v>0</v>
      </c>
      <c r="H6" s="19"/>
      <c r="I6" s="14" t="s">
        <v>143</v>
      </c>
      <c r="J6" s="18">
        <v>2212</v>
      </c>
    </row>
    <row r="7" spans="1:10">
      <c r="A7" s="5">
        <v>3</v>
      </c>
      <c r="B7" s="19">
        <v>39349</v>
      </c>
      <c r="C7" s="14" t="s">
        <v>71</v>
      </c>
      <c r="D7" s="18">
        <v>2125</v>
      </c>
      <c r="E7" s="10">
        <v>0</v>
      </c>
      <c r="F7" s="10" t="s">
        <v>10</v>
      </c>
      <c r="G7" s="10">
        <v>1</v>
      </c>
      <c r="H7" s="19"/>
      <c r="I7" s="14" t="s">
        <v>144</v>
      </c>
      <c r="J7" s="18">
        <v>2180</v>
      </c>
    </row>
    <row r="8" spans="1:10">
      <c r="A8" s="5">
        <v>4</v>
      </c>
      <c r="B8" s="19">
        <v>27413</v>
      </c>
      <c r="C8" s="14" t="s">
        <v>73</v>
      </c>
      <c r="D8" s="18">
        <v>2084</v>
      </c>
      <c r="E8" s="10">
        <v>0</v>
      </c>
      <c r="F8" s="10" t="s">
        <v>10</v>
      </c>
      <c r="G8" s="10">
        <v>1</v>
      </c>
      <c r="H8" s="19"/>
      <c r="I8" s="14" t="s">
        <v>145</v>
      </c>
      <c r="J8" s="18">
        <v>2092</v>
      </c>
    </row>
    <row r="9" spans="1:10">
      <c r="A9" s="5">
        <v>5</v>
      </c>
      <c r="B9" s="19">
        <v>76317</v>
      </c>
      <c r="C9" s="14" t="s">
        <v>53</v>
      </c>
      <c r="D9" s="18">
        <v>1804</v>
      </c>
      <c r="E9" s="10">
        <v>0</v>
      </c>
      <c r="F9" s="10" t="s">
        <v>10</v>
      </c>
      <c r="G9" s="10">
        <v>1</v>
      </c>
      <c r="H9" s="19"/>
      <c r="I9" s="14" t="s">
        <v>146</v>
      </c>
      <c r="J9" s="18">
        <v>1916</v>
      </c>
    </row>
    <row r="10" spans="1:10" ht="15.75" thickBot="1">
      <c r="A10" s="5">
        <v>6</v>
      </c>
      <c r="B10" s="19">
        <v>54658</v>
      </c>
      <c r="C10" s="14" t="s">
        <v>141</v>
      </c>
      <c r="D10" s="18">
        <v>1689</v>
      </c>
      <c r="E10" s="12">
        <v>0</v>
      </c>
      <c r="F10" s="10" t="s">
        <v>10</v>
      </c>
      <c r="G10" s="12">
        <v>1</v>
      </c>
      <c r="H10" s="19"/>
      <c r="I10" s="14" t="s">
        <v>147</v>
      </c>
      <c r="J10" s="18">
        <v>1747</v>
      </c>
    </row>
    <row r="11" spans="1:10" ht="16.5" thickTop="1" thickBot="1">
      <c r="A11" s="6"/>
      <c r="B11" s="3"/>
      <c r="C11" s="16">
        <f>IFERROR(AVERAGE(D7:D10),"")</f>
        <v>1925.5</v>
      </c>
      <c r="D11" s="3"/>
      <c r="E11" s="13">
        <v>2</v>
      </c>
      <c r="F11" s="10" t="s">
        <v>10</v>
      </c>
      <c r="G11" s="13">
        <v>4</v>
      </c>
      <c r="H11" s="3"/>
      <c r="I11" s="16">
        <f>IFERROR(AVERAGE(J5:J10),"")</f>
        <v>2062.1666666666665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56</v>
      </c>
      <c r="D13" s="1"/>
      <c r="E13" s="1"/>
      <c r="F13" s="1"/>
      <c r="G13" s="1"/>
      <c r="H13" s="2" t="s">
        <v>12</v>
      </c>
      <c r="I13" s="15" t="s">
        <v>190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353</v>
      </c>
      <c r="C15" s="14" t="s">
        <v>58</v>
      </c>
      <c r="D15" s="18">
        <v>1843</v>
      </c>
      <c r="E15" s="10">
        <v>0.5</v>
      </c>
      <c r="F15" s="10" t="s">
        <v>10</v>
      </c>
      <c r="G15" s="10">
        <v>0.5</v>
      </c>
      <c r="H15" s="19"/>
      <c r="I15" s="14" t="s">
        <v>191</v>
      </c>
      <c r="J15" s="18">
        <v>1882</v>
      </c>
    </row>
    <row r="16" spans="1:10">
      <c r="A16" s="5">
        <v>2</v>
      </c>
      <c r="B16" s="19">
        <v>76333</v>
      </c>
      <c r="C16" s="14" t="s">
        <v>57</v>
      </c>
      <c r="D16" s="18">
        <v>1820</v>
      </c>
      <c r="E16" s="10">
        <v>0</v>
      </c>
      <c r="F16" s="10" t="s">
        <v>10</v>
      </c>
      <c r="G16" s="10">
        <v>1</v>
      </c>
      <c r="H16" s="19"/>
      <c r="I16" s="14" t="s">
        <v>192</v>
      </c>
      <c r="J16" s="18">
        <v>1802</v>
      </c>
    </row>
    <row r="17" spans="1:10">
      <c r="A17" s="5">
        <v>3</v>
      </c>
      <c r="B17" s="19">
        <v>48097</v>
      </c>
      <c r="C17" s="14" t="s">
        <v>54</v>
      </c>
      <c r="D17" s="18">
        <v>1841</v>
      </c>
      <c r="E17" s="10">
        <v>1</v>
      </c>
      <c r="F17" s="10" t="s">
        <v>10</v>
      </c>
      <c r="G17" s="10">
        <v>0</v>
      </c>
      <c r="H17" s="19"/>
      <c r="I17" s="14" t="s">
        <v>193</v>
      </c>
      <c r="J17" s="18">
        <v>1783</v>
      </c>
    </row>
    <row r="18" spans="1:10" ht="15.75" thickBot="1">
      <c r="A18" s="5">
        <v>4</v>
      </c>
      <c r="B18" s="19">
        <v>26816</v>
      </c>
      <c r="C18" s="14" t="s">
        <v>59</v>
      </c>
      <c r="D18" s="18">
        <v>1724</v>
      </c>
      <c r="E18" s="12">
        <v>0</v>
      </c>
      <c r="F18" s="10" t="s">
        <v>10</v>
      </c>
      <c r="G18" s="12">
        <v>1</v>
      </c>
      <c r="H18" s="19"/>
      <c r="I18" s="14" t="s">
        <v>194</v>
      </c>
      <c r="J18" s="18">
        <v>1548</v>
      </c>
    </row>
    <row r="19" spans="1:10" ht="16.5" thickTop="1" thickBot="1">
      <c r="A19" s="6"/>
      <c r="B19" s="3"/>
      <c r="C19" s="16">
        <f>IFERROR(AVERAGE(D15:D18),"")</f>
        <v>1807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1753.75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/>
  </sheetViews>
  <sheetFormatPr defaultRowHeight="15"/>
  <cols>
    <col min="1" max="1" width="3" style="31" bestFit="1" customWidth="1"/>
    <col min="2" max="2" width="26.8554687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91</v>
      </c>
      <c r="C4" s="40" t="s">
        <v>37</v>
      </c>
      <c r="D4" s="41">
        <v>2.5</v>
      </c>
      <c r="E4" s="41">
        <v>2.5</v>
      </c>
      <c r="F4" s="41">
        <v>1.5</v>
      </c>
      <c r="G4" s="41">
        <v>4</v>
      </c>
      <c r="H4" s="41">
        <v>5</v>
      </c>
      <c r="I4" s="41">
        <v>3.5</v>
      </c>
      <c r="J4" s="41">
        <v>4</v>
      </c>
      <c r="K4" s="41">
        <v>4</v>
      </c>
      <c r="L4" s="41">
        <v>6</v>
      </c>
      <c r="M4" s="41">
        <v>6</v>
      </c>
      <c r="N4" s="41">
        <v>5.5</v>
      </c>
      <c r="O4" s="42">
        <f t="shared" ref="O4:O15" si="1">SUM(C4:N4)</f>
        <v>44.5</v>
      </c>
      <c r="P4" s="43">
        <f>SUM(S4:AD4)</f>
        <v>8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</v>
      </c>
      <c r="U4" s="54">
        <f>IF(E4="","",IF(E4&gt;$C6,1,IF(E4=$C6,0.5,0)))</f>
        <v>0</v>
      </c>
      <c r="V4" s="54">
        <f>IF(F4="","",IF(F4&gt;$C7,1,IF(F4=$C7,0.5,0)))</f>
        <v>0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6</v>
      </c>
      <c r="AH4" s="57">
        <f>E4+C6</f>
        <v>6</v>
      </c>
      <c r="AI4" s="57">
        <f>F4+C7</f>
        <v>6</v>
      </c>
      <c r="AJ4" s="57">
        <f>G4+C8</f>
        <v>6</v>
      </c>
      <c r="AK4" s="57">
        <f>H4+C9</f>
        <v>6</v>
      </c>
      <c r="AL4" s="57">
        <f>I4+C10</f>
        <v>6</v>
      </c>
      <c r="AM4" s="57">
        <f>J4+C11</f>
        <v>6</v>
      </c>
      <c r="AN4" s="57">
        <f>K4+C12</f>
        <v>6</v>
      </c>
      <c r="AO4" s="57">
        <f>L4+C13</f>
        <v>6</v>
      </c>
      <c r="AP4" s="57">
        <f>M4+C14</f>
        <v>6</v>
      </c>
      <c r="AQ4" s="58">
        <f>N4+C15</f>
        <v>6</v>
      </c>
    </row>
    <row r="5" spans="1:43" s="50" customFormat="1">
      <c r="A5" s="38">
        <v>2</v>
      </c>
      <c r="B5" s="39" t="s">
        <v>41</v>
      </c>
      <c r="C5" s="41">
        <v>3.5</v>
      </c>
      <c r="D5" s="40" t="s">
        <v>37</v>
      </c>
      <c r="E5" s="41">
        <v>2.5</v>
      </c>
      <c r="F5" s="41">
        <v>4</v>
      </c>
      <c r="G5" s="41">
        <v>4</v>
      </c>
      <c r="H5" s="41">
        <v>2</v>
      </c>
      <c r="I5" s="41">
        <v>3</v>
      </c>
      <c r="J5" s="41">
        <v>5</v>
      </c>
      <c r="K5" s="41">
        <v>4</v>
      </c>
      <c r="L5" s="41">
        <v>5</v>
      </c>
      <c r="M5" s="41">
        <v>5.5</v>
      </c>
      <c r="N5" s="41">
        <v>5.5</v>
      </c>
      <c r="O5" s="42">
        <f t="shared" si="1"/>
        <v>44</v>
      </c>
      <c r="P5" s="43">
        <f t="shared" ref="P5:P15" si="3">SUM(S5:AD5)</f>
        <v>8.5</v>
      </c>
      <c r="Q5" s="43">
        <f t="shared" si="2"/>
        <v>11</v>
      </c>
      <c r="R5" s="52"/>
      <c r="S5" s="54">
        <f>IF(C5="","",IF(C5&gt;D4,1,IF(C5=D4,0.5,0)))</f>
        <v>1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0</v>
      </c>
      <c r="Y5" s="54">
        <f>IF(I5="","",IF(I5&gt;$D10,1,IF(I5=$D10,0.5,0)))</f>
        <v>0.5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6</v>
      </c>
      <c r="AG5" s="53" t="s">
        <v>37</v>
      </c>
      <c r="AH5" s="53">
        <f>E5+D6</f>
        <v>6</v>
      </c>
      <c r="AI5" s="53">
        <f>F5+D7</f>
        <v>6</v>
      </c>
      <c r="AJ5" s="53">
        <f>G5+D8</f>
        <v>6</v>
      </c>
      <c r="AK5" s="53">
        <f>H5+D9</f>
        <v>6</v>
      </c>
      <c r="AL5" s="53">
        <f>I5+D10</f>
        <v>6</v>
      </c>
      <c r="AM5" s="53">
        <f>J5+D11</f>
        <v>6</v>
      </c>
      <c r="AN5" s="53">
        <f>K5+D12</f>
        <v>6</v>
      </c>
      <c r="AO5" s="53">
        <f>L5+D13</f>
        <v>6</v>
      </c>
      <c r="AP5" s="53">
        <f>M5+D14</f>
        <v>6</v>
      </c>
      <c r="AQ5" s="61">
        <f>N5+D15</f>
        <v>6</v>
      </c>
    </row>
    <row r="6" spans="1:43" s="50" customFormat="1">
      <c r="A6" s="38">
        <v>3</v>
      </c>
      <c r="B6" s="39" t="s">
        <v>42</v>
      </c>
      <c r="C6" s="41">
        <v>3.5</v>
      </c>
      <c r="D6" s="41">
        <v>3.5</v>
      </c>
      <c r="E6" s="40" t="s">
        <v>37</v>
      </c>
      <c r="F6" s="41">
        <v>5.5</v>
      </c>
      <c r="G6" s="41">
        <v>4.5</v>
      </c>
      <c r="H6" s="41">
        <v>3</v>
      </c>
      <c r="I6" s="41">
        <v>4.5</v>
      </c>
      <c r="J6" s="41">
        <v>2.5</v>
      </c>
      <c r="K6" s="41">
        <v>3.5</v>
      </c>
      <c r="L6" s="41">
        <v>3.5</v>
      </c>
      <c r="M6" s="41">
        <v>4</v>
      </c>
      <c r="N6" s="41">
        <v>5.5</v>
      </c>
      <c r="O6" s="42">
        <f t="shared" si="1"/>
        <v>43.5</v>
      </c>
      <c r="P6" s="43">
        <f t="shared" si="3"/>
        <v>9.5</v>
      </c>
      <c r="Q6" s="43">
        <f t="shared" si="2"/>
        <v>11</v>
      </c>
      <c r="R6" s="52"/>
      <c r="S6" s="54">
        <f>IF(C6="","",IF(C6&gt;E4,1,IF(C6=E4,0.5,0)))</f>
        <v>1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1</v>
      </c>
      <c r="X6" s="54">
        <f>IF(H6="","",IF(H6&gt;$E9,1,IF(H6=$E9,0.5,0)))</f>
        <v>0.5</v>
      </c>
      <c r="Y6" s="54">
        <f>IF(I6="","",IF(I6&gt;$E10,1,IF(I6=$E10,0.5,0)))</f>
        <v>1</v>
      </c>
      <c r="Z6" s="54">
        <f>IF(J6="","",IF(J6&gt;$E11,1,IF(J6=$E11,0.5,0)))</f>
        <v>0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6</v>
      </c>
      <c r="AG6" s="53">
        <f>D6+E5</f>
        <v>6</v>
      </c>
      <c r="AH6" s="53" t="s">
        <v>37</v>
      </c>
      <c r="AI6" s="53">
        <f>F6+E7</f>
        <v>6</v>
      </c>
      <c r="AJ6" s="53">
        <f>G6+E8</f>
        <v>6</v>
      </c>
      <c r="AK6" s="53">
        <f>H6+E9</f>
        <v>6</v>
      </c>
      <c r="AL6" s="53">
        <f>I6+E10</f>
        <v>6</v>
      </c>
      <c r="AM6" s="53">
        <f>J6+E11</f>
        <v>6</v>
      </c>
      <c r="AN6" s="53">
        <f>K6+E12</f>
        <v>6</v>
      </c>
      <c r="AO6" s="53">
        <f>L6+E13</f>
        <v>5.95</v>
      </c>
      <c r="AP6" s="53">
        <f>M6+E14</f>
        <v>6</v>
      </c>
      <c r="AQ6" s="61">
        <f>N6+E15</f>
        <v>5.95</v>
      </c>
    </row>
    <row r="7" spans="1:43" s="50" customFormat="1">
      <c r="A7" s="38">
        <v>4</v>
      </c>
      <c r="B7" s="39" t="s">
        <v>50</v>
      </c>
      <c r="C7" s="41">
        <v>4.5</v>
      </c>
      <c r="D7" s="41">
        <v>2</v>
      </c>
      <c r="E7" s="41">
        <v>0.5</v>
      </c>
      <c r="F7" s="40" t="s">
        <v>37</v>
      </c>
      <c r="G7" s="41">
        <v>5</v>
      </c>
      <c r="H7" s="41">
        <v>4</v>
      </c>
      <c r="I7" s="41">
        <v>4</v>
      </c>
      <c r="J7" s="41">
        <v>5</v>
      </c>
      <c r="K7" s="41">
        <v>4.5</v>
      </c>
      <c r="L7" s="41">
        <v>3.5</v>
      </c>
      <c r="M7" s="41">
        <v>5</v>
      </c>
      <c r="N7" s="41">
        <v>5</v>
      </c>
      <c r="O7" s="42">
        <f t="shared" si="1"/>
        <v>43</v>
      </c>
      <c r="P7" s="43">
        <f t="shared" si="3"/>
        <v>9</v>
      </c>
      <c r="Q7" s="43">
        <f t="shared" si="2"/>
        <v>11</v>
      </c>
      <c r="R7" s="52"/>
      <c r="S7" s="54">
        <f>IF(C7="","",IF(C7&gt;$F4,1,IF(C7=$F4,0.5,0)))</f>
        <v>1</v>
      </c>
      <c r="T7" s="54">
        <f>IF(D7="","",IF(D7&gt;$F5,1,IF(D7=$F5,0.5,0)))</f>
        <v>0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1</v>
      </c>
      <c r="Y7" s="54">
        <f>IF(I7="","",IF(I7&gt;$F10,1,IF(I7=$F10,0.5,0)))</f>
        <v>1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6</v>
      </c>
      <c r="AG7" s="53">
        <f>D7+F5</f>
        <v>6</v>
      </c>
      <c r="AH7" s="53">
        <f>E7+F6</f>
        <v>6</v>
      </c>
      <c r="AI7" s="53" t="s">
        <v>37</v>
      </c>
      <c r="AJ7" s="53">
        <f>G7+F8</f>
        <v>6</v>
      </c>
      <c r="AK7" s="53">
        <f>H7+F9</f>
        <v>6</v>
      </c>
      <c r="AL7" s="53">
        <f>I7+F10</f>
        <v>6</v>
      </c>
      <c r="AM7" s="53">
        <f>J7+F11</f>
        <v>6</v>
      </c>
      <c r="AN7" s="53">
        <f>K7+F12</f>
        <v>6</v>
      </c>
      <c r="AO7" s="53">
        <f>L7+F13</f>
        <v>6</v>
      </c>
      <c r="AP7" s="53">
        <f>M7+F14</f>
        <v>6</v>
      </c>
      <c r="AQ7" s="61">
        <f>N7+F15</f>
        <v>6</v>
      </c>
    </row>
    <row r="8" spans="1:43" s="50" customFormat="1">
      <c r="A8" s="38">
        <v>5</v>
      </c>
      <c r="B8" s="39" t="s">
        <v>43</v>
      </c>
      <c r="C8" s="41">
        <v>2</v>
      </c>
      <c r="D8" s="41">
        <v>2</v>
      </c>
      <c r="E8" s="41">
        <v>1.5</v>
      </c>
      <c r="F8" s="41">
        <v>1</v>
      </c>
      <c r="G8" s="40" t="s">
        <v>37</v>
      </c>
      <c r="H8" s="41">
        <v>3</v>
      </c>
      <c r="I8" s="41">
        <v>3.5</v>
      </c>
      <c r="J8" s="41">
        <v>5</v>
      </c>
      <c r="K8" s="41">
        <v>4</v>
      </c>
      <c r="L8" s="41">
        <v>5</v>
      </c>
      <c r="M8" s="41">
        <v>5.5</v>
      </c>
      <c r="N8" s="41">
        <v>5</v>
      </c>
      <c r="O8" s="42">
        <f t="shared" si="1"/>
        <v>37.5</v>
      </c>
      <c r="P8" s="43">
        <f t="shared" si="3"/>
        <v>6.5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0.5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1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6</v>
      </c>
      <c r="AG8" s="53">
        <f>D8+G5</f>
        <v>6</v>
      </c>
      <c r="AH8" s="53">
        <f>E8+G6</f>
        <v>6</v>
      </c>
      <c r="AI8" s="53">
        <f>F8+G7</f>
        <v>6</v>
      </c>
      <c r="AJ8" s="53" t="s">
        <v>37</v>
      </c>
      <c r="AK8" s="53">
        <f>H8+G9</f>
        <v>6</v>
      </c>
      <c r="AL8" s="53">
        <f>I8+G10</f>
        <v>6</v>
      </c>
      <c r="AM8" s="53">
        <f>J8+G11</f>
        <v>6</v>
      </c>
      <c r="AN8" s="53">
        <f>K8+G12</f>
        <v>6</v>
      </c>
      <c r="AO8" s="53">
        <f>L8+G13</f>
        <v>6</v>
      </c>
      <c r="AP8" s="53">
        <f>M8+G14</f>
        <v>6</v>
      </c>
      <c r="AQ8" s="61">
        <f>N8+G15</f>
        <v>6</v>
      </c>
    </row>
    <row r="9" spans="1:43" s="50" customFormat="1">
      <c r="A9" s="38">
        <v>6</v>
      </c>
      <c r="B9" s="39" t="s">
        <v>14</v>
      </c>
      <c r="C9" s="41">
        <v>1</v>
      </c>
      <c r="D9" s="41">
        <v>4</v>
      </c>
      <c r="E9" s="41">
        <v>3</v>
      </c>
      <c r="F9" s="41">
        <v>2</v>
      </c>
      <c r="G9" s="41">
        <v>3</v>
      </c>
      <c r="H9" s="40" t="s">
        <v>37</v>
      </c>
      <c r="I9" s="41">
        <v>3</v>
      </c>
      <c r="J9" s="41">
        <v>3.5</v>
      </c>
      <c r="K9" s="41">
        <v>1.5</v>
      </c>
      <c r="L9" s="41">
        <v>4.5</v>
      </c>
      <c r="M9" s="41">
        <v>5.5</v>
      </c>
      <c r="N9" s="41">
        <v>6</v>
      </c>
      <c r="O9" s="42">
        <f t="shared" si="1"/>
        <v>37</v>
      </c>
      <c r="P9" s="43">
        <f t="shared" si="3"/>
        <v>6.5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1</v>
      </c>
      <c r="U9" s="54">
        <f>IF(E9="","",IF(E9&gt;$H6,1,IF(E9=$H6,0.5,0)))</f>
        <v>0.5</v>
      </c>
      <c r="V9" s="54">
        <f>IF(F9="","",IF(F9&gt;$H7,1,IF(F9=$H7,0.5,0)))</f>
        <v>0</v>
      </c>
      <c r="W9" s="54">
        <f>IF(G9="","",IF(G9&gt;$H8,1,IF(G9=$H8,0.5,0)))</f>
        <v>0.5</v>
      </c>
      <c r="X9" s="54" t="s">
        <v>37</v>
      </c>
      <c r="Y9" s="54">
        <f>IF(I9="","",IF(I9&gt;$H10,1,IF(I9=$H10,0.5,0)))</f>
        <v>0.5</v>
      </c>
      <c r="Z9" s="54">
        <f>IF(J9="","",IF(J9&gt;$H11,1,IF(J9=$H11,0.5,0)))</f>
        <v>1</v>
      </c>
      <c r="AA9" s="54">
        <f>IF(K9="","",IF(K9&gt;$H12,1,IF(K9=$H12,0.5,0)))</f>
        <v>0</v>
      </c>
      <c r="AB9" s="54">
        <f>IF(L9="","",IF(L9&gt;$H13,1,IF(L9=$H13,0.5,0)))</f>
        <v>1</v>
      </c>
      <c r="AC9" s="54">
        <f>IF(M9="","",IF(M9&gt;$H14,1,IF(M9=$H14,0.5,0)))</f>
        <v>1</v>
      </c>
      <c r="AD9" s="59">
        <f>IF(N9="","",IF(N9&gt;$H15,1,IF(N9=$H15,0.5,0)))</f>
        <v>1</v>
      </c>
      <c r="AF9" s="60">
        <f>C9+H4</f>
        <v>6</v>
      </c>
      <c r="AG9" s="53">
        <f>D9+H5</f>
        <v>6</v>
      </c>
      <c r="AH9" s="53">
        <f>E9+H6</f>
        <v>6</v>
      </c>
      <c r="AI9" s="53">
        <f>F9+H7</f>
        <v>6</v>
      </c>
      <c r="AJ9" s="53">
        <f>G9+H8</f>
        <v>6</v>
      </c>
      <c r="AK9" s="53" t="s">
        <v>37</v>
      </c>
      <c r="AL9" s="53">
        <f>I9+H10</f>
        <v>6</v>
      </c>
      <c r="AM9" s="53">
        <f>J9+H11</f>
        <v>6</v>
      </c>
      <c r="AN9" s="53">
        <f>K9+H12</f>
        <v>6</v>
      </c>
      <c r="AO9" s="53">
        <f>L9+H13</f>
        <v>6</v>
      </c>
      <c r="AP9" s="53">
        <f>M9+H14</f>
        <v>6</v>
      </c>
      <c r="AQ9" s="61">
        <f>N9+H15</f>
        <v>6</v>
      </c>
    </row>
    <row r="10" spans="1:43" s="50" customFormat="1">
      <c r="A10" s="38">
        <v>7</v>
      </c>
      <c r="B10" s="39" t="s">
        <v>44</v>
      </c>
      <c r="C10" s="41">
        <v>2.5</v>
      </c>
      <c r="D10" s="41">
        <v>3</v>
      </c>
      <c r="E10" s="41">
        <v>1.5</v>
      </c>
      <c r="F10" s="41">
        <v>2</v>
      </c>
      <c r="G10" s="41">
        <v>2.5</v>
      </c>
      <c r="H10" s="41">
        <v>3</v>
      </c>
      <c r="I10" s="40" t="s">
        <v>37</v>
      </c>
      <c r="J10" s="41">
        <v>3</v>
      </c>
      <c r="K10" s="41">
        <v>3.5</v>
      </c>
      <c r="L10" s="41">
        <v>4</v>
      </c>
      <c r="M10" s="41">
        <v>4</v>
      </c>
      <c r="N10" s="41">
        <v>4.5</v>
      </c>
      <c r="O10" s="42">
        <f t="shared" si="1"/>
        <v>33.5</v>
      </c>
      <c r="P10" s="43">
        <f t="shared" si="3"/>
        <v>5.5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0.5</v>
      </c>
      <c r="U10" s="54">
        <f>IF(E10="","",IF(E10&gt;$I6,1,IF(E10=$I6,0.5,0)))</f>
        <v>0</v>
      </c>
      <c r="V10" s="54">
        <f>IF(F10="","",IF(F10&gt;$I7,1,IF(F10=$I7,0.5,0)))</f>
        <v>0</v>
      </c>
      <c r="W10" s="54">
        <f>IF(G10="","",IF(G10&gt;$I8,1,IF(G10=$I8,0.5,0)))</f>
        <v>0</v>
      </c>
      <c r="X10" s="54">
        <f>IF(H10="","",IF(H10&gt;$I9,1,IF(H10=$I9,0.5,0)))</f>
        <v>0.5</v>
      </c>
      <c r="Y10" s="54" t="s">
        <v>37</v>
      </c>
      <c r="Z10" s="54">
        <f>IF(J10="","",IF(J10&gt;$I11,1,IF(J10=$I11,0.5,0)))</f>
        <v>0.5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6</v>
      </c>
      <c r="AG10" s="53">
        <f>D10+I5</f>
        <v>6</v>
      </c>
      <c r="AH10" s="53">
        <f>E10+I6</f>
        <v>6</v>
      </c>
      <c r="AI10" s="53">
        <f>F10+I7</f>
        <v>6</v>
      </c>
      <c r="AJ10" s="53">
        <f>G10+I8</f>
        <v>6</v>
      </c>
      <c r="AK10" s="53">
        <f>H10+I9</f>
        <v>6</v>
      </c>
      <c r="AL10" s="53" t="s">
        <v>37</v>
      </c>
      <c r="AM10" s="53">
        <f>J10+I11</f>
        <v>6</v>
      </c>
      <c r="AN10" s="53">
        <f>K10+I12</f>
        <v>6</v>
      </c>
      <c r="AO10" s="53">
        <f>L10+I13</f>
        <v>6</v>
      </c>
      <c r="AP10" s="53">
        <f>M10+I14</f>
        <v>6</v>
      </c>
      <c r="AQ10" s="61">
        <f>N10+I15</f>
        <v>6</v>
      </c>
    </row>
    <row r="11" spans="1:43" s="50" customFormat="1">
      <c r="A11" s="38">
        <v>8</v>
      </c>
      <c r="B11" s="39" t="s">
        <v>45</v>
      </c>
      <c r="C11" s="41">
        <v>2</v>
      </c>
      <c r="D11" s="41">
        <v>1</v>
      </c>
      <c r="E11" s="41">
        <v>3.5</v>
      </c>
      <c r="F11" s="41">
        <v>1</v>
      </c>
      <c r="G11" s="41">
        <v>1</v>
      </c>
      <c r="H11" s="41">
        <v>2.5</v>
      </c>
      <c r="I11" s="41">
        <v>3</v>
      </c>
      <c r="J11" s="40" t="s">
        <v>37</v>
      </c>
      <c r="K11" s="41">
        <v>4.5</v>
      </c>
      <c r="L11" s="41">
        <v>4.5</v>
      </c>
      <c r="M11" s="41">
        <v>4.5</v>
      </c>
      <c r="N11" s="41">
        <v>5.5</v>
      </c>
      <c r="O11" s="42">
        <f t="shared" si="1"/>
        <v>33</v>
      </c>
      <c r="P11" s="43">
        <f t="shared" si="3"/>
        <v>5.5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1</v>
      </c>
      <c r="V11" s="54">
        <f>IF(F11="","",IF(F11&gt;$J7,1,IF(F11=$J7,0.5,0)))</f>
        <v>0</v>
      </c>
      <c r="W11" s="54">
        <f>IF(G11="","",IF(G11&gt;$J8,1,IF(G11=$J8,0.5,0)))</f>
        <v>0</v>
      </c>
      <c r="X11" s="54">
        <f>IF(H11="","",IF(H11&gt;$J9,1,IF(H11=$J9,0.5,0)))</f>
        <v>0</v>
      </c>
      <c r="Y11" s="54">
        <f>IF(I11="","",IF(I11&gt;$J10,1,IF(I11=$J10,0.5,0)))</f>
        <v>0.5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1</v>
      </c>
      <c r="AC11" s="54">
        <f>IF(M11="","",IF(M11&gt;$J14,1,IF(M11=$J14,0.5,0)))</f>
        <v>1</v>
      </c>
      <c r="AD11" s="59">
        <f>IF(N11="","",IF(N11&gt;$J15,1,IF(N11=$J15,0.5,0)))</f>
        <v>1</v>
      </c>
      <c r="AF11" s="60">
        <f>C11+J4</f>
        <v>6</v>
      </c>
      <c r="AG11" s="53">
        <f>D11+J5</f>
        <v>6</v>
      </c>
      <c r="AH11" s="53">
        <f>E11+J6</f>
        <v>6</v>
      </c>
      <c r="AI11" s="53">
        <f>F11+J7</f>
        <v>6</v>
      </c>
      <c r="AJ11" s="53">
        <f>G11+J8</f>
        <v>6</v>
      </c>
      <c r="AK11" s="53">
        <f>H11+J9</f>
        <v>6</v>
      </c>
      <c r="AL11" s="53">
        <f>I11+J10</f>
        <v>6</v>
      </c>
      <c r="AM11" s="53" t="s">
        <v>37</v>
      </c>
      <c r="AN11" s="53">
        <f>K11+J12</f>
        <v>6</v>
      </c>
      <c r="AO11" s="53">
        <f>L11+J13</f>
        <v>6</v>
      </c>
      <c r="AP11" s="53">
        <f>M11+J14</f>
        <v>6</v>
      </c>
      <c r="AQ11" s="61">
        <f>N11+J15</f>
        <v>6</v>
      </c>
    </row>
    <row r="12" spans="1:43" s="50" customFormat="1">
      <c r="A12" s="38">
        <v>9</v>
      </c>
      <c r="B12" s="39" t="s">
        <v>47</v>
      </c>
      <c r="C12" s="41">
        <v>2</v>
      </c>
      <c r="D12" s="41">
        <v>2</v>
      </c>
      <c r="E12" s="41">
        <v>2.5</v>
      </c>
      <c r="F12" s="41">
        <v>1.5</v>
      </c>
      <c r="G12" s="41">
        <v>2</v>
      </c>
      <c r="H12" s="41">
        <v>4.5</v>
      </c>
      <c r="I12" s="41">
        <v>2.5</v>
      </c>
      <c r="J12" s="41">
        <v>1.5</v>
      </c>
      <c r="K12" s="40" t="s">
        <v>37</v>
      </c>
      <c r="L12" s="41">
        <v>2.5</v>
      </c>
      <c r="M12" s="41">
        <v>1.5</v>
      </c>
      <c r="N12" s="41">
        <v>4.5</v>
      </c>
      <c r="O12" s="42">
        <f t="shared" si="1"/>
        <v>27</v>
      </c>
      <c r="P12" s="43">
        <f t="shared" si="3"/>
        <v>2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1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</v>
      </c>
      <c r="AC12" s="54">
        <f>IF(M12="","",IF(M12&gt;$K14,1,IF(M12=$K14,0.5,0)))</f>
        <v>0</v>
      </c>
      <c r="AD12" s="59">
        <f>IF(N12="","",IF(N12&gt;$K15,1,IF(N12=$K15,0.5,0)))</f>
        <v>1</v>
      </c>
      <c r="AF12" s="60">
        <f>C12+K4</f>
        <v>6</v>
      </c>
      <c r="AG12" s="53">
        <f>D12+K5</f>
        <v>6</v>
      </c>
      <c r="AH12" s="53">
        <f>E12+K6</f>
        <v>6</v>
      </c>
      <c r="AI12" s="53">
        <f>F12+K7</f>
        <v>6</v>
      </c>
      <c r="AJ12" s="53">
        <f>G12+K8</f>
        <v>6</v>
      </c>
      <c r="AK12" s="53">
        <f>H12+K9</f>
        <v>6</v>
      </c>
      <c r="AL12" s="53">
        <f>I12+K10</f>
        <v>6</v>
      </c>
      <c r="AM12" s="53">
        <f>J12+K11</f>
        <v>6</v>
      </c>
      <c r="AN12" s="53" t="s">
        <v>37</v>
      </c>
      <c r="AO12" s="53">
        <f>L12+K13</f>
        <v>6</v>
      </c>
      <c r="AP12" s="53">
        <f>M12+K14</f>
        <v>6</v>
      </c>
      <c r="AQ12" s="61">
        <f>N12+K15</f>
        <v>6</v>
      </c>
    </row>
    <row r="13" spans="1:43" s="50" customFormat="1">
      <c r="A13" s="38">
        <v>10</v>
      </c>
      <c r="B13" s="39" t="s">
        <v>46</v>
      </c>
      <c r="C13" s="41">
        <v>0</v>
      </c>
      <c r="D13" s="41">
        <v>1</v>
      </c>
      <c r="E13" s="41">
        <v>2.4500000000000002</v>
      </c>
      <c r="F13" s="41">
        <v>2.5</v>
      </c>
      <c r="G13" s="41">
        <v>1</v>
      </c>
      <c r="H13" s="41">
        <v>1.5</v>
      </c>
      <c r="I13" s="41">
        <v>2</v>
      </c>
      <c r="J13" s="41">
        <v>1.5</v>
      </c>
      <c r="K13" s="41">
        <v>3.5</v>
      </c>
      <c r="L13" s="40" t="s">
        <v>37</v>
      </c>
      <c r="M13" s="41">
        <v>4.5</v>
      </c>
      <c r="N13" s="41">
        <v>3</v>
      </c>
      <c r="O13" s="42">
        <f t="shared" si="1"/>
        <v>22.95</v>
      </c>
      <c r="P13" s="43">
        <f t="shared" si="3"/>
        <v>2.5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1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0.5</v>
      </c>
      <c r="AF13" s="60">
        <f>C13+L4</f>
        <v>6</v>
      </c>
      <c r="AG13" s="53">
        <f>D13+L5</f>
        <v>6</v>
      </c>
      <c r="AH13" s="53">
        <f>E13+L6</f>
        <v>5.95</v>
      </c>
      <c r="AI13" s="53">
        <f>F13+L7</f>
        <v>6</v>
      </c>
      <c r="AJ13" s="53">
        <f>G13+L8</f>
        <v>6</v>
      </c>
      <c r="AK13" s="53">
        <f>H13+L9</f>
        <v>6</v>
      </c>
      <c r="AL13" s="53">
        <f>I13+L10</f>
        <v>6</v>
      </c>
      <c r="AM13" s="53">
        <f>J13+L11</f>
        <v>6</v>
      </c>
      <c r="AN13" s="53">
        <f>K13+L12</f>
        <v>6</v>
      </c>
      <c r="AO13" s="53" t="s">
        <v>37</v>
      </c>
      <c r="AP13" s="53">
        <f>M13+L14</f>
        <v>6</v>
      </c>
      <c r="AQ13" s="61">
        <f>N13+L15</f>
        <v>6</v>
      </c>
    </row>
    <row r="14" spans="1:43" s="50" customFormat="1">
      <c r="A14" s="38">
        <v>11</v>
      </c>
      <c r="B14" s="39" t="s">
        <v>48</v>
      </c>
      <c r="C14" s="41">
        <v>0</v>
      </c>
      <c r="D14" s="41">
        <v>0.5</v>
      </c>
      <c r="E14" s="41">
        <v>2</v>
      </c>
      <c r="F14" s="41">
        <v>1</v>
      </c>
      <c r="G14" s="41">
        <v>0.5</v>
      </c>
      <c r="H14" s="41">
        <v>0.5</v>
      </c>
      <c r="I14" s="41">
        <v>2</v>
      </c>
      <c r="J14" s="41">
        <v>1.5</v>
      </c>
      <c r="K14" s="41">
        <v>4.5</v>
      </c>
      <c r="L14" s="41">
        <v>1.5</v>
      </c>
      <c r="M14" s="40" t="s">
        <v>37</v>
      </c>
      <c r="N14" s="41">
        <v>3.5</v>
      </c>
      <c r="O14" s="42">
        <f t="shared" si="1"/>
        <v>17.5</v>
      </c>
      <c r="P14" s="43">
        <f t="shared" si="3"/>
        <v>2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0</v>
      </c>
      <c r="AA14" s="54">
        <f>IF(K14="","",IF(K14&gt;$M12,1,IF(K14=$M12,0.5,0)))</f>
        <v>1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1</v>
      </c>
      <c r="AF14" s="60">
        <f>C14+M4</f>
        <v>6</v>
      </c>
      <c r="AG14" s="53">
        <f>D14+M5</f>
        <v>6</v>
      </c>
      <c r="AH14" s="53">
        <f>E14+M6</f>
        <v>6</v>
      </c>
      <c r="AI14" s="53">
        <f>F14+M7</f>
        <v>6</v>
      </c>
      <c r="AJ14" s="53">
        <f>G14+M8</f>
        <v>6</v>
      </c>
      <c r="AK14" s="53">
        <f>H14+M9</f>
        <v>6</v>
      </c>
      <c r="AL14" s="53">
        <f>I14+M10</f>
        <v>6</v>
      </c>
      <c r="AM14" s="53">
        <f>J14+M11</f>
        <v>6</v>
      </c>
      <c r="AN14" s="53">
        <f>K14+M12</f>
        <v>6</v>
      </c>
      <c r="AO14" s="53">
        <f>L14+M13</f>
        <v>6</v>
      </c>
      <c r="AP14" s="53" t="s">
        <v>37</v>
      </c>
      <c r="AQ14" s="61">
        <f>N14+M15</f>
        <v>6</v>
      </c>
    </row>
    <row r="15" spans="1:43" s="50" customFormat="1" ht="15.75" thickBot="1">
      <c r="A15" s="44">
        <v>12</v>
      </c>
      <c r="B15" s="45" t="s">
        <v>49</v>
      </c>
      <c r="C15" s="46">
        <v>0.5</v>
      </c>
      <c r="D15" s="46">
        <v>0.5</v>
      </c>
      <c r="E15" s="46">
        <v>0.45</v>
      </c>
      <c r="F15" s="46">
        <v>1</v>
      </c>
      <c r="G15" s="46">
        <v>1</v>
      </c>
      <c r="H15" s="46">
        <v>0</v>
      </c>
      <c r="I15" s="46">
        <v>1.5</v>
      </c>
      <c r="J15" s="46">
        <v>0.5</v>
      </c>
      <c r="K15" s="46">
        <v>1.5</v>
      </c>
      <c r="L15" s="46">
        <v>3</v>
      </c>
      <c r="M15" s="46">
        <v>2.5</v>
      </c>
      <c r="N15" s="47" t="s">
        <v>37</v>
      </c>
      <c r="O15" s="48">
        <f t="shared" si="1"/>
        <v>12.45</v>
      </c>
      <c r="P15" s="49">
        <f t="shared" si="3"/>
        <v>0.5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</v>
      </c>
      <c r="AB15" s="62">
        <f>IF(L15="","",IF(L15&gt;$N13,1,IF(L15=$N13,0.5,0)))</f>
        <v>0.5</v>
      </c>
      <c r="AC15" s="62">
        <f>IF(M15="","",IF(M15&gt;$N14,1,IF(M15=$N14,0.5,0)))</f>
        <v>0</v>
      </c>
      <c r="AD15" s="63" t="s">
        <v>37</v>
      </c>
      <c r="AF15" s="64">
        <f>C15+N4</f>
        <v>6</v>
      </c>
      <c r="AG15" s="51">
        <f>D15+N5</f>
        <v>6</v>
      </c>
      <c r="AH15" s="51">
        <f>E15+N6</f>
        <v>5.95</v>
      </c>
      <c r="AI15" s="51">
        <f>F15+N7</f>
        <v>6</v>
      </c>
      <c r="AJ15" s="51">
        <f>G15+N8</f>
        <v>6</v>
      </c>
      <c r="AK15" s="51">
        <f>H15+N9</f>
        <v>6</v>
      </c>
      <c r="AL15" s="51">
        <f>I15+N10</f>
        <v>6</v>
      </c>
      <c r="AM15" s="51">
        <f>J15+N11</f>
        <v>6</v>
      </c>
      <c r="AN15" s="51">
        <f>K15+N12</f>
        <v>6</v>
      </c>
      <c r="AO15" s="51">
        <f>L15+N13</f>
        <v>6</v>
      </c>
      <c r="AP15" s="51">
        <f>M15+N14</f>
        <v>6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60</v>
      </c>
      <c r="C18" s="40" t="s">
        <v>37</v>
      </c>
      <c r="D18" s="41">
        <v>2.5</v>
      </c>
      <c r="E18" s="41">
        <v>3.5</v>
      </c>
      <c r="F18" s="41">
        <v>4</v>
      </c>
      <c r="G18" s="41">
        <v>3</v>
      </c>
      <c r="H18" s="41">
        <v>3.5</v>
      </c>
      <c r="I18" s="41">
        <v>4</v>
      </c>
      <c r="J18" s="41">
        <v>2</v>
      </c>
      <c r="K18" s="41">
        <v>2.5</v>
      </c>
      <c r="L18" s="41">
        <v>3</v>
      </c>
      <c r="M18" s="41">
        <v>3</v>
      </c>
      <c r="N18" s="41">
        <v>4</v>
      </c>
      <c r="O18" s="42">
        <f t="shared" ref="O18:O29" si="16">SUM(C18:N18)</f>
        <v>35</v>
      </c>
      <c r="P18" s="43">
        <f>SUM(S18:AD18)</f>
        <v>10.5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0.5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61</v>
      </c>
      <c r="C19" s="41">
        <v>1.5</v>
      </c>
      <c r="D19" s="40" t="s">
        <v>37</v>
      </c>
      <c r="E19" s="41">
        <v>2</v>
      </c>
      <c r="F19" s="41">
        <v>2.5</v>
      </c>
      <c r="G19" s="41">
        <v>2.5</v>
      </c>
      <c r="H19" s="41">
        <v>2</v>
      </c>
      <c r="I19" s="41">
        <v>3</v>
      </c>
      <c r="J19" s="41">
        <v>3</v>
      </c>
      <c r="K19" s="41">
        <v>3.5</v>
      </c>
      <c r="L19" s="41">
        <v>3</v>
      </c>
      <c r="M19" s="41">
        <v>3.5</v>
      </c>
      <c r="N19" s="41">
        <v>3.5</v>
      </c>
      <c r="O19" s="42">
        <f t="shared" si="16"/>
        <v>30</v>
      </c>
      <c r="P19" s="43">
        <f t="shared" ref="P19:P29" si="18">SUM(S19:AD19)</f>
        <v>9</v>
      </c>
      <c r="Q19" s="43">
        <f t="shared" si="17"/>
        <v>11</v>
      </c>
      <c r="R19" s="52"/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0.5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0.5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62</v>
      </c>
      <c r="C20" s="41">
        <v>0.5</v>
      </c>
      <c r="D20" s="41">
        <v>2</v>
      </c>
      <c r="E20" s="40" t="s">
        <v>37</v>
      </c>
      <c r="F20" s="41">
        <v>2.5</v>
      </c>
      <c r="G20" s="41">
        <v>3.5</v>
      </c>
      <c r="H20" s="41">
        <v>0.5</v>
      </c>
      <c r="I20" s="41">
        <v>0.5</v>
      </c>
      <c r="J20" s="41">
        <v>3</v>
      </c>
      <c r="K20" s="41">
        <v>2</v>
      </c>
      <c r="L20" s="41">
        <v>2.5</v>
      </c>
      <c r="M20" s="41">
        <v>2.5</v>
      </c>
      <c r="N20" s="41">
        <v>3.5</v>
      </c>
      <c r="O20" s="42">
        <f t="shared" si="16"/>
        <v>23</v>
      </c>
      <c r="P20" s="43">
        <f t="shared" si="18"/>
        <v>7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0.5</v>
      </c>
      <c r="U20" s="53" t="s">
        <v>37</v>
      </c>
      <c r="V20" s="54">
        <f>IF(F20="","",IF(F20&gt;$E21,1,IF(F20=$E21,0.5,0)))</f>
        <v>1</v>
      </c>
      <c r="W20" s="54">
        <f>IF(G20="","",IF(G20&gt;$E22,1,IF(G20=$E22,0.5,0)))</f>
        <v>1</v>
      </c>
      <c r="X20" s="54">
        <f>IF(H20="","",IF(H20&gt;$E23,1,IF(H20=$E23,0.5,0)))</f>
        <v>0</v>
      </c>
      <c r="Y20" s="54">
        <f>IF(I20="","",IF(I20&gt;$E24,1,IF(I20=$E24,0.5,0)))</f>
        <v>0</v>
      </c>
      <c r="Z20" s="54">
        <f>IF(J20="","",IF(J20&gt;$E25,1,IF(J20=$E25,0.5,0)))</f>
        <v>1</v>
      </c>
      <c r="AA20" s="54">
        <f>IF(K20="","",IF(K20&gt;$E26,1,IF(K20=$E26,0.5,0)))</f>
        <v>0.5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63</v>
      </c>
      <c r="C21" s="41">
        <v>0</v>
      </c>
      <c r="D21" s="41">
        <v>1.5</v>
      </c>
      <c r="E21" s="41">
        <v>1.5</v>
      </c>
      <c r="F21" s="40" t="s">
        <v>37</v>
      </c>
      <c r="G21" s="41">
        <v>1</v>
      </c>
      <c r="H21" s="41">
        <v>3</v>
      </c>
      <c r="I21" s="41">
        <v>1.5</v>
      </c>
      <c r="J21" s="41">
        <v>2</v>
      </c>
      <c r="K21" s="41">
        <v>3.5</v>
      </c>
      <c r="L21" s="41">
        <v>2</v>
      </c>
      <c r="M21" s="41">
        <v>3</v>
      </c>
      <c r="N21" s="41">
        <v>3</v>
      </c>
      <c r="O21" s="42">
        <f t="shared" si="16"/>
        <v>22</v>
      </c>
      <c r="P21" s="43">
        <f t="shared" si="18"/>
        <v>5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0</v>
      </c>
      <c r="V21" s="54" t="s">
        <v>37</v>
      </c>
      <c r="W21" s="54">
        <f>IF(G21="","",IF(G21&gt;$F22,1,IF(G21=$F22,0.5,0)))</f>
        <v>0</v>
      </c>
      <c r="X21" s="54">
        <f>IF(H21="","",IF(H21&gt;$F23,1,IF(H21=$F23,0.5,0)))</f>
        <v>1</v>
      </c>
      <c r="Y21" s="54">
        <f>IF(I21="","",IF(I21&gt;$F24,1,IF(I21=$F24,0.5,0)))</f>
        <v>0</v>
      </c>
      <c r="Z21" s="54">
        <f>IF(J21="","",IF(J21&gt;$F25,1,IF(J21=$F25,0.5,0)))</f>
        <v>0.5</v>
      </c>
      <c r="AA21" s="54">
        <f>IF(K21="","",IF(K21&gt;$F26,1,IF(K21=$F26,0.5,0)))</f>
        <v>1</v>
      </c>
      <c r="AB21" s="54">
        <f>IF(L21="","",IF(L21&gt;$F27,1,IF(L21=$F27,0.5,0)))</f>
        <v>0.5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64</v>
      </c>
      <c r="C22" s="41">
        <v>1</v>
      </c>
      <c r="D22" s="41">
        <v>1.5</v>
      </c>
      <c r="E22" s="41">
        <v>0.5</v>
      </c>
      <c r="F22" s="41">
        <v>3</v>
      </c>
      <c r="G22" s="40" t="s">
        <v>37</v>
      </c>
      <c r="H22" s="41">
        <v>1.5</v>
      </c>
      <c r="I22" s="41">
        <v>2</v>
      </c>
      <c r="J22" s="41">
        <v>2</v>
      </c>
      <c r="K22" s="41">
        <v>1.5</v>
      </c>
      <c r="L22" s="41">
        <v>2</v>
      </c>
      <c r="M22" s="41">
        <v>3</v>
      </c>
      <c r="N22" s="41">
        <v>4</v>
      </c>
      <c r="O22" s="42">
        <f t="shared" si="16"/>
        <v>22</v>
      </c>
      <c r="P22" s="43">
        <f t="shared" si="18"/>
        <v>4.5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1</v>
      </c>
      <c r="W22" s="54" t="s">
        <v>37</v>
      </c>
      <c r="X22" s="54">
        <f>IF(H22="","",IF(H22&gt;$G23,1,IF(H22=$G23,0.5,0)))</f>
        <v>0</v>
      </c>
      <c r="Y22" s="54">
        <f>IF(I22="","",IF(I22&gt;$G24,1,IF(I22=$G24,0.5,0)))</f>
        <v>0.5</v>
      </c>
      <c r="Z22" s="54">
        <f>IF(J22="","",IF(J22&gt;$G25,1,IF(J22=$G25,0.5,0)))</f>
        <v>0.5</v>
      </c>
      <c r="AA22" s="54">
        <f>IF(K22="","",IF(K22&gt;$G26,1,IF(K22=$G26,0.5,0)))</f>
        <v>0</v>
      </c>
      <c r="AB22" s="54">
        <f>IF(L22="","",IF(L22&gt;$G27,1,IF(L22=$G27,0.5,0)))</f>
        <v>0.5</v>
      </c>
      <c r="AC22" s="54">
        <f>IF(M22="","",IF(M22&gt;$G28,1,IF(M22=$G28,0.5,0)))</f>
        <v>1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65</v>
      </c>
      <c r="C23" s="41">
        <v>0.5</v>
      </c>
      <c r="D23" s="41">
        <v>2</v>
      </c>
      <c r="E23" s="41">
        <v>3.5</v>
      </c>
      <c r="F23" s="41">
        <v>1</v>
      </c>
      <c r="G23" s="41">
        <v>2.5</v>
      </c>
      <c r="H23" s="40" t="s">
        <v>37</v>
      </c>
      <c r="I23" s="41">
        <v>2</v>
      </c>
      <c r="J23" s="41">
        <v>2.5</v>
      </c>
      <c r="K23" s="41">
        <v>2.5</v>
      </c>
      <c r="L23" s="41">
        <v>1.5</v>
      </c>
      <c r="M23" s="41">
        <v>1.5</v>
      </c>
      <c r="N23" s="41">
        <v>2</v>
      </c>
      <c r="O23" s="42">
        <f t="shared" si="16"/>
        <v>21.5</v>
      </c>
      <c r="P23" s="43">
        <f t="shared" si="18"/>
        <v>5.5</v>
      </c>
      <c r="Q23" s="43">
        <f t="shared" si="17"/>
        <v>11</v>
      </c>
      <c r="R23" s="52"/>
      <c r="S23" s="54">
        <f>IF(C23="","",IF(C23&gt;$H18,1,IF(C23=$H18,0.5,0)))</f>
        <v>0</v>
      </c>
      <c r="T23" s="54">
        <f>IF(D23="","",IF(D23&gt;$H19,1,IF(D23=$H19,0.5,0)))</f>
        <v>0.5</v>
      </c>
      <c r="U23" s="54">
        <f>IF(E23="","",IF(E23&gt;$H20,1,IF(E23=$H20,0.5,0)))</f>
        <v>1</v>
      </c>
      <c r="V23" s="54">
        <f>IF(F23="","",IF(F23&gt;$H21,1,IF(F23=$H21,0.5,0)))</f>
        <v>0</v>
      </c>
      <c r="W23" s="54">
        <f>IF(G23="","",IF(G23&gt;$H22,1,IF(G23=$H22,0.5,0)))</f>
        <v>1</v>
      </c>
      <c r="X23" s="54" t="s">
        <v>37</v>
      </c>
      <c r="Y23" s="54">
        <f>IF(I23="","",IF(I23&gt;$H24,1,IF(I23=$H24,0.5,0)))</f>
        <v>0.5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0</v>
      </c>
      <c r="AC23" s="54">
        <f>IF(M23="","",IF(M23&gt;$H28,1,IF(M23=$H28,0.5,0)))</f>
        <v>0</v>
      </c>
      <c r="AD23" s="59">
        <f>IF(N23="","",IF(N23&gt;$H29,1,IF(N23=$H29,0.5,0)))</f>
        <v>0.5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66</v>
      </c>
      <c r="C24" s="41">
        <v>0</v>
      </c>
      <c r="D24" s="41">
        <v>1</v>
      </c>
      <c r="E24" s="41">
        <v>3.5</v>
      </c>
      <c r="F24" s="41">
        <v>2.5</v>
      </c>
      <c r="G24" s="41">
        <v>2</v>
      </c>
      <c r="H24" s="41">
        <v>2</v>
      </c>
      <c r="I24" s="40" t="s">
        <v>37</v>
      </c>
      <c r="J24" s="41">
        <v>1.5</v>
      </c>
      <c r="K24" s="41">
        <v>3</v>
      </c>
      <c r="L24" s="41">
        <v>2</v>
      </c>
      <c r="M24" s="41">
        <v>1.5</v>
      </c>
      <c r="N24" s="41">
        <v>2</v>
      </c>
      <c r="O24" s="42">
        <f t="shared" si="16"/>
        <v>21</v>
      </c>
      <c r="P24" s="43">
        <f t="shared" si="18"/>
        <v>5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1</v>
      </c>
      <c r="V24" s="54">
        <f>IF(F24="","",IF(F24&gt;$I21,1,IF(F24=$I21,0.5,0)))</f>
        <v>1</v>
      </c>
      <c r="W24" s="54">
        <f>IF(G24="","",IF(G24&gt;$I22,1,IF(G24=$I22,0.5,0)))</f>
        <v>0.5</v>
      </c>
      <c r="X24" s="54">
        <f>IF(H24="","",IF(H24&gt;$I23,1,IF(H24=$I23,0.5,0)))</f>
        <v>0.5</v>
      </c>
      <c r="Y24" s="54" t="s">
        <v>37</v>
      </c>
      <c r="Z24" s="54">
        <f>IF(J24="","",IF(J24&gt;$I25,1,IF(J24=$I25,0.5,0)))</f>
        <v>0</v>
      </c>
      <c r="AA24" s="54">
        <f>IF(K24="","",IF(K24&gt;$I26,1,IF(K24=$I26,0.5,0)))</f>
        <v>1</v>
      </c>
      <c r="AB24" s="54">
        <f>IF(L24="","",IF(L24&gt;$I27,1,IF(L24=$I27,0.5,0)))</f>
        <v>0.5</v>
      </c>
      <c r="AC24" s="54">
        <f>IF(M24="","",IF(M24&gt;$I28,1,IF(M24=$I28,0.5,0)))</f>
        <v>0</v>
      </c>
      <c r="AD24" s="59">
        <f>IF(N24="","",IF(N24&gt;$I29,1,IF(N24=$I29,0.5,0)))</f>
        <v>0.5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67</v>
      </c>
      <c r="C25" s="41">
        <v>2</v>
      </c>
      <c r="D25" s="41">
        <v>1</v>
      </c>
      <c r="E25" s="41">
        <v>1</v>
      </c>
      <c r="F25" s="41">
        <v>2</v>
      </c>
      <c r="G25" s="41">
        <v>2</v>
      </c>
      <c r="H25" s="41">
        <v>1.5</v>
      </c>
      <c r="I25" s="41">
        <v>2.5</v>
      </c>
      <c r="J25" s="40" t="s">
        <v>37</v>
      </c>
      <c r="K25" s="41">
        <v>2.5</v>
      </c>
      <c r="L25" s="41">
        <v>3</v>
      </c>
      <c r="M25" s="41">
        <v>1</v>
      </c>
      <c r="N25" s="41">
        <v>2</v>
      </c>
      <c r="O25" s="42">
        <f t="shared" si="16"/>
        <v>20.5</v>
      </c>
      <c r="P25" s="43">
        <f t="shared" si="18"/>
        <v>5</v>
      </c>
      <c r="Q25" s="43">
        <f t="shared" si="17"/>
        <v>11</v>
      </c>
      <c r="R25" s="52"/>
      <c r="S25" s="54">
        <f>IF(C25="","",IF(C25&gt;$J18,1,IF(C25=$J18,0.5,0)))</f>
        <v>0.5</v>
      </c>
      <c r="T25" s="54">
        <f>IF(D25="","",IF(D25&gt;$J19,1,IF(D25=$J19,0.5,0)))</f>
        <v>0</v>
      </c>
      <c r="U25" s="54">
        <f>IF(E25="","",IF(E25&gt;$J20,1,IF(E25=$J20,0.5,0)))</f>
        <v>0</v>
      </c>
      <c r="V25" s="54">
        <f>IF(F25="","",IF(F25&gt;$J21,1,IF(F25=$J21,0.5,0)))</f>
        <v>0.5</v>
      </c>
      <c r="W25" s="54">
        <f>IF(G25="","",IF(G25&gt;$J22,1,IF(G25=$J22,0.5,0)))</f>
        <v>0.5</v>
      </c>
      <c r="X25" s="54">
        <f>IF(H25="","",IF(H25&gt;$J23,1,IF(H25=$J23,0.5,0)))</f>
        <v>0</v>
      </c>
      <c r="Y25" s="54">
        <f>IF(I25="","",IF(I25&gt;$J24,1,IF(I25=$J24,0.5,0)))</f>
        <v>1</v>
      </c>
      <c r="Z25" s="54" t="s">
        <v>37</v>
      </c>
      <c r="AA25" s="54">
        <f>IF(K25="","",IF(K25&gt;$J26,1,IF(K25=$J26,0.5,0)))</f>
        <v>1</v>
      </c>
      <c r="AB25" s="54">
        <f>IF(L25="","",IF(L25&gt;$J27,1,IF(L25=$J27,0.5,0)))</f>
        <v>1</v>
      </c>
      <c r="AC25" s="54">
        <f>IF(M25="","",IF(M25&gt;$J28,1,IF(M25=$J28,0.5,0)))</f>
        <v>0</v>
      </c>
      <c r="AD25" s="59">
        <f>IF(N25="","",IF(N25&gt;$J29,1,IF(N25=$J29,0.5,0)))</f>
        <v>0.5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190</v>
      </c>
      <c r="C26" s="41">
        <v>1.5</v>
      </c>
      <c r="D26" s="41">
        <v>0.5</v>
      </c>
      <c r="E26" s="41">
        <v>2</v>
      </c>
      <c r="F26" s="41">
        <v>0.5</v>
      </c>
      <c r="G26" s="41">
        <v>2.5</v>
      </c>
      <c r="H26" s="41">
        <v>1.5</v>
      </c>
      <c r="I26" s="41">
        <v>1</v>
      </c>
      <c r="J26" s="41">
        <v>1.5</v>
      </c>
      <c r="K26" s="40" t="s">
        <v>37</v>
      </c>
      <c r="L26" s="41">
        <v>3</v>
      </c>
      <c r="M26" s="41">
        <v>2.5</v>
      </c>
      <c r="N26" s="41">
        <v>3</v>
      </c>
      <c r="O26" s="42">
        <f t="shared" si="16"/>
        <v>19.5</v>
      </c>
      <c r="P26" s="43">
        <f t="shared" si="18"/>
        <v>4.5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0.5</v>
      </c>
      <c r="V26" s="54">
        <f>IF(F26="","",IF(F26&gt;$K21,1,IF(F26=$K21,0.5,0)))</f>
        <v>0</v>
      </c>
      <c r="W26" s="54">
        <f>IF(G26="","",IF(G26&gt;$K22,1,IF(G26=$K22,0.5,0)))</f>
        <v>1</v>
      </c>
      <c r="X26" s="54">
        <f>IF(H26="","",IF(H26&gt;$K23,1,IF(H26=$K23,0.5,0)))</f>
        <v>0</v>
      </c>
      <c r="Y26" s="54">
        <f>IF(I26="","",IF(I26&gt;$K24,1,IF(I26=$K24,0.5,0)))</f>
        <v>0</v>
      </c>
      <c r="Z26" s="54">
        <f>IF(J26="","",IF(J26&gt;$K25,1,IF(J26=$K25,0.5,0)))</f>
        <v>0</v>
      </c>
      <c r="AA26" s="54" t="s">
        <v>37</v>
      </c>
      <c r="AB26" s="54">
        <f>IF(L26="","",IF(L26&gt;$K27,1,IF(L26=$K27,0.5,0)))</f>
        <v>1</v>
      </c>
      <c r="AC26" s="54">
        <f>IF(M26="","",IF(M26&gt;$K28,1,IF(M26=$K28,0.5,0)))</f>
        <v>1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68</v>
      </c>
      <c r="C27" s="41">
        <v>1</v>
      </c>
      <c r="D27" s="41">
        <v>1</v>
      </c>
      <c r="E27" s="41">
        <v>1.5</v>
      </c>
      <c r="F27" s="41">
        <v>2</v>
      </c>
      <c r="G27" s="41">
        <v>2</v>
      </c>
      <c r="H27" s="41">
        <v>2.5</v>
      </c>
      <c r="I27" s="41">
        <v>2</v>
      </c>
      <c r="J27" s="41">
        <v>1</v>
      </c>
      <c r="K27" s="41">
        <v>1</v>
      </c>
      <c r="L27" s="40" t="s">
        <v>37</v>
      </c>
      <c r="M27" s="41">
        <v>2.5</v>
      </c>
      <c r="N27" s="41">
        <v>2.5</v>
      </c>
      <c r="O27" s="42">
        <f t="shared" si="16"/>
        <v>19</v>
      </c>
      <c r="P27" s="43">
        <f t="shared" si="18"/>
        <v>4.5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0.5</v>
      </c>
      <c r="W27" s="54">
        <f>IF(G27="","",IF(G27&gt;$L22,1,IF(G27=$L22,0.5,0)))</f>
        <v>0.5</v>
      </c>
      <c r="X27" s="54">
        <f>IF(H27="","",IF(H27&gt;$L23,1,IF(H27=$L23,0.5,0)))</f>
        <v>1</v>
      </c>
      <c r="Y27" s="54">
        <f>IF(I27="","",IF(I27&gt;$L24,1,IF(I27=$L24,0.5,0)))</f>
        <v>0.5</v>
      </c>
      <c r="Z27" s="54">
        <f>IF(J27="","",IF(J27&gt;$L25,1,IF(J27=$L25,0.5,0)))</f>
        <v>0</v>
      </c>
      <c r="AA27" s="54">
        <f>IF(K27="","",IF(K27&gt;$L26,1,IF(K27=$L26,0.5,0)))</f>
        <v>0</v>
      </c>
      <c r="AB27" s="54" t="s">
        <v>37</v>
      </c>
      <c r="AC27" s="54">
        <f>IF(M27="","",IF(M27&gt;$L28,1,IF(M27=$L28,0.5,0)))</f>
        <v>1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15</v>
      </c>
      <c r="C28" s="41">
        <v>1</v>
      </c>
      <c r="D28" s="41">
        <v>0.5</v>
      </c>
      <c r="E28" s="41">
        <v>1.5</v>
      </c>
      <c r="F28" s="41">
        <v>1</v>
      </c>
      <c r="G28" s="41">
        <v>1</v>
      </c>
      <c r="H28" s="41">
        <v>2.5</v>
      </c>
      <c r="I28" s="41">
        <v>2.5</v>
      </c>
      <c r="J28" s="41">
        <v>3</v>
      </c>
      <c r="K28" s="41">
        <v>1.5</v>
      </c>
      <c r="L28" s="41">
        <v>1.5</v>
      </c>
      <c r="M28" s="40" t="s">
        <v>37</v>
      </c>
      <c r="N28" s="41">
        <v>3</v>
      </c>
      <c r="O28" s="42">
        <f t="shared" si="16"/>
        <v>19</v>
      </c>
      <c r="P28" s="43">
        <f t="shared" si="18"/>
        <v>4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1</v>
      </c>
      <c r="Y28" s="54">
        <f>IF(I28="","",IF(I28&gt;$M24,1,IF(I28=$M24,0.5,0)))</f>
        <v>1</v>
      </c>
      <c r="Z28" s="54">
        <f>IF(J28="","",IF(J28&gt;$M25,1,IF(J28=$M25,0.5,0)))</f>
        <v>1</v>
      </c>
      <c r="AA28" s="54">
        <f>IF(K28="","",IF(K28&gt;$M26,1,IF(K28=$M26,0.5,0)))</f>
        <v>0</v>
      </c>
      <c r="AB28" s="54">
        <f>IF(L28="","",IF(L28&gt;$M27,1,IF(L28=$M27,0.5,0)))</f>
        <v>0</v>
      </c>
      <c r="AC28" s="54" t="s">
        <v>37</v>
      </c>
      <c r="AD28" s="59">
        <f>IF(N28="","",IF(N28&gt;$M29,1,IF(N28=$M29,0.5,0)))</f>
        <v>1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69</v>
      </c>
      <c r="C29" s="46">
        <v>0</v>
      </c>
      <c r="D29" s="46">
        <v>0.5</v>
      </c>
      <c r="E29" s="46">
        <v>0.5</v>
      </c>
      <c r="F29" s="46">
        <v>1</v>
      </c>
      <c r="G29" s="46">
        <v>0</v>
      </c>
      <c r="H29" s="46">
        <v>2</v>
      </c>
      <c r="I29" s="46">
        <v>2</v>
      </c>
      <c r="J29" s="46">
        <v>2</v>
      </c>
      <c r="K29" s="46">
        <v>1</v>
      </c>
      <c r="L29" s="46">
        <v>1.5</v>
      </c>
      <c r="M29" s="46">
        <v>1</v>
      </c>
      <c r="N29" s="47" t="s">
        <v>37</v>
      </c>
      <c r="O29" s="48">
        <f t="shared" si="16"/>
        <v>11.5</v>
      </c>
      <c r="P29" s="49">
        <f t="shared" si="18"/>
        <v>1.5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0.5</v>
      </c>
      <c r="Y29" s="62">
        <f>IF(I29="","",IF(I29&gt;$N24,1,IF(I29=$N24,0.5,0)))</f>
        <v>0.5</v>
      </c>
      <c r="Z29" s="62">
        <f>IF(J29="","",IF(J29&gt;$N25,1,IF(J29=$N25,0.5,0)))</f>
        <v>0.5</v>
      </c>
      <c r="AA29" s="62">
        <f>IF(K29="","",IF(K29&gt;$N26,1,IF(K29=$N26,0.5,0)))</f>
        <v>0</v>
      </c>
      <c r="AB29" s="62">
        <f>IF(L29="","",IF(L29&gt;$N27,1,IF(L29=$N27,0.5,0)))</f>
        <v>0</v>
      </c>
      <c r="AC29" s="62">
        <f>IF(M29="","",IF(M29&gt;$N28,1,IF(M29=$N28,0.5,0)))</f>
        <v>0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M7" sqref="M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38270</v>
      </c>
    </row>
    <row r="2" spans="1:10" ht="19.5" thickBot="1">
      <c r="A2" s="17" t="s">
        <v>14</v>
      </c>
    </row>
    <row r="3" spans="1:10">
      <c r="A3" s="4"/>
      <c r="B3" s="2"/>
      <c r="C3" s="15" t="s">
        <v>45</v>
      </c>
      <c r="D3" s="1"/>
      <c r="E3" s="1"/>
      <c r="F3" s="1"/>
      <c r="G3" s="1"/>
      <c r="H3" s="2"/>
      <c r="I3" s="15" t="s">
        <v>51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79</v>
      </c>
      <c r="D5" s="18">
        <v>2132</v>
      </c>
      <c r="E5" s="10">
        <v>0</v>
      </c>
      <c r="F5" s="10" t="s">
        <v>10</v>
      </c>
      <c r="G5" s="10">
        <v>1</v>
      </c>
      <c r="H5" s="19">
        <v>20621</v>
      </c>
      <c r="I5" s="14" t="s">
        <v>52</v>
      </c>
      <c r="J5" s="18">
        <v>2293</v>
      </c>
    </row>
    <row r="6" spans="1:10">
      <c r="A6" s="5">
        <v>2</v>
      </c>
      <c r="B6" s="19"/>
      <c r="C6" s="14" t="s">
        <v>80</v>
      </c>
      <c r="D6" s="18">
        <v>2096</v>
      </c>
      <c r="E6" s="10">
        <v>0.5</v>
      </c>
      <c r="F6" s="10" t="s">
        <v>10</v>
      </c>
      <c r="G6" s="10">
        <v>0.5</v>
      </c>
      <c r="H6" s="19">
        <v>14354</v>
      </c>
      <c r="I6" s="14" t="s">
        <v>70</v>
      </c>
      <c r="J6" s="18">
        <v>2287</v>
      </c>
    </row>
    <row r="7" spans="1:10">
      <c r="A7" s="5">
        <v>3</v>
      </c>
      <c r="B7" s="19"/>
      <c r="C7" s="14" t="s">
        <v>81</v>
      </c>
      <c r="D7" s="18">
        <v>2082</v>
      </c>
      <c r="E7" s="10">
        <v>0</v>
      </c>
      <c r="F7" s="10" t="s">
        <v>10</v>
      </c>
      <c r="G7" s="10">
        <v>1</v>
      </c>
      <c r="H7" s="19">
        <v>39349</v>
      </c>
      <c r="I7" s="14" t="s">
        <v>71</v>
      </c>
      <c r="J7" s="18">
        <v>2125</v>
      </c>
    </row>
    <row r="8" spans="1:10">
      <c r="A8" s="5">
        <v>4</v>
      </c>
      <c r="B8" s="19"/>
      <c r="C8" s="14" t="s">
        <v>82</v>
      </c>
      <c r="D8" s="18">
        <v>1994</v>
      </c>
      <c r="E8" s="10">
        <v>0</v>
      </c>
      <c r="F8" s="10" t="s">
        <v>10</v>
      </c>
      <c r="G8" s="10">
        <v>1</v>
      </c>
      <c r="H8" s="19">
        <v>2607</v>
      </c>
      <c r="I8" s="14" t="s">
        <v>72</v>
      </c>
      <c r="J8" s="18">
        <v>2096</v>
      </c>
    </row>
    <row r="9" spans="1:10">
      <c r="A9" s="5">
        <v>5</v>
      </c>
      <c r="B9" s="19"/>
      <c r="C9" s="14" t="s">
        <v>83</v>
      </c>
      <c r="D9" s="18">
        <v>1952</v>
      </c>
      <c r="E9" s="10">
        <v>1</v>
      </c>
      <c r="F9" s="10" t="s">
        <v>10</v>
      </c>
      <c r="G9" s="10">
        <v>0</v>
      </c>
      <c r="H9" s="19">
        <v>27413</v>
      </c>
      <c r="I9" s="14" t="s">
        <v>73</v>
      </c>
      <c r="J9" s="18">
        <v>2084</v>
      </c>
    </row>
    <row r="10" spans="1:10" ht="15.75" thickBot="1">
      <c r="A10" s="5">
        <v>6</v>
      </c>
      <c r="B10" s="19"/>
      <c r="C10" s="14" t="s">
        <v>84</v>
      </c>
      <c r="D10" s="18">
        <v>1941</v>
      </c>
      <c r="E10" s="12">
        <v>1</v>
      </c>
      <c r="F10" s="10" t="s">
        <v>10</v>
      </c>
      <c r="G10" s="12">
        <v>0</v>
      </c>
      <c r="H10" s="19">
        <v>9954</v>
      </c>
      <c r="I10" s="14" t="s">
        <v>55</v>
      </c>
      <c r="J10" s="18">
        <v>1919</v>
      </c>
    </row>
    <row r="11" spans="1:10" ht="16.5" thickTop="1" thickBot="1">
      <c r="A11" s="6"/>
      <c r="B11" s="3"/>
      <c r="C11" s="16">
        <f>IFERROR(AVERAGE(D5:D10),"")</f>
        <v>2032.8333333333333</v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2134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69</v>
      </c>
      <c r="D13" s="1"/>
      <c r="E13" s="1"/>
      <c r="F13" s="1"/>
      <c r="G13" s="1"/>
      <c r="H13" s="2"/>
      <c r="I13" s="15" t="s">
        <v>56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148</v>
      </c>
      <c r="D15" s="18">
        <v>1740</v>
      </c>
      <c r="E15" s="10">
        <v>0</v>
      </c>
      <c r="F15" s="10" t="s">
        <v>10</v>
      </c>
      <c r="G15" s="10">
        <v>1</v>
      </c>
      <c r="H15" s="19">
        <v>353</v>
      </c>
      <c r="I15" s="14" t="s">
        <v>58</v>
      </c>
      <c r="J15" s="18">
        <v>1843</v>
      </c>
    </row>
    <row r="16" spans="1:10">
      <c r="A16" s="5">
        <v>2</v>
      </c>
      <c r="B16" s="19"/>
      <c r="C16" s="14" t="s">
        <v>149</v>
      </c>
      <c r="D16" s="18">
        <v>1705</v>
      </c>
      <c r="E16" s="10">
        <v>1</v>
      </c>
      <c r="F16" s="10" t="s">
        <v>10</v>
      </c>
      <c r="G16" s="10">
        <v>0</v>
      </c>
      <c r="H16" s="19">
        <v>48097</v>
      </c>
      <c r="I16" s="14" t="s">
        <v>54</v>
      </c>
      <c r="J16" s="18">
        <v>1841</v>
      </c>
    </row>
    <row r="17" spans="1:10">
      <c r="A17" s="5">
        <v>3</v>
      </c>
      <c r="B17" s="19"/>
      <c r="C17" s="14" t="s">
        <v>150</v>
      </c>
      <c r="D17" s="18">
        <v>1457</v>
      </c>
      <c r="E17" s="10">
        <v>0</v>
      </c>
      <c r="F17" s="10" t="s">
        <v>10</v>
      </c>
      <c r="G17" s="10">
        <v>1</v>
      </c>
      <c r="H17" s="19">
        <v>26816</v>
      </c>
      <c r="I17" s="14" t="s">
        <v>59</v>
      </c>
      <c r="J17" s="18">
        <v>1724</v>
      </c>
    </row>
    <row r="18" spans="1:10" ht="15.75" thickBot="1">
      <c r="A18" s="5">
        <v>4</v>
      </c>
      <c r="B18" s="19"/>
      <c r="C18" s="14" t="s">
        <v>151</v>
      </c>
      <c r="D18" s="18" t="s">
        <v>78</v>
      </c>
      <c r="E18" s="12">
        <v>0</v>
      </c>
      <c r="F18" s="10" t="s">
        <v>10</v>
      </c>
      <c r="G18" s="12">
        <v>1</v>
      </c>
      <c r="H18" s="19">
        <v>14346</v>
      </c>
      <c r="I18" s="14" t="s">
        <v>77</v>
      </c>
      <c r="J18" s="18" t="s">
        <v>78</v>
      </c>
    </row>
    <row r="19" spans="1:10" ht="16.5" thickTop="1" thickBot="1">
      <c r="A19" s="6"/>
      <c r="B19" s="3"/>
      <c r="C19" s="16">
        <f>IFERROR(AVERAGE(D13:D18),"")</f>
        <v>1634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IFERROR(AVERAGE(J13:J18),"")</f>
        <v>1802.6666666666667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M9" sqref="M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43032</v>
      </c>
    </row>
    <row r="2" spans="1:10" ht="19.5" thickBot="1">
      <c r="A2" s="17" t="s">
        <v>14</v>
      </c>
    </row>
    <row r="3" spans="1:10">
      <c r="A3" s="4"/>
      <c r="B3" s="2"/>
      <c r="C3" s="15" t="s">
        <v>51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52</v>
      </c>
      <c r="D5" s="18">
        <v>2293</v>
      </c>
      <c r="E5" s="10">
        <v>1</v>
      </c>
      <c r="F5" s="10" t="s">
        <v>10</v>
      </c>
      <c r="G5" s="10">
        <v>0</v>
      </c>
      <c r="H5" s="19"/>
      <c r="I5" s="14" t="s">
        <v>85</v>
      </c>
      <c r="J5" s="18">
        <v>2227</v>
      </c>
    </row>
    <row r="6" spans="1:10">
      <c r="A6" s="5">
        <v>2</v>
      </c>
      <c r="B6" s="19">
        <v>14354</v>
      </c>
      <c r="C6" s="14" t="s">
        <v>70</v>
      </c>
      <c r="D6" s="18">
        <v>2287</v>
      </c>
      <c r="E6" s="10">
        <v>0</v>
      </c>
      <c r="F6" s="10" t="s">
        <v>10</v>
      </c>
      <c r="G6" s="10">
        <v>1</v>
      </c>
      <c r="H6" s="19"/>
      <c r="I6" s="14" t="s">
        <v>86</v>
      </c>
      <c r="J6" s="18">
        <v>2139</v>
      </c>
    </row>
    <row r="7" spans="1:10">
      <c r="A7" s="5">
        <v>3</v>
      </c>
      <c r="B7" s="19">
        <v>38954</v>
      </c>
      <c r="C7" s="14" t="s">
        <v>74</v>
      </c>
      <c r="D7" s="18">
        <v>2179</v>
      </c>
      <c r="E7" s="10">
        <v>1</v>
      </c>
      <c r="F7" s="10" t="s">
        <v>10</v>
      </c>
      <c r="G7" s="10">
        <v>0</v>
      </c>
      <c r="H7" s="19"/>
      <c r="I7" s="14" t="s">
        <v>87</v>
      </c>
      <c r="J7" s="18">
        <v>2113</v>
      </c>
    </row>
    <row r="8" spans="1:10">
      <c r="A8" s="5">
        <v>4</v>
      </c>
      <c r="B8" s="19">
        <v>39349</v>
      </c>
      <c r="C8" s="14" t="s">
        <v>71</v>
      </c>
      <c r="D8" s="18">
        <v>2125</v>
      </c>
      <c r="E8" s="10">
        <v>0</v>
      </c>
      <c r="F8" s="10" t="s">
        <v>10</v>
      </c>
      <c r="G8" s="10">
        <v>1</v>
      </c>
      <c r="H8" s="19"/>
      <c r="I8" s="14" t="s">
        <v>88</v>
      </c>
      <c r="J8" s="18">
        <v>2127</v>
      </c>
    </row>
    <row r="9" spans="1:10">
      <c r="A9" s="5">
        <v>5</v>
      </c>
      <c r="B9" s="19">
        <v>27413</v>
      </c>
      <c r="C9" s="14" t="s">
        <v>73</v>
      </c>
      <c r="D9" s="18">
        <v>2084</v>
      </c>
      <c r="E9" s="10">
        <v>1</v>
      </c>
      <c r="F9" s="10" t="s">
        <v>10</v>
      </c>
      <c r="G9" s="10">
        <v>0</v>
      </c>
      <c r="H9" s="19"/>
      <c r="I9" s="14" t="s">
        <v>89</v>
      </c>
      <c r="J9" s="18">
        <v>2112</v>
      </c>
    </row>
    <row r="10" spans="1:10" ht="15.75" thickBot="1">
      <c r="A10" s="5">
        <v>6</v>
      </c>
      <c r="B10" s="19">
        <v>9954</v>
      </c>
      <c r="C10" s="14" t="s">
        <v>55</v>
      </c>
      <c r="D10" s="18">
        <v>1919</v>
      </c>
      <c r="E10" s="12">
        <v>1</v>
      </c>
      <c r="F10" s="10" t="s">
        <v>10</v>
      </c>
      <c r="G10" s="12">
        <v>0</v>
      </c>
      <c r="H10" s="19"/>
      <c r="I10" s="14" t="s">
        <v>90</v>
      </c>
      <c r="J10" s="18">
        <v>2030</v>
      </c>
    </row>
    <row r="11" spans="1:10" ht="16.5" thickTop="1" thickBot="1">
      <c r="A11" s="6"/>
      <c r="B11" s="3"/>
      <c r="C11" s="16">
        <f>IFERROR(AVERAGE(D5:D10),"")</f>
        <v>2147.8333333333335</v>
      </c>
      <c r="D11" s="3"/>
      <c r="E11" s="13">
        <v>4</v>
      </c>
      <c r="F11" s="10" t="s">
        <v>10</v>
      </c>
      <c r="G11" s="13">
        <v>2</v>
      </c>
      <c r="H11" s="3"/>
      <c r="I11" s="16">
        <f>IFERROR(AVERAGE(J5:J10),"")</f>
        <v>2124.6666666666665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56</v>
      </c>
      <c r="D13" s="1"/>
      <c r="E13" s="1"/>
      <c r="F13" s="1"/>
      <c r="G13" s="1"/>
      <c r="H13" s="2" t="s">
        <v>12</v>
      </c>
      <c r="I13" s="15" t="s">
        <v>64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76317</v>
      </c>
      <c r="C15" s="14" t="s">
        <v>53</v>
      </c>
      <c r="D15" s="18">
        <v>1817</v>
      </c>
      <c r="E15" s="10">
        <v>0</v>
      </c>
      <c r="F15" s="10" t="s">
        <v>10</v>
      </c>
      <c r="G15" s="10">
        <v>1</v>
      </c>
      <c r="H15" s="19"/>
      <c r="I15" s="14" t="s">
        <v>153</v>
      </c>
      <c r="J15" s="18">
        <v>1987</v>
      </c>
    </row>
    <row r="16" spans="1:10">
      <c r="A16" s="5">
        <v>2</v>
      </c>
      <c r="B16" s="19">
        <v>48097</v>
      </c>
      <c r="C16" s="14" t="s">
        <v>54</v>
      </c>
      <c r="D16" s="18">
        <v>1841</v>
      </c>
      <c r="E16" s="10">
        <v>0</v>
      </c>
      <c r="F16" s="10" t="s">
        <v>10</v>
      </c>
      <c r="G16" s="10">
        <v>1</v>
      </c>
      <c r="H16" s="19"/>
      <c r="I16" s="14" t="s">
        <v>154</v>
      </c>
      <c r="J16" s="18">
        <v>1862</v>
      </c>
    </row>
    <row r="17" spans="1:10">
      <c r="A17" s="5">
        <v>3</v>
      </c>
      <c r="B17" s="19">
        <v>54658</v>
      </c>
      <c r="C17" s="14" t="s">
        <v>141</v>
      </c>
      <c r="D17" s="18">
        <v>1671</v>
      </c>
      <c r="E17" s="10">
        <v>0</v>
      </c>
      <c r="F17" s="10" t="s">
        <v>10</v>
      </c>
      <c r="G17" s="10">
        <v>1</v>
      </c>
      <c r="H17" s="19"/>
      <c r="I17" s="14" t="s">
        <v>155</v>
      </c>
      <c r="J17" s="18">
        <v>1847</v>
      </c>
    </row>
    <row r="18" spans="1:10" ht="15.75" thickBot="1">
      <c r="A18" s="5">
        <v>4</v>
      </c>
      <c r="B18" s="19">
        <v>44130</v>
      </c>
      <c r="C18" s="14" t="s">
        <v>152</v>
      </c>
      <c r="D18" s="18" t="s">
        <v>78</v>
      </c>
      <c r="E18" s="12">
        <v>1</v>
      </c>
      <c r="F18" s="10" t="s">
        <v>10</v>
      </c>
      <c r="G18" s="12">
        <v>0</v>
      </c>
      <c r="H18" s="19"/>
      <c r="I18" s="14" t="s">
        <v>156</v>
      </c>
      <c r="J18" s="18">
        <v>1564</v>
      </c>
    </row>
    <row r="19" spans="1:10" ht="16.5" thickTop="1" thickBot="1">
      <c r="A19" s="6"/>
      <c r="B19" s="3"/>
      <c r="C19" s="16">
        <f>IFERROR(AVERAGE(D15:D18),"")</f>
        <v>1776.3333333333333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1815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18" sqref="H18:J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38298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91</v>
      </c>
      <c r="D3" s="1"/>
      <c r="E3" s="1"/>
      <c r="F3" s="1"/>
      <c r="G3" s="1"/>
      <c r="H3" s="2"/>
      <c r="I3" s="15" t="s">
        <v>51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92</v>
      </c>
      <c r="D5" s="18">
        <v>2259</v>
      </c>
      <c r="E5" s="10">
        <v>0.5</v>
      </c>
      <c r="F5" s="10" t="s">
        <v>10</v>
      </c>
      <c r="G5" s="10">
        <v>0.5</v>
      </c>
      <c r="H5" s="19">
        <v>20621</v>
      </c>
      <c r="I5" s="14" t="s">
        <v>52</v>
      </c>
      <c r="J5" s="18">
        <v>2293</v>
      </c>
    </row>
    <row r="6" spans="1:10">
      <c r="A6" s="5">
        <v>2</v>
      </c>
      <c r="B6" s="19"/>
      <c r="C6" s="14" t="s">
        <v>93</v>
      </c>
      <c r="D6" s="18">
        <v>2210</v>
      </c>
      <c r="E6" s="10">
        <v>1</v>
      </c>
      <c r="F6" s="10" t="s">
        <v>10</v>
      </c>
      <c r="G6" s="10">
        <v>0</v>
      </c>
      <c r="H6" s="19">
        <v>14354</v>
      </c>
      <c r="I6" s="14" t="s">
        <v>70</v>
      </c>
      <c r="J6" s="18">
        <v>2287</v>
      </c>
    </row>
    <row r="7" spans="1:10">
      <c r="A7" s="5">
        <v>3</v>
      </c>
      <c r="B7" s="19"/>
      <c r="C7" s="14" t="s">
        <v>97</v>
      </c>
      <c r="D7" s="18">
        <v>2177</v>
      </c>
      <c r="E7" s="10">
        <v>1</v>
      </c>
      <c r="F7" s="10" t="s">
        <v>10</v>
      </c>
      <c r="G7" s="10">
        <v>0</v>
      </c>
      <c r="H7" s="19">
        <v>38954</v>
      </c>
      <c r="I7" s="14" t="s">
        <v>74</v>
      </c>
      <c r="J7" s="18">
        <v>2179</v>
      </c>
    </row>
    <row r="8" spans="1:10">
      <c r="A8" s="5">
        <v>4</v>
      </c>
      <c r="B8" s="19"/>
      <c r="C8" s="14" t="s">
        <v>94</v>
      </c>
      <c r="D8" s="18">
        <v>2141</v>
      </c>
      <c r="E8" s="10">
        <v>1</v>
      </c>
      <c r="F8" s="10" t="s">
        <v>10</v>
      </c>
      <c r="G8" s="10">
        <v>0</v>
      </c>
      <c r="H8" s="19">
        <v>39349</v>
      </c>
      <c r="I8" s="14" t="s">
        <v>71</v>
      </c>
      <c r="J8" s="18">
        <v>2125</v>
      </c>
    </row>
    <row r="9" spans="1:10">
      <c r="A9" s="5">
        <v>5</v>
      </c>
      <c r="B9" s="19"/>
      <c r="C9" s="14" t="s">
        <v>95</v>
      </c>
      <c r="D9" s="18">
        <v>2138</v>
      </c>
      <c r="E9" s="10">
        <v>0.5</v>
      </c>
      <c r="F9" s="10" t="s">
        <v>10</v>
      </c>
      <c r="G9" s="10">
        <v>0.5</v>
      </c>
      <c r="H9" s="19">
        <v>2607</v>
      </c>
      <c r="I9" s="14" t="s">
        <v>72</v>
      </c>
      <c r="J9" s="18">
        <v>2096</v>
      </c>
    </row>
    <row r="10" spans="1:10" ht="15.75" thickBot="1">
      <c r="A10" s="5">
        <v>6</v>
      </c>
      <c r="B10" s="19"/>
      <c r="C10" s="14" t="s">
        <v>96</v>
      </c>
      <c r="D10" s="18">
        <v>2124</v>
      </c>
      <c r="E10" s="12">
        <v>1</v>
      </c>
      <c r="F10" s="10" t="s">
        <v>10</v>
      </c>
      <c r="G10" s="12">
        <v>0</v>
      </c>
      <c r="H10" s="19">
        <v>27413</v>
      </c>
      <c r="I10" s="14" t="s">
        <v>73</v>
      </c>
      <c r="J10" s="18">
        <v>2084</v>
      </c>
    </row>
    <row r="11" spans="1:10" ht="16.5" thickTop="1" thickBot="1">
      <c r="A11" s="6"/>
      <c r="B11" s="3"/>
      <c r="C11" s="16">
        <f>IFERROR(AVERAGE(D5:D10),"")</f>
        <v>2174.8333333333335</v>
      </c>
      <c r="D11" s="3"/>
      <c r="E11" s="13">
        <v>5</v>
      </c>
      <c r="F11" s="10" t="s">
        <v>10</v>
      </c>
      <c r="G11" s="13">
        <v>1</v>
      </c>
      <c r="H11" s="3"/>
      <c r="I11" s="16">
        <f>IFERROR(AVERAGE(J5:J10),"")</f>
        <v>2177.3333333333335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63</v>
      </c>
      <c r="D13" s="1"/>
      <c r="E13" s="1"/>
      <c r="F13" s="1"/>
      <c r="G13" s="1"/>
      <c r="H13" s="2"/>
      <c r="I13" s="15" t="s">
        <v>56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157</v>
      </c>
      <c r="D15" s="18">
        <v>1847</v>
      </c>
      <c r="E15" s="10">
        <v>0.5</v>
      </c>
      <c r="F15" s="10" t="s">
        <v>10</v>
      </c>
      <c r="G15" s="10">
        <v>0.5</v>
      </c>
      <c r="H15" s="19">
        <v>76317</v>
      </c>
      <c r="I15" s="14" t="s">
        <v>53</v>
      </c>
      <c r="J15" s="18">
        <v>1817</v>
      </c>
    </row>
    <row r="16" spans="1:10">
      <c r="A16" s="5">
        <v>2</v>
      </c>
      <c r="B16" s="19"/>
      <c r="C16" s="14" t="s">
        <v>158</v>
      </c>
      <c r="D16" s="18">
        <v>1870</v>
      </c>
      <c r="E16" s="10">
        <v>0.5</v>
      </c>
      <c r="F16" s="10" t="s">
        <v>10</v>
      </c>
      <c r="G16" s="10">
        <v>0.5</v>
      </c>
      <c r="H16" s="19">
        <v>48097</v>
      </c>
      <c r="I16" s="14" t="s">
        <v>54</v>
      </c>
      <c r="J16" s="18">
        <v>1841</v>
      </c>
    </row>
    <row r="17" spans="1:10">
      <c r="A17" s="5">
        <v>3</v>
      </c>
      <c r="B17" s="19"/>
      <c r="C17" s="14" t="s">
        <v>159</v>
      </c>
      <c r="D17" s="18">
        <v>1668</v>
      </c>
      <c r="E17" s="10">
        <v>1</v>
      </c>
      <c r="F17" s="10" t="s">
        <v>10</v>
      </c>
      <c r="G17" s="10">
        <v>0</v>
      </c>
      <c r="H17" s="19">
        <v>26816</v>
      </c>
      <c r="I17" s="14" t="s">
        <v>59</v>
      </c>
      <c r="J17" s="18">
        <v>1724</v>
      </c>
    </row>
    <row r="18" spans="1:10" ht="15.75" thickBot="1">
      <c r="A18" s="5">
        <v>4</v>
      </c>
      <c r="B18" s="19"/>
      <c r="C18" s="14" t="s">
        <v>160</v>
      </c>
      <c r="D18" s="18">
        <v>1499</v>
      </c>
      <c r="E18" s="12">
        <v>1</v>
      </c>
      <c r="F18" s="10" t="s">
        <v>10</v>
      </c>
      <c r="G18" s="12">
        <v>0</v>
      </c>
      <c r="H18" s="19">
        <v>44130</v>
      </c>
      <c r="I18" s="14" t="s">
        <v>152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1721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1794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16" sqref="B16:D1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38312</v>
      </c>
    </row>
    <row r="2" spans="1:10" ht="19.5" thickBot="1">
      <c r="A2" s="17" t="s">
        <v>14</v>
      </c>
    </row>
    <row r="3" spans="1:10">
      <c r="A3" s="4"/>
      <c r="B3" s="2"/>
      <c r="C3" s="15" t="s">
        <v>51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52</v>
      </c>
      <c r="D5" s="18">
        <v>2293</v>
      </c>
      <c r="E5" s="10">
        <v>0.5</v>
      </c>
      <c r="F5" s="10" t="s">
        <v>10</v>
      </c>
      <c r="G5" s="10">
        <v>0.5</v>
      </c>
      <c r="H5" s="19"/>
      <c r="I5" s="14" t="s">
        <v>98</v>
      </c>
      <c r="J5" s="18">
        <v>2218</v>
      </c>
    </row>
    <row r="6" spans="1:10">
      <c r="A6" s="5">
        <v>2</v>
      </c>
      <c r="B6" s="19">
        <v>14354</v>
      </c>
      <c r="C6" s="14" t="s">
        <v>70</v>
      </c>
      <c r="D6" s="18">
        <v>2287</v>
      </c>
      <c r="E6" s="10">
        <v>0.5</v>
      </c>
      <c r="F6" s="10" t="s">
        <v>10</v>
      </c>
      <c r="G6" s="10">
        <v>0.5</v>
      </c>
      <c r="H6" s="19"/>
      <c r="I6" s="14" t="s">
        <v>99</v>
      </c>
      <c r="J6" s="18">
        <v>2202</v>
      </c>
    </row>
    <row r="7" spans="1:10">
      <c r="A7" s="5">
        <v>3</v>
      </c>
      <c r="B7" s="19">
        <v>39349</v>
      </c>
      <c r="C7" s="14" t="s">
        <v>71</v>
      </c>
      <c r="D7" s="18">
        <v>2125</v>
      </c>
      <c r="E7" s="10">
        <v>0.5</v>
      </c>
      <c r="F7" s="10" t="s">
        <v>10</v>
      </c>
      <c r="G7" s="10">
        <v>0.5</v>
      </c>
      <c r="H7" s="19"/>
      <c r="I7" s="14" t="s">
        <v>100</v>
      </c>
      <c r="J7" s="18">
        <v>2128</v>
      </c>
    </row>
    <row r="8" spans="1:10">
      <c r="A8" s="5">
        <v>4</v>
      </c>
      <c r="B8" s="19">
        <v>2607</v>
      </c>
      <c r="C8" s="14" t="s">
        <v>72</v>
      </c>
      <c r="D8" s="18">
        <v>2096</v>
      </c>
      <c r="E8" s="10">
        <v>0.5</v>
      </c>
      <c r="F8" s="10" t="s">
        <v>10</v>
      </c>
      <c r="G8" s="10">
        <v>0.5</v>
      </c>
      <c r="H8" s="19"/>
      <c r="I8" s="14" t="s">
        <v>101</v>
      </c>
      <c r="J8" s="18">
        <v>2093</v>
      </c>
    </row>
    <row r="9" spans="1:10">
      <c r="A9" s="5">
        <v>5</v>
      </c>
      <c r="B9" s="19">
        <v>27413</v>
      </c>
      <c r="C9" s="14" t="s">
        <v>73</v>
      </c>
      <c r="D9" s="18">
        <v>2084</v>
      </c>
      <c r="E9" s="10">
        <v>1</v>
      </c>
      <c r="F9" s="10" t="s">
        <v>10</v>
      </c>
      <c r="G9" s="10">
        <v>0</v>
      </c>
      <c r="H9" s="19"/>
      <c r="I9" s="14" t="s">
        <v>102</v>
      </c>
      <c r="J9" s="18">
        <v>1963</v>
      </c>
    </row>
    <row r="10" spans="1:10" ht="15.75" thickBot="1">
      <c r="A10" s="5">
        <v>6</v>
      </c>
      <c r="B10" s="19">
        <v>9954</v>
      </c>
      <c r="C10" s="14" t="s">
        <v>55</v>
      </c>
      <c r="D10" s="18">
        <v>1919</v>
      </c>
      <c r="E10" s="12">
        <v>0</v>
      </c>
      <c r="F10" s="10" t="s">
        <v>10</v>
      </c>
      <c r="G10" s="12">
        <v>1</v>
      </c>
      <c r="H10" s="19"/>
      <c r="I10" s="14" t="s">
        <v>103</v>
      </c>
      <c r="J10" s="18">
        <v>1905</v>
      </c>
    </row>
    <row r="11" spans="1:10" ht="16.5" thickTop="1" thickBot="1">
      <c r="A11" s="6"/>
      <c r="B11" s="3"/>
      <c r="C11" s="16">
        <f>IFERROR(AVERAGE(D5:D10),"")</f>
        <v>2134</v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2084.8333333333335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56</v>
      </c>
      <c r="D13" s="1"/>
      <c r="E13" s="1"/>
      <c r="F13" s="1"/>
      <c r="G13" s="1"/>
      <c r="H13" s="2" t="s">
        <v>12</v>
      </c>
      <c r="I13" s="15" t="s">
        <v>62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48097</v>
      </c>
      <c r="C15" s="14" t="s">
        <v>54</v>
      </c>
      <c r="D15" s="18">
        <v>1841</v>
      </c>
      <c r="E15" s="10">
        <v>0</v>
      </c>
      <c r="F15" s="10" t="s">
        <v>10</v>
      </c>
      <c r="G15" s="10">
        <v>1</v>
      </c>
      <c r="H15" s="19"/>
      <c r="I15" s="14" t="s">
        <v>161</v>
      </c>
      <c r="J15" s="18">
        <v>1966</v>
      </c>
    </row>
    <row r="16" spans="1:10">
      <c r="A16" s="5">
        <v>2</v>
      </c>
      <c r="B16" s="19">
        <v>26816</v>
      </c>
      <c r="C16" s="14" t="s">
        <v>59</v>
      </c>
      <c r="D16" s="18">
        <v>1724</v>
      </c>
      <c r="E16" s="10">
        <v>0.5</v>
      </c>
      <c r="F16" s="10" t="s">
        <v>10</v>
      </c>
      <c r="G16" s="10">
        <v>0.5</v>
      </c>
      <c r="H16" s="19"/>
      <c r="I16" s="14" t="s">
        <v>162</v>
      </c>
      <c r="J16" s="18">
        <v>1949</v>
      </c>
    </row>
    <row r="17" spans="1:10">
      <c r="A17" s="5">
        <v>3</v>
      </c>
      <c r="B17" s="19">
        <v>54658</v>
      </c>
      <c r="C17" s="14" t="s">
        <v>141</v>
      </c>
      <c r="D17" s="18">
        <v>1671</v>
      </c>
      <c r="E17" s="10">
        <v>1</v>
      </c>
      <c r="F17" s="10" t="s">
        <v>10</v>
      </c>
      <c r="G17" s="10">
        <v>0</v>
      </c>
      <c r="H17" s="19"/>
      <c r="I17" s="14" t="s">
        <v>163</v>
      </c>
      <c r="J17" s="18">
        <v>1947</v>
      </c>
    </row>
    <row r="18" spans="1:10" ht="15.75" thickBot="1">
      <c r="A18" s="5">
        <v>4</v>
      </c>
      <c r="B18" s="19">
        <v>14346</v>
      </c>
      <c r="C18" s="14" t="s">
        <v>77</v>
      </c>
      <c r="D18" s="18" t="s">
        <v>78</v>
      </c>
      <c r="E18" s="12">
        <v>0</v>
      </c>
      <c r="F18" s="10" t="s">
        <v>10</v>
      </c>
      <c r="G18" s="12">
        <v>1</v>
      </c>
      <c r="H18" s="19"/>
      <c r="I18" s="14" t="s">
        <v>164</v>
      </c>
      <c r="J18" s="18">
        <v>1761</v>
      </c>
    </row>
    <row r="19" spans="1:10" ht="16.5" thickTop="1" thickBot="1">
      <c r="A19" s="6"/>
      <c r="B19" s="3"/>
      <c r="C19" s="16">
        <f>IFERROR(AVERAGE(D15:D18),"")</f>
        <v>1745.3333333333333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IFERROR(AVERAGE(J13:J18),"")</f>
        <v>1905.75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15" sqref="H15:J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38326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47</v>
      </c>
      <c r="D3" s="1"/>
      <c r="E3" s="1"/>
      <c r="F3" s="1"/>
      <c r="G3" s="1"/>
      <c r="H3" s="2"/>
      <c r="I3" s="15" t="s">
        <v>51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104</v>
      </c>
      <c r="D5" s="18">
        <v>2091</v>
      </c>
      <c r="E5" s="10">
        <v>0.5</v>
      </c>
      <c r="F5" s="10" t="s">
        <v>10</v>
      </c>
      <c r="G5" s="10">
        <v>0.5</v>
      </c>
      <c r="H5" s="19">
        <v>20621</v>
      </c>
      <c r="I5" s="14" t="s">
        <v>52</v>
      </c>
      <c r="J5" s="18">
        <v>2293</v>
      </c>
    </row>
    <row r="6" spans="1:10">
      <c r="A6" s="5">
        <v>2</v>
      </c>
      <c r="B6" s="19"/>
      <c r="C6" s="14" t="s">
        <v>105</v>
      </c>
      <c r="D6" s="18">
        <v>2029</v>
      </c>
      <c r="E6" s="10">
        <v>0.5</v>
      </c>
      <c r="F6" s="10" t="s">
        <v>10</v>
      </c>
      <c r="G6" s="10">
        <v>0.5</v>
      </c>
      <c r="H6" s="19">
        <v>14354</v>
      </c>
      <c r="I6" s="14" t="s">
        <v>70</v>
      </c>
      <c r="J6" s="18">
        <v>2287</v>
      </c>
    </row>
    <row r="7" spans="1:10">
      <c r="A7" s="5">
        <v>3</v>
      </c>
      <c r="B7" s="19"/>
      <c r="C7" s="14" t="s">
        <v>106</v>
      </c>
      <c r="D7" s="18">
        <v>1942</v>
      </c>
      <c r="E7" s="10">
        <v>1</v>
      </c>
      <c r="F7" s="10" t="s">
        <v>10</v>
      </c>
      <c r="G7" s="10">
        <v>0</v>
      </c>
      <c r="H7" s="19">
        <v>27413</v>
      </c>
      <c r="I7" s="14" t="s">
        <v>73</v>
      </c>
      <c r="J7" s="18">
        <v>2084</v>
      </c>
    </row>
    <row r="8" spans="1:10">
      <c r="A8" s="5">
        <v>4</v>
      </c>
      <c r="B8" s="19"/>
      <c r="C8" s="14" t="s">
        <v>107</v>
      </c>
      <c r="D8" s="18">
        <v>1905</v>
      </c>
      <c r="E8" s="10">
        <v>0.5</v>
      </c>
      <c r="F8" s="10" t="s">
        <v>10</v>
      </c>
      <c r="G8" s="10">
        <v>0.5</v>
      </c>
      <c r="H8" s="19">
        <v>9954</v>
      </c>
      <c r="I8" s="14" t="s">
        <v>55</v>
      </c>
      <c r="J8" s="18">
        <v>1919</v>
      </c>
    </row>
    <row r="9" spans="1:10">
      <c r="A9" s="5">
        <v>5</v>
      </c>
      <c r="B9" s="19"/>
      <c r="C9" s="14" t="s">
        <v>108</v>
      </c>
      <c r="D9" s="18">
        <v>1923</v>
      </c>
      <c r="E9" s="10">
        <v>1</v>
      </c>
      <c r="F9" s="10" t="s">
        <v>10</v>
      </c>
      <c r="G9" s="10">
        <v>0</v>
      </c>
      <c r="H9" s="19">
        <v>43419</v>
      </c>
      <c r="I9" s="14" t="s">
        <v>110</v>
      </c>
      <c r="J9" s="18">
        <v>1895</v>
      </c>
    </row>
    <row r="10" spans="1:10" ht="15.75" thickBot="1">
      <c r="A10" s="5">
        <v>6</v>
      </c>
      <c r="B10" s="19"/>
      <c r="C10" s="14" t="s">
        <v>109</v>
      </c>
      <c r="D10" s="18">
        <v>1919</v>
      </c>
      <c r="E10" s="12">
        <v>1</v>
      </c>
      <c r="F10" s="10" t="s">
        <v>10</v>
      </c>
      <c r="G10" s="12">
        <v>0</v>
      </c>
      <c r="H10" s="19">
        <v>353</v>
      </c>
      <c r="I10" s="14" t="s">
        <v>58</v>
      </c>
      <c r="J10" s="18">
        <v>1843</v>
      </c>
    </row>
    <row r="11" spans="1:10" ht="16.5" thickTop="1" thickBot="1">
      <c r="A11" s="6"/>
      <c r="B11" s="3"/>
      <c r="C11" s="16">
        <f>IFERROR(AVERAGE(D5:D10),"")</f>
        <v>1968.1666666666667</v>
      </c>
      <c r="D11" s="3"/>
      <c r="E11" s="13">
        <v>4.5</v>
      </c>
      <c r="F11" s="10" t="s">
        <v>10</v>
      </c>
      <c r="G11" s="13">
        <v>1.5</v>
      </c>
      <c r="H11" s="3"/>
      <c r="I11" s="16">
        <f>IFERROR(AVERAGE(J5:J10),"")</f>
        <v>2053.5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60</v>
      </c>
      <c r="D13" s="1"/>
      <c r="E13" s="1"/>
      <c r="F13" s="1"/>
      <c r="G13" s="1"/>
      <c r="H13" s="2"/>
      <c r="I13" s="15" t="s">
        <v>56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68" t="s">
        <v>165</v>
      </c>
      <c r="D15" s="18">
        <v>2125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57</v>
      </c>
      <c r="J15" s="18">
        <v>1820</v>
      </c>
    </row>
    <row r="16" spans="1:10">
      <c r="A16" s="5">
        <v>2</v>
      </c>
      <c r="B16" s="19"/>
      <c r="C16" s="14" t="s">
        <v>166</v>
      </c>
      <c r="D16" s="18">
        <v>2122</v>
      </c>
      <c r="E16" s="10">
        <v>1</v>
      </c>
      <c r="F16" s="10" t="s">
        <v>10</v>
      </c>
      <c r="G16" s="10">
        <v>0</v>
      </c>
      <c r="H16" s="19">
        <v>76317</v>
      </c>
      <c r="I16" s="14" t="s">
        <v>53</v>
      </c>
      <c r="J16" s="18">
        <v>1817</v>
      </c>
    </row>
    <row r="17" spans="1:10">
      <c r="A17" s="5">
        <v>3</v>
      </c>
      <c r="B17" s="19"/>
      <c r="C17" s="14" t="s">
        <v>167</v>
      </c>
      <c r="D17" s="18">
        <v>2103</v>
      </c>
      <c r="E17" s="10">
        <v>0.5</v>
      </c>
      <c r="F17" s="10" t="s">
        <v>10</v>
      </c>
      <c r="G17" s="10">
        <v>0.5</v>
      </c>
      <c r="H17" s="19">
        <v>26816</v>
      </c>
      <c r="I17" s="14" t="s">
        <v>59</v>
      </c>
      <c r="J17" s="18">
        <v>1724</v>
      </c>
    </row>
    <row r="18" spans="1:10" ht="15.75" thickBot="1">
      <c r="A18" s="5">
        <v>4</v>
      </c>
      <c r="B18" s="19"/>
      <c r="C18" s="14" t="s">
        <v>168</v>
      </c>
      <c r="D18" s="18">
        <v>2133</v>
      </c>
      <c r="E18" s="12">
        <v>1</v>
      </c>
      <c r="F18" s="10" t="s">
        <v>10</v>
      </c>
      <c r="G18" s="12">
        <v>0</v>
      </c>
      <c r="H18" s="19">
        <v>44130</v>
      </c>
      <c r="I18" s="14" t="s">
        <v>152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2120.75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1787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17" sqref="B17:D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38361</v>
      </c>
    </row>
    <row r="2" spans="1:10" ht="19.5" thickBot="1">
      <c r="A2" s="17" t="s">
        <v>14</v>
      </c>
    </row>
    <row r="3" spans="1:10">
      <c r="A3" s="4"/>
      <c r="B3" s="2"/>
      <c r="C3" s="15" t="s">
        <v>51</v>
      </c>
      <c r="D3" s="1"/>
      <c r="E3" s="1"/>
      <c r="F3" s="1"/>
      <c r="G3" s="1"/>
      <c r="H3" s="2" t="s">
        <v>12</v>
      </c>
      <c r="I3" s="15" t="s">
        <v>44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52</v>
      </c>
      <c r="D5" s="18">
        <v>2293</v>
      </c>
      <c r="E5" s="10">
        <v>0.5</v>
      </c>
      <c r="F5" s="10" t="s">
        <v>10</v>
      </c>
      <c r="G5" s="10">
        <v>0.5</v>
      </c>
      <c r="H5" s="19"/>
      <c r="I5" s="14" t="s">
        <v>111</v>
      </c>
      <c r="J5" s="18">
        <v>2275</v>
      </c>
    </row>
    <row r="6" spans="1:10">
      <c r="A6" s="5">
        <v>2</v>
      </c>
      <c r="B6" s="19">
        <v>14354</v>
      </c>
      <c r="C6" s="14" t="s">
        <v>70</v>
      </c>
      <c r="D6" s="18">
        <v>2287</v>
      </c>
      <c r="E6" s="10">
        <v>0</v>
      </c>
      <c r="F6" s="10" t="s">
        <v>10</v>
      </c>
      <c r="G6" s="10">
        <v>1</v>
      </c>
      <c r="H6" s="19"/>
      <c r="I6" s="14" t="s">
        <v>112</v>
      </c>
      <c r="J6" s="18">
        <v>2181</v>
      </c>
    </row>
    <row r="7" spans="1:10">
      <c r="A7" s="5">
        <v>3</v>
      </c>
      <c r="B7" s="19">
        <v>39349</v>
      </c>
      <c r="C7" s="14" t="s">
        <v>71</v>
      </c>
      <c r="D7" s="18">
        <v>2125</v>
      </c>
      <c r="E7" s="10">
        <v>0.5</v>
      </c>
      <c r="F7" s="10" t="s">
        <v>10</v>
      </c>
      <c r="G7" s="10">
        <v>0.5</v>
      </c>
      <c r="H7" s="19"/>
      <c r="I7" s="14" t="s">
        <v>113</v>
      </c>
      <c r="J7" s="18">
        <v>2143</v>
      </c>
    </row>
    <row r="8" spans="1:10">
      <c r="A8" s="5">
        <v>4</v>
      </c>
      <c r="B8" s="19">
        <v>2607</v>
      </c>
      <c r="C8" s="14" t="s">
        <v>72</v>
      </c>
      <c r="D8" s="18">
        <v>2096</v>
      </c>
      <c r="E8" s="10">
        <v>1</v>
      </c>
      <c r="F8" s="10" t="s">
        <v>10</v>
      </c>
      <c r="G8" s="10">
        <v>0</v>
      </c>
      <c r="H8" s="19"/>
      <c r="I8" s="14" t="s">
        <v>114</v>
      </c>
      <c r="J8" s="18">
        <v>2118</v>
      </c>
    </row>
    <row r="9" spans="1:10">
      <c r="A9" s="5">
        <v>5</v>
      </c>
      <c r="B9" s="19">
        <v>27413</v>
      </c>
      <c r="C9" s="14" t="s">
        <v>73</v>
      </c>
      <c r="D9" s="18">
        <v>2084</v>
      </c>
      <c r="E9" s="10">
        <v>1</v>
      </c>
      <c r="F9" s="10" t="s">
        <v>10</v>
      </c>
      <c r="G9" s="10">
        <v>0</v>
      </c>
      <c r="H9" s="19"/>
      <c r="I9" s="14" t="s">
        <v>115</v>
      </c>
      <c r="J9" s="18">
        <v>2112</v>
      </c>
    </row>
    <row r="10" spans="1:10" ht="15.75" thickBot="1">
      <c r="A10" s="5">
        <v>6</v>
      </c>
      <c r="B10" s="19">
        <v>76333</v>
      </c>
      <c r="C10" s="14" t="s">
        <v>57</v>
      </c>
      <c r="D10" s="18">
        <v>1820</v>
      </c>
      <c r="E10" s="12">
        <v>0</v>
      </c>
      <c r="F10" s="10" t="s">
        <v>10</v>
      </c>
      <c r="G10" s="12">
        <v>1</v>
      </c>
      <c r="H10" s="19"/>
      <c r="I10" s="14" t="s">
        <v>116</v>
      </c>
      <c r="J10" s="18">
        <v>2072</v>
      </c>
    </row>
    <row r="11" spans="1:10" ht="16.5" thickTop="1" thickBot="1">
      <c r="A11" s="6"/>
      <c r="B11" s="3"/>
      <c r="C11" s="16">
        <f>IFERROR(AVERAGE(D5:D10),"")</f>
        <v>2117.5</v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2150.1666666666665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56</v>
      </c>
      <c r="D13" s="1"/>
      <c r="E13" s="1"/>
      <c r="F13" s="1"/>
      <c r="G13" s="1"/>
      <c r="H13" s="2" t="s">
        <v>12</v>
      </c>
      <c r="I13" s="15" t="s">
        <v>66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353</v>
      </c>
      <c r="C15" s="14" t="s">
        <v>58</v>
      </c>
      <c r="D15" s="18">
        <v>1843</v>
      </c>
      <c r="E15" s="10">
        <v>0.5</v>
      </c>
      <c r="F15" s="10" t="s">
        <v>10</v>
      </c>
      <c r="G15" s="10">
        <v>0.5</v>
      </c>
      <c r="H15" s="19"/>
      <c r="I15" s="14" t="s">
        <v>169</v>
      </c>
      <c r="J15" s="18">
        <v>1903</v>
      </c>
    </row>
    <row r="16" spans="1:10">
      <c r="A16" s="5">
        <v>2</v>
      </c>
      <c r="B16" s="19">
        <v>76317</v>
      </c>
      <c r="C16" s="14" t="s">
        <v>53</v>
      </c>
      <c r="D16" s="18">
        <v>1817</v>
      </c>
      <c r="E16" s="10">
        <v>0.5</v>
      </c>
      <c r="F16" s="10" t="s">
        <v>10</v>
      </c>
      <c r="G16" s="10">
        <v>0.5</v>
      </c>
      <c r="H16" s="19"/>
      <c r="I16" s="14" t="s">
        <v>170</v>
      </c>
      <c r="J16" s="18">
        <v>1785</v>
      </c>
    </row>
    <row r="17" spans="1:10">
      <c r="A17" s="5">
        <v>3</v>
      </c>
      <c r="B17" s="19">
        <v>26816</v>
      </c>
      <c r="C17" s="14" t="s">
        <v>59</v>
      </c>
      <c r="D17" s="18">
        <v>1724</v>
      </c>
      <c r="E17" s="10">
        <v>1</v>
      </c>
      <c r="F17" s="10" t="s">
        <v>10</v>
      </c>
      <c r="G17" s="10">
        <v>0</v>
      </c>
      <c r="H17" s="19"/>
      <c r="I17" s="14" t="s">
        <v>171</v>
      </c>
      <c r="J17" s="18">
        <v>1772</v>
      </c>
    </row>
    <row r="18" spans="1:10" ht="15.75" thickBot="1">
      <c r="A18" s="5">
        <v>4</v>
      </c>
      <c r="B18" s="19">
        <v>44130</v>
      </c>
      <c r="C18" s="14" t="s">
        <v>152</v>
      </c>
      <c r="D18" s="18" t="s">
        <v>78</v>
      </c>
      <c r="E18" s="12">
        <v>0.5</v>
      </c>
      <c r="F18" s="10" t="s">
        <v>10</v>
      </c>
      <c r="G18" s="12">
        <v>0.5</v>
      </c>
      <c r="H18" s="19"/>
      <c r="I18" s="14" t="s">
        <v>172</v>
      </c>
      <c r="J18" s="18">
        <v>1709</v>
      </c>
    </row>
    <row r="19" spans="1:10" ht="16.5" thickTop="1" thickBot="1">
      <c r="A19" s="6"/>
      <c r="B19" s="3"/>
      <c r="C19" s="16">
        <f>IFERROR(AVERAGE(D15:D18),"")</f>
        <v>1794.6666666666667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1792.25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L12" sqref="L1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38368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46</v>
      </c>
      <c r="D3" s="1"/>
      <c r="E3" s="1"/>
      <c r="F3" s="1"/>
      <c r="G3" s="1"/>
      <c r="H3" s="2"/>
      <c r="I3" s="15" t="s">
        <v>51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118</v>
      </c>
      <c r="D5" s="18">
        <v>2047</v>
      </c>
      <c r="E5" s="10">
        <v>0</v>
      </c>
      <c r="F5" s="10" t="s">
        <v>10</v>
      </c>
      <c r="G5" s="10">
        <v>1</v>
      </c>
      <c r="H5" s="19">
        <v>20621</v>
      </c>
      <c r="I5" s="14" t="s">
        <v>52</v>
      </c>
      <c r="J5" s="18">
        <v>2293</v>
      </c>
    </row>
    <row r="6" spans="1:10">
      <c r="A6" s="5">
        <v>2</v>
      </c>
      <c r="B6" s="19"/>
      <c r="C6" s="14" t="s">
        <v>119</v>
      </c>
      <c r="D6" s="18">
        <v>2060</v>
      </c>
      <c r="E6" s="10">
        <v>0</v>
      </c>
      <c r="F6" s="10" t="s">
        <v>10</v>
      </c>
      <c r="G6" s="10">
        <v>1</v>
      </c>
      <c r="H6" s="19">
        <v>14354</v>
      </c>
      <c r="I6" s="14" t="s">
        <v>70</v>
      </c>
      <c r="J6" s="18">
        <v>2287</v>
      </c>
    </row>
    <row r="7" spans="1:10">
      <c r="A7" s="5">
        <v>3</v>
      </c>
      <c r="B7" s="19"/>
      <c r="C7" s="14" t="s">
        <v>123</v>
      </c>
      <c r="D7" s="18">
        <v>2003</v>
      </c>
      <c r="E7" s="10">
        <v>0.5</v>
      </c>
      <c r="F7" s="10" t="s">
        <v>10</v>
      </c>
      <c r="G7" s="10">
        <v>0.5</v>
      </c>
      <c r="H7" s="19">
        <v>39349</v>
      </c>
      <c r="I7" s="14" t="s">
        <v>71</v>
      </c>
      <c r="J7" s="18">
        <v>2125</v>
      </c>
    </row>
    <row r="8" spans="1:10">
      <c r="A8" s="5">
        <v>4</v>
      </c>
      <c r="B8" s="19"/>
      <c r="C8" s="14" t="s">
        <v>120</v>
      </c>
      <c r="D8" s="18">
        <v>1914</v>
      </c>
      <c r="E8" s="10">
        <v>0</v>
      </c>
      <c r="F8" s="10" t="s">
        <v>10</v>
      </c>
      <c r="G8" s="10">
        <v>1</v>
      </c>
      <c r="H8" s="19">
        <v>27413</v>
      </c>
      <c r="I8" s="14" t="s">
        <v>73</v>
      </c>
      <c r="J8" s="18">
        <v>2084</v>
      </c>
    </row>
    <row r="9" spans="1:10">
      <c r="A9" s="5">
        <v>5</v>
      </c>
      <c r="B9" s="19"/>
      <c r="C9" s="14" t="s">
        <v>121</v>
      </c>
      <c r="D9" s="18">
        <v>1884</v>
      </c>
      <c r="E9" s="10">
        <v>0.5</v>
      </c>
      <c r="F9" s="10" t="s">
        <v>10</v>
      </c>
      <c r="G9" s="10">
        <v>0.5</v>
      </c>
      <c r="H9" s="19">
        <v>9954</v>
      </c>
      <c r="I9" s="14" t="s">
        <v>55</v>
      </c>
      <c r="J9" s="18">
        <v>1919</v>
      </c>
    </row>
    <row r="10" spans="1:10" ht="15.75" thickBot="1">
      <c r="A10" s="5">
        <v>6</v>
      </c>
      <c r="B10" s="19"/>
      <c r="C10" s="14" t="s">
        <v>122</v>
      </c>
      <c r="D10" s="18">
        <v>1850</v>
      </c>
      <c r="E10" s="12">
        <v>0.5</v>
      </c>
      <c r="F10" s="10" t="s">
        <v>10</v>
      </c>
      <c r="G10" s="12">
        <v>0.5</v>
      </c>
      <c r="H10" s="19">
        <v>31348</v>
      </c>
      <c r="I10" s="14" t="s">
        <v>117</v>
      </c>
      <c r="J10" s="18">
        <v>1705</v>
      </c>
    </row>
    <row r="11" spans="1:10" ht="16.5" thickTop="1" thickBot="1">
      <c r="A11" s="6"/>
      <c r="B11" s="3"/>
      <c r="C11" s="16">
        <f>IFERROR(AVERAGE(D5:D10),"")</f>
        <v>1959.6666666666667</v>
      </c>
      <c r="D11" s="3"/>
      <c r="E11" s="13">
        <v>1.5</v>
      </c>
      <c r="F11" s="10" t="s">
        <v>10</v>
      </c>
      <c r="G11" s="13">
        <v>4.5</v>
      </c>
      <c r="H11" s="3"/>
      <c r="I11" s="16">
        <f>IFERROR(AVERAGE(J5:J10),"")</f>
        <v>2068.8333333333335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61</v>
      </c>
      <c r="D13" s="1"/>
      <c r="E13" s="1"/>
      <c r="F13" s="1"/>
      <c r="G13" s="1"/>
      <c r="H13" s="2"/>
      <c r="I13" s="15" t="s">
        <v>56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173</v>
      </c>
      <c r="D15" s="18">
        <v>1954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57</v>
      </c>
      <c r="J15" s="18">
        <v>1820</v>
      </c>
    </row>
    <row r="16" spans="1:10">
      <c r="A16" s="5">
        <v>2</v>
      </c>
      <c r="B16" s="19"/>
      <c r="C16" s="14" t="s">
        <v>174</v>
      </c>
      <c r="D16" s="18">
        <v>1897</v>
      </c>
      <c r="E16" s="10">
        <v>1</v>
      </c>
      <c r="F16" s="10" t="s">
        <v>10</v>
      </c>
      <c r="G16" s="10">
        <v>0</v>
      </c>
      <c r="H16" s="19">
        <v>76317</v>
      </c>
      <c r="I16" s="14" t="s">
        <v>53</v>
      </c>
      <c r="J16" s="18">
        <v>1817</v>
      </c>
    </row>
    <row r="17" spans="1:10">
      <c r="A17" s="5">
        <v>3</v>
      </c>
      <c r="B17" s="19"/>
      <c r="C17" s="14" t="s">
        <v>175</v>
      </c>
      <c r="D17" s="18">
        <v>1876</v>
      </c>
      <c r="E17" s="10">
        <v>1</v>
      </c>
      <c r="F17" s="10" t="s">
        <v>10</v>
      </c>
      <c r="G17" s="10">
        <v>0</v>
      </c>
      <c r="H17" s="19">
        <v>48097</v>
      </c>
      <c r="I17" s="14" t="s">
        <v>54</v>
      </c>
      <c r="J17" s="18">
        <v>1841</v>
      </c>
    </row>
    <row r="18" spans="1:10" ht="15.75" thickBot="1">
      <c r="A18" s="5">
        <v>4</v>
      </c>
      <c r="B18" s="19"/>
      <c r="C18" s="14" t="s">
        <v>176</v>
      </c>
      <c r="D18" s="18">
        <v>1686</v>
      </c>
      <c r="E18" s="12">
        <v>1</v>
      </c>
      <c r="F18" s="10" t="s">
        <v>10</v>
      </c>
      <c r="G18" s="12">
        <v>0</v>
      </c>
      <c r="H18" s="19">
        <v>44130</v>
      </c>
      <c r="I18" s="14" t="s">
        <v>152</v>
      </c>
      <c r="J18" s="18" t="s">
        <v>78</v>
      </c>
    </row>
    <row r="19" spans="1:10" ht="16.5" thickTop="1" thickBot="1">
      <c r="A19" s="6"/>
      <c r="B19" s="3"/>
      <c r="C19" s="16">
        <f>IFERROR(AVERAGE(D15:D18),"")</f>
        <v>1853.25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1826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M15" sqref="M15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38016</v>
      </c>
    </row>
    <row r="2" spans="1:10" ht="19.5" thickBot="1">
      <c r="A2" s="17" t="s">
        <v>14</v>
      </c>
    </row>
    <row r="3" spans="1:10">
      <c r="A3" s="4"/>
      <c r="B3" s="2"/>
      <c r="C3" s="15" t="s">
        <v>51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52</v>
      </c>
      <c r="D5" s="18">
        <v>2293</v>
      </c>
      <c r="E5" s="10">
        <v>0.5</v>
      </c>
      <c r="F5" s="10" t="s">
        <v>10</v>
      </c>
      <c r="G5" s="10">
        <v>0.5</v>
      </c>
      <c r="H5" s="19"/>
      <c r="I5" s="14" t="s">
        <v>124</v>
      </c>
      <c r="J5" s="18">
        <v>1963</v>
      </c>
    </row>
    <row r="6" spans="1:10">
      <c r="A6" s="5">
        <v>2</v>
      </c>
      <c r="B6" s="19">
        <v>14354</v>
      </c>
      <c r="C6" s="14" t="s">
        <v>70</v>
      </c>
      <c r="D6" s="18">
        <v>2287</v>
      </c>
      <c r="E6" s="10">
        <v>1</v>
      </c>
      <c r="F6" s="10" t="s">
        <v>10</v>
      </c>
      <c r="G6" s="10">
        <v>0</v>
      </c>
      <c r="H6" s="19"/>
      <c r="I6" s="14" t="s">
        <v>125</v>
      </c>
      <c r="J6" s="18">
        <v>1758</v>
      </c>
    </row>
    <row r="7" spans="1:10">
      <c r="A7" s="5">
        <v>3</v>
      </c>
      <c r="B7" s="19">
        <v>2607</v>
      </c>
      <c r="C7" s="14" t="s">
        <v>72</v>
      </c>
      <c r="D7" s="18">
        <v>2096</v>
      </c>
      <c r="E7" s="10">
        <v>1</v>
      </c>
      <c r="F7" s="10" t="s">
        <v>10</v>
      </c>
      <c r="G7" s="10">
        <v>0</v>
      </c>
      <c r="H7" s="19"/>
      <c r="I7" s="14" t="s">
        <v>126</v>
      </c>
      <c r="J7" s="18">
        <v>1705</v>
      </c>
    </row>
    <row r="8" spans="1:10">
      <c r="A8" s="5">
        <v>4</v>
      </c>
      <c r="B8" s="19">
        <v>27413</v>
      </c>
      <c r="C8" s="14" t="s">
        <v>73</v>
      </c>
      <c r="D8" s="18">
        <v>2084</v>
      </c>
      <c r="E8" s="10">
        <v>1</v>
      </c>
      <c r="F8" s="10" t="s">
        <v>10</v>
      </c>
      <c r="G8" s="10">
        <v>0</v>
      </c>
      <c r="H8" s="19"/>
      <c r="I8" s="14" t="s">
        <v>127</v>
      </c>
      <c r="J8" s="18">
        <v>1566</v>
      </c>
    </row>
    <row r="9" spans="1:10">
      <c r="A9" s="5">
        <v>5</v>
      </c>
      <c r="B9" s="19">
        <v>76333</v>
      </c>
      <c r="C9" s="14" t="s">
        <v>57</v>
      </c>
      <c r="D9" s="18">
        <v>1820</v>
      </c>
      <c r="E9" s="10">
        <v>1</v>
      </c>
      <c r="F9" s="10" t="s">
        <v>10</v>
      </c>
      <c r="G9" s="10">
        <v>0</v>
      </c>
      <c r="H9" s="19"/>
      <c r="I9" s="14" t="s">
        <v>128</v>
      </c>
      <c r="J9" s="18" t="s">
        <v>78</v>
      </c>
    </row>
    <row r="10" spans="1:10" ht="15.75" thickBot="1">
      <c r="A10" s="5">
        <v>6</v>
      </c>
      <c r="B10" s="19">
        <v>31348</v>
      </c>
      <c r="C10" s="14" t="s">
        <v>117</v>
      </c>
      <c r="D10" s="18">
        <v>1705</v>
      </c>
      <c r="E10" s="12">
        <v>1</v>
      </c>
      <c r="F10" s="10" t="s">
        <v>10</v>
      </c>
      <c r="G10" s="12">
        <v>0</v>
      </c>
      <c r="H10" s="19"/>
      <c r="I10" s="14" t="s">
        <v>128</v>
      </c>
      <c r="J10" s="18" t="s">
        <v>78</v>
      </c>
    </row>
    <row r="11" spans="1:10" ht="16.5" thickTop="1" thickBot="1">
      <c r="A11" s="6"/>
      <c r="B11" s="3"/>
      <c r="C11" s="16">
        <f>IFERROR(AVERAGE(D5:D10),"")</f>
        <v>2047.5</v>
      </c>
      <c r="D11" s="3"/>
      <c r="E11" s="13">
        <v>5.5</v>
      </c>
      <c r="F11" s="10" t="s">
        <v>10</v>
      </c>
      <c r="G11" s="13">
        <v>0.5</v>
      </c>
      <c r="H11" s="3"/>
      <c r="I11" s="16">
        <f>IFERROR(AVERAGE(J5:J10),"")</f>
        <v>1748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56</v>
      </c>
      <c r="D13" s="1"/>
      <c r="E13" s="1"/>
      <c r="F13" s="1"/>
      <c r="G13" s="1"/>
      <c r="H13" s="2" t="s">
        <v>12</v>
      </c>
      <c r="I13" s="15" t="s">
        <v>68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353</v>
      </c>
      <c r="C15" s="14" t="s">
        <v>58</v>
      </c>
      <c r="D15" s="18">
        <v>1843</v>
      </c>
      <c r="E15" s="10">
        <v>0.5</v>
      </c>
      <c r="F15" s="10" t="s">
        <v>10</v>
      </c>
      <c r="G15" s="10">
        <v>0.5</v>
      </c>
      <c r="H15" s="19"/>
      <c r="I15" s="14" t="s">
        <v>177</v>
      </c>
      <c r="J15" s="18">
        <v>1854</v>
      </c>
    </row>
    <row r="16" spans="1:10">
      <c r="A16" s="5">
        <v>2</v>
      </c>
      <c r="B16" s="19">
        <v>655</v>
      </c>
      <c r="C16" s="14" t="s">
        <v>181</v>
      </c>
      <c r="D16" s="18">
        <v>1815</v>
      </c>
      <c r="E16" s="10">
        <v>1</v>
      </c>
      <c r="F16" s="10" t="s">
        <v>10</v>
      </c>
      <c r="G16" s="10">
        <v>0</v>
      </c>
      <c r="H16" s="19"/>
      <c r="I16" s="14" t="s">
        <v>178</v>
      </c>
      <c r="J16" s="18">
        <v>1851</v>
      </c>
    </row>
    <row r="17" spans="1:10">
      <c r="A17" s="5">
        <v>3</v>
      </c>
      <c r="B17" s="19">
        <v>26816</v>
      </c>
      <c r="C17" s="14" t="s">
        <v>59</v>
      </c>
      <c r="D17" s="18">
        <v>1724</v>
      </c>
      <c r="E17" s="10">
        <v>0</v>
      </c>
      <c r="F17" s="10" t="s">
        <v>10</v>
      </c>
      <c r="G17" s="10">
        <v>1</v>
      </c>
      <c r="H17" s="19"/>
      <c r="I17" s="14" t="s">
        <v>179</v>
      </c>
      <c r="J17" s="18">
        <v>1812</v>
      </c>
    </row>
    <row r="18" spans="1:10" ht="15.75" thickBot="1">
      <c r="A18" s="5">
        <v>4</v>
      </c>
      <c r="B18" s="19">
        <v>44130</v>
      </c>
      <c r="C18" s="14" t="s">
        <v>152</v>
      </c>
      <c r="D18" s="18" t="s">
        <v>78</v>
      </c>
      <c r="E18" s="12">
        <v>0</v>
      </c>
      <c r="F18" s="10" t="s">
        <v>10</v>
      </c>
      <c r="G18" s="12">
        <v>1</v>
      </c>
      <c r="H18" s="19"/>
      <c r="I18" s="14" t="s">
        <v>180</v>
      </c>
      <c r="J18" s="18">
        <v>1788</v>
      </c>
    </row>
    <row r="19" spans="1:10" ht="16.5" thickTop="1" thickBot="1">
      <c r="A19" s="6"/>
      <c r="B19" s="3"/>
      <c r="C19" s="16">
        <f>IFERROR(AVERAGE(D15:D18),"")</f>
        <v>1794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1826.25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  <vt:lpstr>Ranking!Print_Area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cp:lastPrinted>2017-05-18T07:21:46Z</cp:lastPrinted>
  <dcterms:created xsi:type="dcterms:W3CDTF">2016-12-25T22:17:42Z</dcterms:created>
  <dcterms:modified xsi:type="dcterms:W3CDTF">2017-05-31T22:01:57Z</dcterms:modified>
</cp:coreProperties>
</file>