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14"/>
  <c r="C27" i="13"/>
  <c r="I27" i="12"/>
  <c r="C27" i="11"/>
  <c r="I27" i="10"/>
  <c r="C27" i="9"/>
  <c r="I27" i="5"/>
  <c r="C27"/>
  <c r="I27" i="6"/>
  <c r="C27"/>
  <c r="I27" i="7"/>
  <c r="C27"/>
  <c r="I27" i="8"/>
  <c r="C27"/>
  <c r="I19" i="6" l="1"/>
  <c r="I19" i="14"/>
  <c r="C19" i="13"/>
  <c r="I19" i="12"/>
  <c r="C19" i="11"/>
  <c r="I19" i="10"/>
  <c r="C19" i="9"/>
  <c r="I19" i="8" l="1"/>
  <c r="C19" i="7"/>
  <c r="C19" i="5"/>
  <c r="I11" i="14" l="1"/>
  <c r="C11" i="13"/>
  <c r="I11" i="12"/>
  <c r="C11" i="11"/>
  <c r="I11" i="10"/>
  <c r="C11" i="9"/>
  <c r="I11" i="8"/>
  <c r="C11" i="7"/>
  <c r="C11" i="6"/>
  <c r="I11" i="5"/>
  <c r="C19" i="2"/>
  <c r="C11"/>
  <c r="V19" i="15" l="1"/>
  <c r="T21"/>
  <c r="AG28"/>
  <c r="AG27"/>
  <c r="AG26"/>
  <c r="AG25"/>
  <c r="AG24"/>
  <c r="AG23"/>
  <c r="AG22"/>
  <c r="AP19"/>
  <c r="AO19"/>
  <c r="AN19"/>
  <c r="AM19"/>
  <c r="AL19"/>
  <c r="AK19"/>
  <c r="AJ19"/>
  <c r="AI19"/>
  <c r="AG21"/>
  <c r="Q19"/>
  <c r="O19"/>
  <c r="T4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F28"/>
  <c r="AQ27"/>
  <c r="AP27"/>
  <c r="AN27"/>
  <c r="AM27"/>
  <c r="AL27"/>
  <c r="AK27"/>
  <c r="AJ27"/>
  <c r="AI27"/>
  <c r="AH27"/>
  <c r="AF27"/>
  <c r="AQ26"/>
  <c r="AP26"/>
  <c r="AO26"/>
  <c r="AM26"/>
  <c r="AL26"/>
  <c r="AK26"/>
  <c r="AJ26"/>
  <c r="AI26"/>
  <c r="AH26"/>
  <c r="AF26"/>
  <c r="AQ25"/>
  <c r="AP25"/>
  <c r="AO25"/>
  <c r="AN25"/>
  <c r="AL25"/>
  <c r="AK25"/>
  <c r="AJ25"/>
  <c r="AI25"/>
  <c r="AH25"/>
  <c r="AF25"/>
  <c r="AQ24"/>
  <c r="AP24"/>
  <c r="AO24"/>
  <c r="AN24"/>
  <c r="AM24"/>
  <c r="AK24"/>
  <c r="AJ24"/>
  <c r="AI24"/>
  <c r="AH24"/>
  <c r="AF24"/>
  <c r="AQ23"/>
  <c r="AP23"/>
  <c r="AO23"/>
  <c r="AN23"/>
  <c r="AM23"/>
  <c r="AL23"/>
  <c r="AJ23"/>
  <c r="AI23"/>
  <c r="AH23"/>
  <c r="AF23"/>
  <c r="AQ22"/>
  <c r="AP22"/>
  <c r="AO22"/>
  <c r="AN22"/>
  <c r="AM22"/>
  <c r="AL22"/>
  <c r="AK22"/>
  <c r="AI22"/>
  <c r="AH22"/>
  <c r="AF22"/>
  <c r="AQ21"/>
  <c r="AP21"/>
  <c r="AO21"/>
  <c r="AN21"/>
  <c r="AM21"/>
  <c r="AL21"/>
  <c r="AK21"/>
  <c r="AJ21"/>
  <c r="AH21"/>
  <c r="AF21"/>
  <c r="AQ20"/>
  <c r="AP20"/>
  <c r="AO20"/>
  <c r="AN20"/>
  <c r="AM20"/>
  <c r="AL20"/>
  <c r="AK20"/>
  <c r="AJ20"/>
  <c r="AI20"/>
  <c r="AG20"/>
  <c r="AF20"/>
  <c r="AQ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U19"/>
  <c r="S19"/>
  <c r="P19" s="1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7" l="1"/>
  <c r="P40"/>
  <c r="P38"/>
  <c r="P21"/>
  <c r="P26"/>
  <c r="P29"/>
  <c r="P23"/>
  <c r="P18"/>
  <c r="P20"/>
  <c r="P14"/>
  <c r="P13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C19"/>
  <c r="C11"/>
  <c r="I35" i="7"/>
  <c r="C35"/>
  <c r="I19"/>
  <c r="I11"/>
  <c r="I35" i="6"/>
  <c r="C35"/>
  <c r="C19"/>
  <c r="I11"/>
  <c r="I35" i="5"/>
  <c r="C35"/>
  <c r="I19"/>
  <c r="C11"/>
  <c r="I35" i="2"/>
  <c r="C35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<sst xmlns="http://schemas.openxmlformats.org/spreadsheetml/2006/main" count="1337" uniqueCount="224">
  <si>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</si>
  <si>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</si>
  <si>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</si>
  <si>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</si>
  <si>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</si>
  <si>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</si>
  <si>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</si>
  <si>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</si>
  <si>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</si>
  <si>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</si>
  <si>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</si>
  <si>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</si>
  <si>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</si>
  <si>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</si>
  <si>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</si>
  <si>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</si>
  <si>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</si>
  <si>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</si>
  <si>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</si>
  <si>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</si>
  <si>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</si>
  <si>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</si>
  <si>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</si>
  <si>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</si>
  <si>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</si>
  <si>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</si>
  <si>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</si>
  <si>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</si>
  <si>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</si>
  <si>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</si>
  <si>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</si>
  <si>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</si>
  <si>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</si>
  <si>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</si>
  <si>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</si>
  <si>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</si>
  <si>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</si>
  <si>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</si>
  <si>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</si>
  <si>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4C</t>
  </si>
  <si>
    <t>4D</t>
  </si>
  <si>
    <t>5D</t>
  </si>
  <si>
    <t>(bye)</t>
  </si>
  <si>
    <t>228 Dworp 1</t>
  </si>
  <si>
    <t>Maeckelbergh Mieke</t>
  </si>
  <si>
    <t>Van der Voorde Sonja</t>
  </si>
  <si>
    <t>228 Dworp 2</t>
  </si>
  <si>
    <t>Debast Patrick</t>
  </si>
  <si>
    <t>Maeckelbergh Geert</t>
  </si>
  <si>
    <t>Deklerck Willy</t>
  </si>
  <si>
    <t>228 Dworp 3</t>
  </si>
  <si>
    <t>Cornelis Eric</t>
  </si>
  <si>
    <t>van Duuren Louis</t>
  </si>
  <si>
    <t>Lemmens Pierre</t>
  </si>
  <si>
    <t>De Bosscher Peter</t>
  </si>
  <si>
    <t>506 Mons 3</t>
  </si>
  <si>
    <t>Bette Didier</t>
  </si>
  <si>
    <t>Schurins Thomas</t>
  </si>
  <si>
    <t>Van De Water Marc</t>
  </si>
  <si>
    <t>Bette Guillaume</t>
  </si>
  <si>
    <t>Malfliet Bernard</t>
  </si>
  <si>
    <t>Pauwels Christophe</t>
  </si>
  <si>
    <t>Boreux Philippe</t>
  </si>
  <si>
    <t>953 Nivelles 1</t>
  </si>
  <si>
    <t>Vivone Sautino</t>
  </si>
  <si>
    <t>Mouchart André</t>
  </si>
  <si>
    <t>Sauvage Eric</t>
  </si>
  <si>
    <t>Porteman Eric</t>
  </si>
  <si>
    <t>Wlogalski Olivier</t>
  </si>
  <si>
    <t>Debusschere Helmuth</t>
  </si>
  <si>
    <t>266 Desperado Leuven 2</t>
  </si>
  <si>
    <t>Van Praag Bart</t>
  </si>
  <si>
    <t>Maes Natal</t>
  </si>
  <si>
    <t>Rauta Nicolas</t>
  </si>
  <si>
    <t>Dondeyne Francis</t>
  </si>
  <si>
    <t>Vanthuyne Stefaan</t>
  </si>
  <si>
    <t>Couillard Marc</t>
  </si>
  <si>
    <t>Ben Khayat El Hadi</t>
  </si>
  <si>
    <t>260 Humbeek 2</t>
  </si>
  <si>
    <t xml:space="preserve">Vermeiren Philippe </t>
  </si>
  <si>
    <t>Verbeke Pieter</t>
  </si>
  <si>
    <t>Schrevens Roland</t>
  </si>
  <si>
    <t>Steurs Guy</t>
  </si>
  <si>
    <t>ng</t>
  </si>
  <si>
    <t>Lambert Michel</t>
  </si>
  <si>
    <t>Citti Pierre</t>
  </si>
  <si>
    <t>Boujmil Said</t>
  </si>
  <si>
    <t>Fischer Marc</t>
  </si>
  <si>
    <t>243 Leuven 3</t>
  </si>
  <si>
    <t>Strompers Gert</t>
  </si>
  <si>
    <t>Mellens Martin</t>
  </si>
  <si>
    <t>Vermeylen Rudy</t>
  </si>
  <si>
    <t>Meynaerts Erik</t>
  </si>
  <si>
    <t>Lot Diederik</t>
  </si>
  <si>
    <t>229 Woluwe 2</t>
  </si>
  <si>
    <t>Gustin Peter</t>
  </si>
  <si>
    <t>Gallone David</t>
  </si>
  <si>
    <t>Godeaux Bernard</t>
  </si>
  <si>
    <t>501 CRE Charleroi 3</t>
  </si>
  <si>
    <t>Atienza Hilario</t>
  </si>
  <si>
    <t>George Michael</t>
  </si>
  <si>
    <t>Marchiano Marco</t>
  </si>
  <si>
    <t>Demat Olivier</t>
  </si>
  <si>
    <t>209 Anderlecht 3</t>
  </si>
  <si>
    <t>Zimmerman Richard</t>
  </si>
  <si>
    <t>Furstenbergh Tom</t>
  </si>
  <si>
    <t>Lanoye Regis</t>
  </si>
  <si>
    <t>Van Den Hove Anugrah</t>
  </si>
  <si>
    <t>506 Mons 4</t>
  </si>
  <si>
    <t>Silvain Thierry</t>
  </si>
  <si>
    <t>Lui Eric</t>
  </si>
  <si>
    <t>Mailleux Guy</t>
  </si>
  <si>
    <t>Pitrokakis Kyriakos</t>
  </si>
  <si>
    <t>518 Soignies 2</t>
  </si>
  <si>
    <t>Dufrasne Pierre</t>
  </si>
  <si>
    <t>Leloutre Bernard</t>
  </si>
  <si>
    <t>Boon Thierry</t>
  </si>
  <si>
    <t>Rousseau Benoit</t>
  </si>
  <si>
    <t>Culot Jean-François</t>
  </si>
  <si>
    <t>Van Bael Pascal</t>
  </si>
  <si>
    <t>Vanpé Peter</t>
  </si>
  <si>
    <t>Karagoulian Gary</t>
  </si>
  <si>
    <t>San Lorenzo Nordine</t>
  </si>
  <si>
    <t>Grauwels Peter</t>
  </si>
  <si>
    <t>Gervais Jacques</t>
  </si>
  <si>
    <t>Odeur Hubert</t>
  </si>
  <si>
    <t>Demuynck Daniel</t>
  </si>
  <si>
    <t>Denivet Axel</t>
  </si>
  <si>
    <t>Josse Michel</t>
  </si>
  <si>
    <t>204 Excelsior 1</t>
  </si>
  <si>
    <t>Judele Gheorghe</t>
  </si>
  <si>
    <t>Verschoren François</t>
  </si>
  <si>
    <t>Van Develde Eric</t>
  </si>
  <si>
    <t>Kohnenmergen Pascal</t>
  </si>
  <si>
    <t>521 Tournai 2</t>
  </si>
  <si>
    <t>Minet Julien</t>
  </si>
  <si>
    <t>Delfosse Jean-Michel</t>
  </si>
  <si>
    <t>Masure Luc</t>
  </si>
  <si>
    <t>Knudde Francis</t>
  </si>
  <si>
    <t>Quievy Pascal</t>
  </si>
  <si>
    <t>Fostiez Pascal</t>
  </si>
  <si>
    <t>Van Cauwelaert Hans</t>
  </si>
  <si>
    <t>952 Wavre 2</t>
  </si>
  <si>
    <t>Perpete Raymond</t>
  </si>
  <si>
    <t>Lecocq Joel</t>
  </si>
  <si>
    <t>Meunier Willy</t>
  </si>
  <si>
    <t>Bouchat Xavier</t>
  </si>
  <si>
    <t>501 CRE Charleroi 4</t>
  </si>
  <si>
    <t>Dusart Philippe</t>
  </si>
  <si>
    <t>Dubuisson Raymond</t>
  </si>
  <si>
    <t>Vancauwenbergh Philippe</t>
  </si>
  <si>
    <t>Deboulle Michael</t>
  </si>
  <si>
    <t>209 Anderlecht 4</t>
  </si>
  <si>
    <t>Campeert Julien</t>
  </si>
  <si>
    <t>Vandenbruaene Carl</t>
  </si>
  <si>
    <t>Jouvel Florian</t>
  </si>
  <si>
    <t>Leemans Rudi</t>
  </si>
  <si>
    <t>243 Leuven 4</t>
  </si>
  <si>
    <t>Vandervurst Adriaan</t>
  </si>
  <si>
    <t>Moerman Philippe</t>
  </si>
  <si>
    <t>Maertens Peter</t>
  </si>
  <si>
    <t>Creten Bart</t>
  </si>
  <si>
    <t>Dekoster Pascal</t>
  </si>
  <si>
    <t>135 Geel 1</t>
  </si>
  <si>
    <t>Vlaeyens Manu</t>
  </si>
  <si>
    <t>Vankerckhoven Eddy</t>
  </si>
  <si>
    <t>Valckx Rob</t>
  </si>
  <si>
    <t>130 Hoboken 10</t>
  </si>
  <si>
    <t>Fleurackers Norbert</t>
  </si>
  <si>
    <t>De Jonghe Dave</t>
  </si>
  <si>
    <t>Vinck Alex</t>
  </si>
  <si>
    <t>Vervoort Marc</t>
  </si>
  <si>
    <t>Heremans Gersende</t>
  </si>
  <si>
    <t>Croonenborghs Jan</t>
  </si>
  <si>
    <t>Gysen Cies</t>
  </si>
  <si>
    <t>Augustijnen Christel</t>
  </si>
  <si>
    <t>Helsen Steff</t>
  </si>
  <si>
    <t>260 Humbeek 3</t>
  </si>
  <si>
    <t>Schrevens Jelle</t>
  </si>
  <si>
    <t>Van Steenwinckel Hugo</t>
  </si>
  <si>
    <t>Pelemans Joris</t>
  </si>
  <si>
    <t>Versyck Dominique</t>
  </si>
  <si>
    <t>410 Sint-Niklaas 1</t>
  </si>
  <si>
    <t>Coppens Leon</t>
  </si>
  <si>
    <t>Van Buggenhout Rony</t>
  </si>
  <si>
    <t>Bosteels Gaspard</t>
  </si>
  <si>
    <t>De Cock Cesar</t>
  </si>
  <si>
    <t>Ganses Monique</t>
  </si>
  <si>
    <t>Thys Marie-Jeanne</t>
  </si>
  <si>
    <t>Van Aelst Joanna</t>
  </si>
  <si>
    <t xml:space="preserve">436 Lokeren </t>
  </si>
  <si>
    <t>Peelman Lieven</t>
  </si>
  <si>
    <t>Claeye Guido</t>
  </si>
  <si>
    <t>Van Den Broeck Johan</t>
  </si>
  <si>
    <t>Van Kerckhove Bert</t>
  </si>
  <si>
    <t>Gersende met wit ipv zwart</t>
  </si>
  <si>
    <t>266 Desperado 4</t>
  </si>
  <si>
    <t>Robeyns Bart</t>
  </si>
  <si>
    <t>Massoels Thomas</t>
  </si>
  <si>
    <t>Cuypers Dries</t>
  </si>
  <si>
    <t>Maes Louis</t>
  </si>
  <si>
    <t>261 Opwijk 2</t>
  </si>
  <si>
    <t>Valcke Rudi</t>
  </si>
  <si>
    <t>De Block Gert</t>
  </si>
  <si>
    <t>D'Hollander Stijn</t>
  </si>
  <si>
    <t>203 Fous du Roy 2</t>
  </si>
  <si>
    <t>272 Tibéchecs 1</t>
  </si>
  <si>
    <t>540 Gazomat Gilly 1</t>
  </si>
  <si>
    <t>505 Carnières</t>
  </si>
  <si>
    <t>244 Thibucle 3</t>
  </si>
  <si>
    <t>601 CRE Liège 3</t>
  </si>
  <si>
    <t>174 Brasschaat 5</t>
  </si>
  <si>
    <t>533 Lessines 1</t>
  </si>
  <si>
    <t>Culot Cédric</t>
  </si>
  <si>
    <t>Pieropan Louis</t>
  </si>
  <si>
    <t>Van Goidtsenhoven Bert</t>
  </si>
  <si>
    <t>Rodriguez Garcia Cristoba</t>
  </si>
  <si>
    <t>Delmotte Cédric</t>
  </si>
  <si>
    <t>Philippart Christophe</t>
  </si>
  <si>
    <t>Hanssen Ronny</t>
  </si>
  <si>
    <t>Rampelbergh Wilfrid</t>
  </si>
  <si>
    <t>Giadrosic Dinko</t>
  </si>
  <si>
    <t>Debontridder Godfried</t>
  </si>
  <si>
    <t>186 Ons Schaakgenoegen Kempen 3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</si>
</sst>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8" borderId="0" xfId="0" applyFill="1"/>
    <xf numFmtId="0" fontId="0" fillId="0" borderId="28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center"/>
    </xf>
    <xf numFmtId="0" fontId="8" fillId="0" borderId="0" xfId="0" applyFont="1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23" t="s">
        <v>0</v>
      </c>
      <c r="B3" s="26">
        <v>1997</v>
      </c>
    </row>
    <row r="4" spans="1:2" ht="15.75" thickBot="1">
      <c r="A4" s="23" t="s">
        <v>38</v>
      </c>
      <c r="B4" s="27">
        <v>1998</v>
      </c>
    </row>
    <row r="5" spans="1:2">
      <c r="A5" s="24" t="s">
        <v>1</v>
      </c>
      <c r="B5" s="28" t="s">
        <v>39</v>
      </c>
    </row>
    <row r="6" spans="1:2">
      <c r="A6" s="24" t="s">
        <v>2</v>
      </c>
      <c r="B6" s="29" t="s">
        <v>40</v>
      </c>
    </row>
    <row r="7" spans="1:2">
      <c r="A7" s="24" t="s">
        <v>3</v>
      </c>
      <c r="B7" s="29" t="s">
        <v>41</v>
      </c>
    </row>
    <row r="8" spans="1:2" ht="15.75" thickBot="1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35834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94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95826</v>
      </c>
      <c r="C5" s="14" t="s">
        <v>220</v>
      </c>
      <c r="D5" s="18">
        <v>1833</v>
      </c>
      <c r="E5" s="10">
        <v>1</v>
      </c>
      <c r="F5" s="10" t="s">
        <v>10</v>
      </c>
      <c r="G5" s="10">
        <v>0</v>
      </c>
      <c r="H5" s="19">
        <v>31348</v>
      </c>
      <c r="I5" s="14" t="s">
        <v>60</v>
      </c>
      <c r="J5" s="18">
        <v>1897</v>
      </c>
    </row>
    <row r="6" spans="1:10">
      <c r="A6" s="5">
        <v>2</v>
      </c>
      <c r="B6" s="19">
        <v>27812</v>
      </c>
      <c r="C6" s="14" t="s">
        <v>95</v>
      </c>
      <c r="D6" s="18">
        <v>1733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47</v>
      </c>
      <c r="J6" s="18">
        <v>1884</v>
      </c>
    </row>
    <row r="7" spans="1:10">
      <c r="A7" s="5">
        <v>3</v>
      </c>
      <c r="B7" s="19">
        <v>69175</v>
      </c>
      <c r="C7" s="14" t="s">
        <v>96</v>
      </c>
      <c r="D7" s="18">
        <v>1746</v>
      </c>
      <c r="E7" s="10">
        <v>1</v>
      </c>
      <c r="F7" s="10" t="s">
        <v>10</v>
      </c>
      <c r="G7" s="10">
        <v>0</v>
      </c>
      <c r="H7" s="19">
        <v>76317</v>
      </c>
      <c r="I7" s="14" t="s">
        <v>51</v>
      </c>
      <c r="J7" s="18">
        <v>1829</v>
      </c>
    </row>
    <row r="8" spans="1:10">
      <c r="A8" s="5">
        <v>4</v>
      </c>
      <c r="B8" s="19">
        <v>93203</v>
      </c>
      <c r="C8" s="14" t="s">
        <v>97</v>
      </c>
      <c r="D8" s="18">
        <v>1704</v>
      </c>
      <c r="E8" s="10">
        <v>0</v>
      </c>
      <c r="F8" s="10" t="s">
        <v>10</v>
      </c>
      <c r="G8" s="10">
        <v>1</v>
      </c>
      <c r="H8" s="19">
        <v>9954</v>
      </c>
      <c r="I8" s="14" t="s">
        <v>93</v>
      </c>
      <c r="J8" s="18">
        <v>1707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1754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1829.25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142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1287</v>
      </c>
      <c r="C15" s="14" t="s">
        <v>143</v>
      </c>
      <c r="D15" s="18">
        <v>1882</v>
      </c>
      <c r="E15" s="10">
        <v>1</v>
      </c>
      <c r="F15" s="10" t="s">
        <v>10</v>
      </c>
      <c r="G15" s="10">
        <v>0</v>
      </c>
      <c r="H15" s="19">
        <v>43419</v>
      </c>
      <c r="I15" s="14" t="s">
        <v>53</v>
      </c>
      <c r="J15" s="18">
        <v>1842</v>
      </c>
    </row>
    <row r="16" spans="1:10">
      <c r="A16" s="5">
        <v>2</v>
      </c>
      <c r="B16" s="19">
        <v>1465</v>
      </c>
      <c r="C16" s="14" t="s">
        <v>144</v>
      </c>
      <c r="D16" s="18">
        <v>1865</v>
      </c>
      <c r="E16" s="10">
        <v>0.5</v>
      </c>
      <c r="F16" s="10" t="s">
        <v>10</v>
      </c>
      <c r="G16" s="10">
        <v>0.5</v>
      </c>
      <c r="H16" s="19">
        <v>4014</v>
      </c>
      <c r="I16" s="14" t="s">
        <v>120</v>
      </c>
      <c r="J16" s="18">
        <v>1641</v>
      </c>
    </row>
    <row r="17" spans="1:14">
      <c r="A17" s="5">
        <v>3</v>
      </c>
      <c r="B17" s="19">
        <v>1279</v>
      </c>
      <c r="C17" s="14" t="s">
        <v>145</v>
      </c>
      <c r="D17" s="18">
        <v>1797</v>
      </c>
      <c r="E17" s="10">
        <v>0</v>
      </c>
      <c r="F17" s="10" t="s">
        <v>10</v>
      </c>
      <c r="G17" s="10">
        <v>1</v>
      </c>
      <c r="H17" s="19">
        <v>27715</v>
      </c>
      <c r="I17" s="14" t="s">
        <v>49</v>
      </c>
      <c r="J17" s="18">
        <v>1663</v>
      </c>
    </row>
    <row r="18" spans="1:14" ht="15.75" thickBot="1">
      <c r="A18" s="5">
        <v>4</v>
      </c>
      <c r="B18" s="19">
        <v>70602</v>
      </c>
      <c r="C18" s="14" t="s">
        <v>146</v>
      </c>
      <c r="D18" s="18">
        <v>1756</v>
      </c>
      <c r="E18" s="12">
        <v>0</v>
      </c>
      <c r="F18" s="10" t="s">
        <v>10</v>
      </c>
      <c r="G18" s="12">
        <v>1</v>
      </c>
      <c r="H18" s="19">
        <v>52132</v>
      </c>
      <c r="I18" s="14" t="s">
        <v>141</v>
      </c>
      <c r="J18" s="18">
        <v>1596</v>
      </c>
    </row>
    <row r="19" spans="1:14" ht="16.5" thickTop="1" thickBot="1">
      <c r="A19" s="6"/>
      <c r="B19" s="3"/>
      <c r="C19" s="16">
        <f>IFERROR(AVERAGE(D15:D18),"")</f>
        <v>1825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1685.5</v>
      </c>
      <c r="J19" s="3"/>
    </row>
    <row r="20" spans="1:14" ht="19.5" thickBot="1">
      <c r="A20" s="17" t="s">
        <v>16</v>
      </c>
    </row>
    <row r="21" spans="1:14">
      <c r="A21" s="4"/>
      <c r="B21" s="2" t="s">
        <v>11</v>
      </c>
      <c r="C21" s="15" t="s">
        <v>190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4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4">
      <c r="A23" s="5">
        <v>1</v>
      </c>
      <c r="B23" s="19">
        <v>89265</v>
      </c>
      <c r="C23" s="14" t="s">
        <v>191</v>
      </c>
      <c r="D23" s="18">
        <v>1901</v>
      </c>
      <c r="E23" s="10">
        <v>1</v>
      </c>
      <c r="F23" s="10" t="s">
        <v>10</v>
      </c>
      <c r="G23" s="10">
        <v>0</v>
      </c>
      <c r="H23" s="19">
        <v>655</v>
      </c>
      <c r="I23" s="14" t="s">
        <v>54</v>
      </c>
      <c r="J23" s="18">
        <v>1755</v>
      </c>
    </row>
    <row r="24" spans="1:14">
      <c r="A24" s="5">
        <v>2</v>
      </c>
      <c r="B24" s="19">
        <v>4561</v>
      </c>
      <c r="C24" s="14" t="s">
        <v>192</v>
      </c>
      <c r="D24" s="18">
        <v>1688</v>
      </c>
      <c r="E24" s="10">
        <v>0</v>
      </c>
      <c r="F24" s="10" t="s">
        <v>10</v>
      </c>
      <c r="G24" s="10">
        <v>1</v>
      </c>
      <c r="H24" s="19">
        <v>43346</v>
      </c>
      <c r="I24" s="14" t="s">
        <v>45</v>
      </c>
      <c r="J24" s="18">
        <v>1582</v>
      </c>
    </row>
    <row r="25" spans="1:14">
      <c r="A25" s="5">
        <v>3</v>
      </c>
      <c r="B25" s="19">
        <v>23701</v>
      </c>
      <c r="C25" s="14" t="s">
        <v>193</v>
      </c>
      <c r="D25" s="18">
        <v>1488</v>
      </c>
      <c r="E25" s="10">
        <v>1</v>
      </c>
      <c r="F25" s="10" t="s">
        <v>10</v>
      </c>
      <c r="G25" s="10">
        <v>0</v>
      </c>
      <c r="H25" s="19">
        <v>2259</v>
      </c>
      <c r="I25" s="14" t="s">
        <v>172</v>
      </c>
      <c r="J25" s="18">
        <v>1199</v>
      </c>
      <c r="L25" s="70" t="s">
        <v>195</v>
      </c>
      <c r="M25" s="70"/>
      <c r="N25" s="70"/>
    </row>
    <row r="26" spans="1:14" ht="15.75" thickBot="1">
      <c r="A26" s="5">
        <v>4</v>
      </c>
      <c r="B26" s="19">
        <v>51373</v>
      </c>
      <c r="C26" s="14" t="s">
        <v>194</v>
      </c>
      <c r="D26" s="18" t="s">
        <v>83</v>
      </c>
      <c r="E26" s="12">
        <v>0</v>
      </c>
      <c r="F26" s="10" t="s">
        <v>10</v>
      </c>
      <c r="G26" s="12">
        <v>1</v>
      </c>
      <c r="H26" s="19">
        <v>44857</v>
      </c>
      <c r="I26" s="14" t="s">
        <v>156</v>
      </c>
      <c r="J26" s="18" t="s">
        <v>83</v>
      </c>
    </row>
    <row r="27" spans="1:14" ht="16.5" thickTop="1" thickBot="1">
      <c r="A27" s="6"/>
      <c r="B27" s="3"/>
      <c r="C27" s="16">
        <f>IFERROR(AVERAGE(D23:D26),"")</f>
        <v>1692.3333333333333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1512</v>
      </c>
      <c r="J27" s="3"/>
    </row>
    <row r="28" spans="1:14" ht="19.5" thickBot="1">
      <c r="A28" s="17" t="s">
        <v>17</v>
      </c>
    </row>
    <row r="29" spans="1:14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4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4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4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35855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1897</v>
      </c>
      <c r="E5" s="10">
        <v>0.5</v>
      </c>
      <c r="F5" s="10" t="s">
        <v>10</v>
      </c>
      <c r="G5" s="10">
        <v>0.5</v>
      </c>
      <c r="H5" s="19">
        <v>69370</v>
      </c>
      <c r="I5" s="14" t="s">
        <v>99</v>
      </c>
      <c r="J5" s="18">
        <v>1831</v>
      </c>
    </row>
    <row r="6" spans="1:10">
      <c r="A6" s="5">
        <v>2</v>
      </c>
      <c r="B6" s="19">
        <v>76333</v>
      </c>
      <c r="C6" s="14" t="s">
        <v>47</v>
      </c>
      <c r="D6" s="18">
        <v>1884</v>
      </c>
      <c r="E6" s="10">
        <v>0</v>
      </c>
      <c r="F6" s="10" t="s">
        <v>10</v>
      </c>
      <c r="G6" s="10">
        <v>1</v>
      </c>
      <c r="H6" s="19">
        <v>72443</v>
      </c>
      <c r="I6" s="14" t="s">
        <v>100</v>
      </c>
      <c r="J6" s="18">
        <v>1874</v>
      </c>
    </row>
    <row r="7" spans="1:10">
      <c r="A7" s="5">
        <v>3</v>
      </c>
      <c r="B7" s="19">
        <v>353</v>
      </c>
      <c r="C7" s="14" t="s">
        <v>44</v>
      </c>
      <c r="D7" s="18">
        <v>1870</v>
      </c>
      <c r="E7" s="10">
        <v>1</v>
      </c>
      <c r="F7" s="10" t="s">
        <v>10</v>
      </c>
      <c r="G7" s="10">
        <v>0</v>
      </c>
      <c r="H7" s="19">
        <v>73695</v>
      </c>
      <c r="I7" s="14" t="s">
        <v>101</v>
      </c>
      <c r="J7" s="18">
        <v>1670</v>
      </c>
    </row>
    <row r="8" spans="1:10">
      <c r="A8" s="5">
        <v>4</v>
      </c>
      <c r="B8" s="19">
        <v>76317</v>
      </c>
      <c r="C8" s="14" t="s">
        <v>51</v>
      </c>
      <c r="D8" s="18">
        <v>1829</v>
      </c>
      <c r="E8" s="10">
        <v>0.5</v>
      </c>
      <c r="F8" s="10" t="s">
        <v>10</v>
      </c>
      <c r="G8" s="10">
        <v>0.5</v>
      </c>
      <c r="H8" s="19">
        <v>90638</v>
      </c>
      <c r="I8" s="14" t="s">
        <v>102</v>
      </c>
      <c r="J8" s="18">
        <v>1403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1870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1694.5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46</v>
      </c>
      <c r="D13" s="1"/>
      <c r="E13" s="1"/>
      <c r="F13" s="1"/>
      <c r="G13" s="1"/>
      <c r="H13" s="2" t="s">
        <v>12</v>
      </c>
      <c r="I13" s="15" t="s">
        <v>147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1842</v>
      </c>
      <c r="E15" s="10">
        <v>0</v>
      </c>
      <c r="F15" s="10" t="s">
        <v>10</v>
      </c>
      <c r="G15" s="10">
        <v>1</v>
      </c>
      <c r="H15" s="19">
        <v>19933</v>
      </c>
      <c r="I15" s="14" t="s">
        <v>148</v>
      </c>
      <c r="J15" s="18">
        <v>1952</v>
      </c>
    </row>
    <row r="16" spans="1:10">
      <c r="A16" s="5">
        <v>2</v>
      </c>
      <c r="B16" s="19">
        <v>26816</v>
      </c>
      <c r="C16" s="14" t="s">
        <v>52</v>
      </c>
      <c r="D16" s="18">
        <v>1709</v>
      </c>
      <c r="E16" s="10">
        <v>1</v>
      </c>
      <c r="F16" s="10" t="s">
        <v>10</v>
      </c>
      <c r="G16" s="10">
        <v>0</v>
      </c>
      <c r="H16" s="19">
        <v>78301</v>
      </c>
      <c r="I16" s="14" t="s">
        <v>149</v>
      </c>
      <c r="J16" s="18">
        <v>1867</v>
      </c>
    </row>
    <row r="17" spans="1:10">
      <c r="A17" s="5">
        <v>3</v>
      </c>
      <c r="B17" s="19">
        <v>655</v>
      </c>
      <c r="C17" s="14" t="s">
        <v>54</v>
      </c>
      <c r="D17" s="18">
        <v>1755</v>
      </c>
      <c r="E17" s="10">
        <v>1</v>
      </c>
      <c r="F17" s="10" t="s">
        <v>10</v>
      </c>
      <c r="G17" s="10">
        <v>0</v>
      </c>
      <c r="H17" s="19">
        <v>60569</v>
      </c>
      <c r="I17" s="14" t="s">
        <v>150</v>
      </c>
      <c r="J17" s="18">
        <v>1713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1707</v>
      </c>
      <c r="E18" s="12">
        <v>0</v>
      </c>
      <c r="F18" s="10" t="s">
        <v>10</v>
      </c>
      <c r="G18" s="12">
        <v>1</v>
      </c>
      <c r="H18" s="19">
        <v>49361</v>
      </c>
      <c r="I18" s="14" t="s">
        <v>151</v>
      </c>
      <c r="J18" s="18">
        <v>1569</v>
      </c>
    </row>
    <row r="19" spans="1:10" ht="16.5" thickTop="1" thickBot="1">
      <c r="A19" s="6"/>
      <c r="B19" s="3"/>
      <c r="C19" s="16">
        <f>IFERROR(AVERAGE(D15:D18),"")</f>
        <v>1753.25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1775.25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50</v>
      </c>
      <c r="D21" s="1"/>
      <c r="E21" s="1"/>
      <c r="F21" s="1"/>
      <c r="G21" s="1"/>
      <c r="H21" s="2" t="s">
        <v>12</v>
      </c>
      <c r="I21" s="15" t="s">
        <v>196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4014</v>
      </c>
      <c r="C23" s="14" t="s">
        <v>120</v>
      </c>
      <c r="D23" s="18">
        <v>1641</v>
      </c>
      <c r="E23" s="10">
        <v>0.5</v>
      </c>
      <c r="F23" s="10" t="s">
        <v>10</v>
      </c>
      <c r="G23" s="10">
        <v>0.5</v>
      </c>
      <c r="H23" s="19">
        <v>3271</v>
      </c>
      <c r="I23" s="14" t="s">
        <v>197</v>
      </c>
      <c r="J23" s="18">
        <v>1703</v>
      </c>
    </row>
    <row r="24" spans="1:10">
      <c r="A24" s="5">
        <v>2</v>
      </c>
      <c r="B24" s="19">
        <v>27715</v>
      </c>
      <c r="C24" s="14" t="s">
        <v>49</v>
      </c>
      <c r="D24" s="18">
        <v>1663</v>
      </c>
      <c r="E24" s="10">
        <v>1</v>
      </c>
      <c r="F24" s="10" t="s">
        <v>10</v>
      </c>
      <c r="G24" s="10">
        <v>0</v>
      </c>
      <c r="H24" s="19">
        <v>21113</v>
      </c>
      <c r="I24" s="14" t="s">
        <v>198</v>
      </c>
      <c r="J24" s="18">
        <v>1858</v>
      </c>
    </row>
    <row r="25" spans="1:10">
      <c r="A25" s="5">
        <v>3</v>
      </c>
      <c r="B25" s="19">
        <v>43346</v>
      </c>
      <c r="C25" s="14" t="s">
        <v>45</v>
      </c>
      <c r="D25" s="18">
        <v>1582</v>
      </c>
      <c r="E25" s="10">
        <v>0</v>
      </c>
      <c r="F25" s="10" t="s">
        <v>10</v>
      </c>
      <c r="G25" s="10">
        <v>1</v>
      </c>
      <c r="H25" s="19">
        <v>14605</v>
      </c>
      <c r="I25" s="14" t="s">
        <v>199</v>
      </c>
      <c r="J25" s="18">
        <v>1721</v>
      </c>
    </row>
    <row r="26" spans="1:10" ht="15.75" thickBot="1">
      <c r="A26" s="5">
        <v>4</v>
      </c>
      <c r="B26" s="19">
        <v>52132</v>
      </c>
      <c r="C26" s="14" t="s">
        <v>141</v>
      </c>
      <c r="D26" s="18">
        <v>1596</v>
      </c>
      <c r="E26" s="12">
        <v>1</v>
      </c>
      <c r="F26" s="10" t="s">
        <v>10</v>
      </c>
      <c r="G26" s="12">
        <v>0</v>
      </c>
      <c r="H26" s="19">
        <v>27286</v>
      </c>
      <c r="I26" s="14" t="s">
        <v>200</v>
      </c>
      <c r="J26" s="18">
        <v>1458</v>
      </c>
    </row>
    <row r="27" spans="1:10" ht="16.5" thickTop="1" thickBot="1">
      <c r="A27" s="6"/>
      <c r="B27" s="3"/>
      <c r="C27" s="16">
        <f>IFERROR(AVERAGE(D23:D26),"")</f>
        <v>1620.5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1685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35869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103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1457</v>
      </c>
      <c r="C5" s="14" t="s">
        <v>104</v>
      </c>
      <c r="D5" s="18">
        <v>1990</v>
      </c>
      <c r="E5" s="10">
        <v>0.5</v>
      </c>
      <c r="F5" s="10" t="s">
        <v>10</v>
      </c>
      <c r="G5" s="10">
        <v>0.5</v>
      </c>
      <c r="H5" s="19">
        <v>31348</v>
      </c>
      <c r="I5" s="14" t="s">
        <v>60</v>
      </c>
      <c r="J5" s="18">
        <v>1897</v>
      </c>
    </row>
    <row r="6" spans="1:10">
      <c r="A6" s="5">
        <v>2</v>
      </c>
      <c r="B6" s="19">
        <v>28398</v>
      </c>
      <c r="C6" s="14" t="s">
        <v>105</v>
      </c>
      <c r="D6" s="18">
        <v>1952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47</v>
      </c>
      <c r="J6" s="18">
        <v>1884</v>
      </c>
    </row>
    <row r="7" spans="1:10">
      <c r="A7" s="5">
        <v>3</v>
      </c>
      <c r="B7" s="19">
        <v>57312</v>
      </c>
      <c r="C7" s="14" t="s">
        <v>106</v>
      </c>
      <c r="D7" s="18">
        <v>1888</v>
      </c>
      <c r="E7" s="10">
        <v>1</v>
      </c>
      <c r="F7" s="10" t="s">
        <v>10</v>
      </c>
      <c r="G7" s="10">
        <v>0</v>
      </c>
      <c r="H7" s="19">
        <v>353</v>
      </c>
      <c r="I7" s="14" t="s">
        <v>44</v>
      </c>
      <c r="J7" s="18">
        <v>1870</v>
      </c>
    </row>
    <row r="8" spans="1:10">
      <c r="A8" s="5">
        <v>4</v>
      </c>
      <c r="B8" s="19">
        <v>25992</v>
      </c>
      <c r="C8" s="14" t="s">
        <v>107</v>
      </c>
      <c r="D8" s="18">
        <v>1881</v>
      </c>
      <c r="E8" s="10">
        <v>1</v>
      </c>
      <c r="F8" s="10" t="s">
        <v>10</v>
      </c>
      <c r="G8" s="10">
        <v>0</v>
      </c>
      <c r="H8" s="19">
        <v>76317</v>
      </c>
      <c r="I8" s="14" t="s">
        <v>51</v>
      </c>
      <c r="J8" s="18">
        <v>1829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1927.75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1870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54020</v>
      </c>
      <c r="C15" s="14" t="s">
        <v>221</v>
      </c>
      <c r="D15" s="18">
        <v>2021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53</v>
      </c>
      <c r="J15" s="18">
        <v>1842</v>
      </c>
    </row>
    <row r="16" spans="1:10">
      <c r="A16" s="5">
        <v>2</v>
      </c>
      <c r="B16" s="19">
        <v>8877</v>
      </c>
      <c r="C16" s="14" t="s">
        <v>153</v>
      </c>
      <c r="D16" s="18">
        <v>2018</v>
      </c>
      <c r="E16" s="10">
        <v>1</v>
      </c>
      <c r="F16" s="10" t="s">
        <v>10</v>
      </c>
      <c r="G16" s="10">
        <v>0</v>
      </c>
      <c r="H16" s="19">
        <v>26816</v>
      </c>
      <c r="I16" s="14" t="s">
        <v>52</v>
      </c>
      <c r="J16" s="18">
        <v>1709</v>
      </c>
    </row>
    <row r="17" spans="1:10">
      <c r="A17" s="5">
        <v>3</v>
      </c>
      <c r="B17" s="19">
        <v>90042</v>
      </c>
      <c r="C17" s="14" t="s">
        <v>154</v>
      </c>
      <c r="D17" s="18">
        <v>1945</v>
      </c>
      <c r="E17" s="10">
        <v>0.5</v>
      </c>
      <c r="F17" s="10" t="s">
        <v>10</v>
      </c>
      <c r="G17" s="10">
        <v>0.5</v>
      </c>
      <c r="H17" s="19">
        <v>655</v>
      </c>
      <c r="I17" s="14" t="s">
        <v>54</v>
      </c>
      <c r="J17" s="18">
        <v>1755</v>
      </c>
    </row>
    <row r="18" spans="1:10" ht="15.75" thickBot="1">
      <c r="A18" s="5">
        <v>4</v>
      </c>
      <c r="B18" s="19">
        <v>81108</v>
      </c>
      <c r="C18" s="14" t="s">
        <v>155</v>
      </c>
      <c r="D18" s="18">
        <v>1911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49</v>
      </c>
      <c r="J18" s="18">
        <v>1663</v>
      </c>
    </row>
    <row r="19" spans="1:10" ht="16.5" thickTop="1" thickBot="1">
      <c r="A19" s="6"/>
      <c r="B19" s="3"/>
      <c r="C19" s="16">
        <f>IFERROR(AVERAGE(D15:D18),"")</f>
        <v>1973.75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1742.25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201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14419</v>
      </c>
      <c r="C23" s="14" t="s">
        <v>202</v>
      </c>
      <c r="D23" s="18">
        <v>1700</v>
      </c>
      <c r="E23" s="10">
        <v>0.5</v>
      </c>
      <c r="F23" s="10" t="s">
        <v>10</v>
      </c>
      <c r="G23" s="10">
        <v>0.5</v>
      </c>
      <c r="H23" s="19">
        <v>4014</v>
      </c>
      <c r="I23" s="14" t="s">
        <v>120</v>
      </c>
      <c r="J23" s="18">
        <v>1641</v>
      </c>
    </row>
    <row r="24" spans="1:10">
      <c r="A24" s="5">
        <v>2</v>
      </c>
      <c r="B24" s="19">
        <v>12670</v>
      </c>
      <c r="C24" s="14" t="s">
        <v>203</v>
      </c>
      <c r="D24" s="18">
        <v>1627</v>
      </c>
      <c r="E24" s="10">
        <v>0</v>
      </c>
      <c r="F24" s="10" t="s">
        <v>10</v>
      </c>
      <c r="G24" s="10">
        <v>1</v>
      </c>
      <c r="H24" s="19">
        <v>43346</v>
      </c>
      <c r="I24" s="14" t="s">
        <v>45</v>
      </c>
      <c r="J24" s="18">
        <v>1582</v>
      </c>
    </row>
    <row r="25" spans="1:10">
      <c r="A25" s="5">
        <v>3</v>
      </c>
      <c r="B25" s="19">
        <v>27791</v>
      </c>
      <c r="C25" s="14" t="s">
        <v>222</v>
      </c>
      <c r="D25" s="18">
        <v>1545</v>
      </c>
      <c r="E25" s="10">
        <v>0</v>
      </c>
      <c r="F25" s="10" t="s">
        <v>10</v>
      </c>
      <c r="G25" s="10">
        <v>1</v>
      </c>
      <c r="H25" s="19">
        <v>52132</v>
      </c>
      <c r="I25" s="14" t="s">
        <v>141</v>
      </c>
      <c r="J25" s="18">
        <v>1596</v>
      </c>
    </row>
    <row r="26" spans="1:10" ht="15.75" thickBot="1">
      <c r="A26" s="5">
        <v>4</v>
      </c>
      <c r="B26" s="19">
        <v>53635</v>
      </c>
      <c r="C26" s="14" t="s">
        <v>204</v>
      </c>
      <c r="D26" s="18" t="s">
        <v>83</v>
      </c>
      <c r="E26" s="12">
        <v>1</v>
      </c>
      <c r="F26" s="10" t="s">
        <v>10</v>
      </c>
      <c r="G26" s="12">
        <v>0</v>
      </c>
      <c r="H26" s="19">
        <v>44857</v>
      </c>
      <c r="I26" s="14" t="s">
        <v>156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1624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1606.3333333333333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  <c r="R1" s="32"/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210</v>
      </c>
      <c r="C4" s="40" t="s">
        <v>37</v>
      </c>
      <c r="D4" s="41">
        <v>2</v>
      </c>
      <c r="E4" s="41">
        <v>3</v>
      </c>
      <c r="F4" s="41">
        <v>3</v>
      </c>
      <c r="G4" s="41">
        <v>3.5</v>
      </c>
      <c r="H4" s="41">
        <v>3</v>
      </c>
      <c r="I4" s="41">
        <v>4</v>
      </c>
      <c r="J4" s="41">
        <v>2.5</v>
      </c>
      <c r="K4" s="41">
        <v>2.5</v>
      </c>
      <c r="L4" s="41">
        <v>3.5</v>
      </c>
      <c r="M4" s="41">
        <v>2.5</v>
      </c>
      <c r="N4" s="41">
        <v>4</v>
      </c>
      <c r="O4" s="42">
        <f t="shared" ref="O4:O15" si="1">SUM(C4:N4)</f>
        <v>33.5</v>
      </c>
      <c r="P4" s="43">
        <f>SUM(S4:AD4)*2</f>
        <v>21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103</v>
      </c>
      <c r="C5" s="41">
        <v>2</v>
      </c>
      <c r="D5" s="40" t="s">
        <v>37</v>
      </c>
      <c r="E5" s="41">
        <v>3.5</v>
      </c>
      <c r="F5" s="41">
        <v>2.5</v>
      </c>
      <c r="G5" s="41">
        <v>2</v>
      </c>
      <c r="H5" s="41">
        <v>2.5</v>
      </c>
      <c r="I5" s="41">
        <v>2.5</v>
      </c>
      <c r="J5" s="41">
        <v>3</v>
      </c>
      <c r="K5" s="41">
        <v>2.5</v>
      </c>
      <c r="L5" s="41">
        <v>3</v>
      </c>
      <c r="M5" s="41">
        <v>2</v>
      </c>
      <c r="N5" s="41">
        <v>3.5</v>
      </c>
      <c r="O5" s="42">
        <f t="shared" si="1"/>
        <v>29</v>
      </c>
      <c r="P5" s="43">
        <f t="shared" ref="P5:P15" si="3">SUM(S5:AD5)*2</f>
        <v>19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0.5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70</v>
      </c>
      <c r="C6" s="41">
        <v>1</v>
      </c>
      <c r="D6" s="41">
        <v>0.5</v>
      </c>
      <c r="E6" s="40" t="s">
        <v>37</v>
      </c>
      <c r="F6" s="41">
        <v>2</v>
      </c>
      <c r="G6" s="41">
        <v>2.5</v>
      </c>
      <c r="H6" s="41">
        <v>3</v>
      </c>
      <c r="I6" s="41">
        <v>3.5</v>
      </c>
      <c r="J6" s="41">
        <v>3.5</v>
      </c>
      <c r="K6" s="41">
        <v>2</v>
      </c>
      <c r="L6" s="41">
        <v>2.5</v>
      </c>
      <c r="M6" s="41">
        <v>3.5</v>
      </c>
      <c r="N6" s="41">
        <v>2.5</v>
      </c>
      <c r="O6" s="42">
        <f t="shared" si="1"/>
        <v>26.5</v>
      </c>
      <c r="P6" s="43">
        <f t="shared" si="3"/>
        <v>16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0.5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78</v>
      </c>
      <c r="C7" s="41">
        <v>1</v>
      </c>
      <c r="D7" s="41">
        <v>1.5</v>
      </c>
      <c r="E7" s="41">
        <v>2</v>
      </c>
      <c r="F7" s="40" t="s">
        <v>37</v>
      </c>
      <c r="G7" s="41">
        <v>1</v>
      </c>
      <c r="H7" s="41">
        <v>3</v>
      </c>
      <c r="I7" s="41">
        <v>1.5</v>
      </c>
      <c r="J7" s="41">
        <v>1</v>
      </c>
      <c r="K7" s="41">
        <v>3</v>
      </c>
      <c r="L7" s="41">
        <v>4</v>
      </c>
      <c r="M7" s="41">
        <v>3.5</v>
      </c>
      <c r="N7" s="41">
        <v>4</v>
      </c>
      <c r="O7" s="42">
        <f t="shared" si="1"/>
        <v>25.5</v>
      </c>
      <c r="P7" s="43">
        <f t="shared" si="3"/>
        <v>11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0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88</v>
      </c>
      <c r="C8" s="41">
        <v>0.5</v>
      </c>
      <c r="D8" s="41">
        <v>2</v>
      </c>
      <c r="E8" s="41">
        <v>1.5</v>
      </c>
      <c r="F8" s="41">
        <v>3</v>
      </c>
      <c r="G8" s="40" t="s">
        <v>37</v>
      </c>
      <c r="H8" s="41">
        <v>2.5</v>
      </c>
      <c r="I8" s="41">
        <v>2.5</v>
      </c>
      <c r="J8" s="41">
        <v>2.5</v>
      </c>
      <c r="K8" s="41">
        <v>1.5</v>
      </c>
      <c r="L8" s="41">
        <v>2</v>
      </c>
      <c r="M8" s="41">
        <v>2.5</v>
      </c>
      <c r="N8" s="41">
        <v>2</v>
      </c>
      <c r="O8" s="42">
        <f t="shared" si="1"/>
        <v>22.5</v>
      </c>
      <c r="P8" s="43">
        <f t="shared" si="3"/>
        <v>13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0.5</v>
      </c>
      <c r="U8" s="54">
        <f>IF(E8="","",IF(E8&gt;$G6,1,IF(E8=$G6,0.5,0)))</f>
        <v>0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0.5</v>
      </c>
      <c r="AC8" s="54">
        <f>IF(M8="","",IF(M8&gt;$G14,1,IF(M8=$G14,0.5,0)))</f>
        <v>1</v>
      </c>
      <c r="AD8" s="59">
        <f>IF(N8="","",IF(N8&gt;$G15,1,IF(N8=$G15,0.5,0)))</f>
        <v>0.5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209</v>
      </c>
      <c r="C9" s="41">
        <v>1</v>
      </c>
      <c r="D9" s="41">
        <v>1.5</v>
      </c>
      <c r="E9" s="41">
        <v>1</v>
      </c>
      <c r="F9" s="41">
        <v>1</v>
      </c>
      <c r="G9" s="41">
        <v>1.5</v>
      </c>
      <c r="H9" s="40" t="s">
        <v>37</v>
      </c>
      <c r="I9" s="41">
        <v>2</v>
      </c>
      <c r="J9" s="41">
        <v>3.5</v>
      </c>
      <c r="K9" s="41">
        <v>3.5</v>
      </c>
      <c r="L9" s="41">
        <v>2</v>
      </c>
      <c r="M9" s="41">
        <v>2</v>
      </c>
      <c r="N9" s="41">
        <v>2.5</v>
      </c>
      <c r="O9" s="42">
        <f t="shared" si="1"/>
        <v>21.5</v>
      </c>
      <c r="P9" s="43">
        <f t="shared" si="3"/>
        <v>9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0.5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0.5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206</v>
      </c>
      <c r="C10" s="41">
        <v>0</v>
      </c>
      <c r="D10" s="41">
        <v>1.5</v>
      </c>
      <c r="E10" s="41">
        <v>0.5</v>
      </c>
      <c r="F10" s="41">
        <v>2.5</v>
      </c>
      <c r="G10" s="41">
        <v>1.5</v>
      </c>
      <c r="H10" s="41">
        <v>2</v>
      </c>
      <c r="I10" s="40" t="s">
        <v>37</v>
      </c>
      <c r="J10" s="41">
        <v>2.5</v>
      </c>
      <c r="K10" s="41">
        <v>2.5</v>
      </c>
      <c r="L10" s="41">
        <v>2.5</v>
      </c>
      <c r="M10" s="41">
        <v>2.5</v>
      </c>
      <c r="N10" s="41">
        <v>2.5</v>
      </c>
      <c r="O10" s="42">
        <f t="shared" si="1"/>
        <v>20.5</v>
      </c>
      <c r="P10" s="43">
        <f t="shared" si="3"/>
        <v>13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0.5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43</v>
      </c>
      <c r="C11" s="41">
        <v>1.5</v>
      </c>
      <c r="D11" s="41">
        <v>1</v>
      </c>
      <c r="E11" s="41">
        <v>0.5</v>
      </c>
      <c r="F11" s="41">
        <v>3</v>
      </c>
      <c r="G11" s="41">
        <v>1.5</v>
      </c>
      <c r="H11" s="41">
        <v>0.5</v>
      </c>
      <c r="I11" s="41">
        <v>1.5</v>
      </c>
      <c r="J11" s="40" t="s">
        <v>37</v>
      </c>
      <c r="K11" s="41">
        <v>2</v>
      </c>
      <c r="L11" s="41">
        <v>3.5</v>
      </c>
      <c r="M11" s="41">
        <v>1.5</v>
      </c>
      <c r="N11" s="41">
        <v>4</v>
      </c>
      <c r="O11" s="42">
        <f t="shared" si="1"/>
        <v>20.5</v>
      </c>
      <c r="P11" s="43">
        <f t="shared" si="3"/>
        <v>7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1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0.5</v>
      </c>
      <c r="AB11" s="54">
        <f>IF(L11="","",IF(L11&gt;$J13,1,IF(L11=$J13,0.5,0)))</f>
        <v>1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98</v>
      </c>
      <c r="C12" s="41">
        <v>1.5</v>
      </c>
      <c r="D12" s="41">
        <v>1.5</v>
      </c>
      <c r="E12" s="41">
        <v>2</v>
      </c>
      <c r="F12" s="41">
        <v>1</v>
      </c>
      <c r="G12" s="41">
        <v>2.5</v>
      </c>
      <c r="H12" s="41">
        <v>0.5</v>
      </c>
      <c r="I12" s="41">
        <v>1.5</v>
      </c>
      <c r="J12" s="41">
        <v>2</v>
      </c>
      <c r="K12" s="40" t="s">
        <v>37</v>
      </c>
      <c r="L12" s="41">
        <v>1</v>
      </c>
      <c r="M12" s="41">
        <v>1.5</v>
      </c>
      <c r="N12" s="41">
        <v>3</v>
      </c>
      <c r="O12" s="42">
        <f t="shared" si="1"/>
        <v>18</v>
      </c>
      <c r="P12" s="43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0.5</v>
      </c>
      <c r="V12" s="54">
        <f>IF(F12="","",IF(F12&gt;$K7,1,IF(F12=$K7,0.5,0)))</f>
        <v>0</v>
      </c>
      <c r="W12" s="54">
        <f>IF(G12="","",IF(G12&gt;$K8,1,IF(G12=$K8,0.5,0)))</f>
        <v>1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0.5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63</v>
      </c>
      <c r="C13" s="41">
        <v>0.5</v>
      </c>
      <c r="D13" s="41">
        <v>1</v>
      </c>
      <c r="E13" s="41">
        <v>1.5</v>
      </c>
      <c r="F13" s="41">
        <v>0</v>
      </c>
      <c r="G13" s="41">
        <v>2</v>
      </c>
      <c r="H13" s="41">
        <v>2</v>
      </c>
      <c r="I13" s="41">
        <v>1.5</v>
      </c>
      <c r="J13" s="41">
        <v>0.5</v>
      </c>
      <c r="K13" s="41">
        <v>3</v>
      </c>
      <c r="L13" s="40" t="s">
        <v>37</v>
      </c>
      <c r="M13" s="41">
        <v>3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0.5</v>
      </c>
      <c r="X13" s="54">
        <f>IF(H13="","",IF(H13&gt;$L9,1,IF(H13=$L9,0.5,0)))</f>
        <v>0.5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94</v>
      </c>
      <c r="C14" s="41">
        <v>1.5</v>
      </c>
      <c r="D14" s="41">
        <v>2</v>
      </c>
      <c r="E14" s="41">
        <v>0.5</v>
      </c>
      <c r="F14" s="41">
        <v>0.5</v>
      </c>
      <c r="G14" s="41">
        <v>1.5</v>
      </c>
      <c r="H14" s="41">
        <v>2</v>
      </c>
      <c r="I14" s="41">
        <v>1.5</v>
      </c>
      <c r="J14" s="41">
        <v>2.5</v>
      </c>
      <c r="K14" s="41">
        <v>2.5</v>
      </c>
      <c r="L14" s="41">
        <v>1</v>
      </c>
      <c r="M14" s="40" t="s">
        <v>37</v>
      </c>
      <c r="N14" s="41">
        <v>1</v>
      </c>
      <c r="O14" s="42">
        <f t="shared" si="1"/>
        <v>16.5</v>
      </c>
      <c r="P14" s="43">
        <f t="shared" si="3"/>
        <v>6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0.5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0.5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1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0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55</v>
      </c>
      <c r="C15" s="46">
        <v>0</v>
      </c>
      <c r="D15" s="46">
        <v>0.5</v>
      </c>
      <c r="E15" s="46">
        <v>1.5</v>
      </c>
      <c r="F15" s="46">
        <v>0</v>
      </c>
      <c r="G15" s="46">
        <v>2</v>
      </c>
      <c r="H15" s="46">
        <v>1.5</v>
      </c>
      <c r="I15" s="46">
        <v>1.5</v>
      </c>
      <c r="J15" s="46">
        <v>0</v>
      </c>
      <c r="K15" s="46">
        <v>1</v>
      </c>
      <c r="L15" s="46">
        <v>1.5</v>
      </c>
      <c r="M15" s="46">
        <v>3</v>
      </c>
      <c r="N15" s="47" t="s">
        <v>37</v>
      </c>
      <c r="O15" s="48">
        <f t="shared" si="1"/>
        <v>12.5</v>
      </c>
      <c r="P15" s="49">
        <f t="shared" si="3"/>
        <v>3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0.5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1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71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3"/>
    </row>
    <row r="18" spans="1:43" s="50" customFormat="1">
      <c r="A18" s="38">
        <v>1</v>
      </c>
      <c r="B18" s="39" t="s">
        <v>152</v>
      </c>
      <c r="C18" s="40" t="s">
        <v>37</v>
      </c>
      <c r="D18" s="41">
        <v>2</v>
      </c>
      <c r="E18" s="41">
        <v>3.5</v>
      </c>
      <c r="F18" s="41">
        <v>3.5</v>
      </c>
      <c r="G18" s="41">
        <v>3.5</v>
      </c>
      <c r="H18" s="41">
        <v>3</v>
      </c>
      <c r="I18" s="41">
        <v>3</v>
      </c>
      <c r="J18" s="41">
        <v>3</v>
      </c>
      <c r="K18" s="41">
        <v>1.5</v>
      </c>
      <c r="L18" s="41">
        <v>3</v>
      </c>
      <c r="M18" s="41">
        <v>4</v>
      </c>
      <c r="N18" s="41">
        <v>3.5</v>
      </c>
      <c r="O18" s="42">
        <f t="shared" ref="O18:O29" si="16">SUM(C18:N18)</f>
        <v>33.5</v>
      </c>
      <c r="P18" s="43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208</v>
      </c>
      <c r="C19" s="41">
        <v>2</v>
      </c>
      <c r="D19" s="40" t="s">
        <v>37</v>
      </c>
      <c r="E19" s="41">
        <v>2</v>
      </c>
      <c r="F19" s="41">
        <v>2.5</v>
      </c>
      <c r="G19" s="41">
        <v>2</v>
      </c>
      <c r="H19" s="41">
        <v>1.5</v>
      </c>
      <c r="I19" s="41">
        <v>1.5</v>
      </c>
      <c r="J19" s="41">
        <v>2.5</v>
      </c>
      <c r="K19" s="41">
        <v>2.5</v>
      </c>
      <c r="L19" s="41">
        <v>3</v>
      </c>
      <c r="M19" s="41">
        <v>4</v>
      </c>
      <c r="N19" s="41">
        <v>2.5</v>
      </c>
      <c r="O19" s="42">
        <f t="shared" si="16"/>
        <v>26</v>
      </c>
      <c r="P19" s="43">
        <f t="shared" ref="P19" si="18">SUM(S19:AD19)*2</f>
        <v>15</v>
      </c>
      <c r="Q19" s="43">
        <f t="shared" si="17"/>
        <v>11</v>
      </c>
      <c r="R19" s="52"/>
      <c r="S19" s="54">
        <f>IF(C19="","",IF(C19&gt;D18,1,IF(C19=D18,0.5,0)))</f>
        <v>0.5</v>
      </c>
      <c r="T19" s="68" t="s">
        <v>37</v>
      </c>
      <c r="U19" s="69">
        <f>IF(E19="","",IF(E19&gt;$D20,1,IF(E19=$D20,0.5,0)))</f>
        <v>0.5</v>
      </c>
      <c r="V19" s="69">
        <f>IF(F19="","",IF(F19&gt;$D20,1,IF(F19=$D20,0.5,0)))</f>
        <v>1</v>
      </c>
      <c r="W19" s="54">
        <f>IF(F19="","",IF(F19&gt;$D22,1,IF(F19=$D22,0.5,0)))</f>
        <v>1</v>
      </c>
      <c r="X19" s="54">
        <f>IF(G19="","",IF(G19&gt;$D23,1,IF(G19=$D23,0.5,0)))</f>
        <v>0</v>
      </c>
      <c r="Y19" s="54">
        <f>IF(H19="","",IF(H19&gt;$D24,1,IF(H19=$D24,0.5,0)))</f>
        <v>0</v>
      </c>
      <c r="Z19" s="54">
        <f>IF(I19="","",IF(I19&gt;$D25,1,IF(I19=$D25,0.5,0)))</f>
        <v>0.5</v>
      </c>
      <c r="AA19" s="54">
        <f>IF(J19="","",IF(J19&gt;$D26,1,IF(J19=$D26,0.5,0)))</f>
        <v>1</v>
      </c>
      <c r="AB19" s="54">
        <f>IF(K19="","",IF(K19&gt;$D27,1,IF(K19=$D27,0.5,0)))</f>
        <v>1</v>
      </c>
      <c r="AC19" s="54">
        <f>IF(L19="","",IF(L19&gt;$D28,1,IF(L19=$D28,0.5,0)))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68">
        <f>F19+D21</f>
        <v>4</v>
      </c>
      <c r="AJ19" s="68">
        <f>G19+D22</f>
        <v>4</v>
      </c>
      <c r="AK19" s="68">
        <f>H19+D23</f>
        <v>4</v>
      </c>
      <c r="AL19" s="68">
        <f>I19+D24</f>
        <v>4</v>
      </c>
      <c r="AM19" s="68">
        <f>J19+D25</f>
        <v>4</v>
      </c>
      <c r="AN19" s="68">
        <f>K19+D26</f>
        <v>4</v>
      </c>
      <c r="AO19" s="68">
        <f>L19+D27</f>
        <v>4</v>
      </c>
      <c r="AP19" s="68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142</v>
      </c>
      <c r="C20" s="41">
        <v>0.5</v>
      </c>
      <c r="D20" s="41">
        <v>2</v>
      </c>
      <c r="E20" s="40" t="s">
        <v>37</v>
      </c>
      <c r="F20" s="41">
        <v>3.5</v>
      </c>
      <c r="G20" s="41">
        <v>2.5</v>
      </c>
      <c r="H20" s="41">
        <v>1</v>
      </c>
      <c r="I20" s="41">
        <v>3</v>
      </c>
      <c r="J20" s="41">
        <v>1.5</v>
      </c>
      <c r="K20" s="41">
        <v>2</v>
      </c>
      <c r="L20" s="41">
        <v>2.5</v>
      </c>
      <c r="M20" s="41">
        <v>2</v>
      </c>
      <c r="N20" s="41">
        <v>3.5</v>
      </c>
      <c r="O20" s="42">
        <f t="shared" si="16"/>
        <v>24</v>
      </c>
      <c r="P20" s="43">
        <f t="shared" ref="P20:P29" si="19">SUM(S20:AD20)*2</f>
        <v>13</v>
      </c>
      <c r="Q20" s="43">
        <f t="shared" si="17"/>
        <v>11</v>
      </c>
      <c r="R20" s="52"/>
      <c r="S20" s="54">
        <f>IF(C20="","",IF(C20&gt;E18,1,IF(C20=E18,0.5,0)))</f>
        <v>0</v>
      </c>
      <c r="T20" s="69">
        <f>IF(D20="","",IF(D20&gt;E19,1,IF(D20=E19,0.5,0)))</f>
        <v>0.5</v>
      </c>
      <c r="U20" s="68" t="s">
        <v>37</v>
      </c>
      <c r="V20" s="69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0</v>
      </c>
      <c r="AA20" s="54">
        <f>IF(K20="","",IF(K20&gt;$E26,1,IF(K20=$E26,0.5,0)))</f>
        <v>0.5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207</v>
      </c>
      <c r="C21" s="41">
        <v>0.5</v>
      </c>
      <c r="D21" s="41">
        <v>1.5</v>
      </c>
      <c r="E21" s="41">
        <v>0.5</v>
      </c>
      <c r="F21" s="40" t="s">
        <v>37</v>
      </c>
      <c r="G21" s="41">
        <v>1.5</v>
      </c>
      <c r="H21" s="41">
        <v>3</v>
      </c>
      <c r="I21" s="41">
        <v>3</v>
      </c>
      <c r="J21" s="41">
        <v>2</v>
      </c>
      <c r="K21" s="41">
        <v>2.5</v>
      </c>
      <c r="L21" s="41">
        <v>2.5</v>
      </c>
      <c r="M21" s="41">
        <v>2.5</v>
      </c>
      <c r="N21" s="41">
        <v>3</v>
      </c>
      <c r="O21" s="42">
        <f t="shared" si="16"/>
        <v>22.5</v>
      </c>
      <c r="P21" s="43">
        <f t="shared" si="19"/>
        <v>13</v>
      </c>
      <c r="Q21" s="43">
        <f t="shared" si="17"/>
        <v>11</v>
      </c>
      <c r="R21" s="52"/>
      <c r="S21" s="54">
        <f>IF(C21="","",IF(C21&gt;$F18,1,IF(C21=$F18,0.5,0)))</f>
        <v>0</v>
      </c>
      <c r="T21" s="69">
        <f>IF(D21="","",IF(D21&gt;E20,1,IF(D21=E20,0.5,0)))</f>
        <v>0</v>
      </c>
      <c r="U21" s="69">
        <f>IF(E21="","",IF(E21&gt;$F20,1,IF(E21=$F20,0.5,0)))</f>
        <v>0</v>
      </c>
      <c r="V21" s="69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212</v>
      </c>
      <c r="C22" s="41">
        <v>0.5</v>
      </c>
      <c r="D22" s="41">
        <v>2</v>
      </c>
      <c r="E22" s="41">
        <v>1.5</v>
      </c>
      <c r="F22" s="41">
        <v>2.5</v>
      </c>
      <c r="G22" s="40" t="s">
        <v>37</v>
      </c>
      <c r="H22" s="41">
        <v>2</v>
      </c>
      <c r="I22" s="41">
        <v>1.5</v>
      </c>
      <c r="J22" s="41">
        <v>3</v>
      </c>
      <c r="K22" s="41">
        <v>2</v>
      </c>
      <c r="L22" s="41">
        <v>2</v>
      </c>
      <c r="M22" s="41">
        <v>2.5</v>
      </c>
      <c r="N22" s="41">
        <v>3</v>
      </c>
      <c r="O22" s="42">
        <f t="shared" si="16"/>
        <v>22.5</v>
      </c>
      <c r="P22" s="43">
        <f t="shared" si="19"/>
        <v>11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IF(D22="","",IF(D22&gt;$F19,1,IF(D22=$F19,0.5,0)))</f>
        <v>0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0.5</v>
      </c>
      <c r="AB22" s="54">
        <f>IF(L22="","",IF(L22&gt;$G27,1,IF(L22=$G27,0.5,0)))</f>
        <v>0.5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113</v>
      </c>
      <c r="C23" s="41">
        <v>1</v>
      </c>
      <c r="D23" s="41">
        <v>2.5</v>
      </c>
      <c r="E23" s="41">
        <v>3</v>
      </c>
      <c r="F23" s="41">
        <v>1</v>
      </c>
      <c r="G23" s="41">
        <v>2</v>
      </c>
      <c r="H23" s="40" t="s">
        <v>37</v>
      </c>
      <c r="I23" s="41">
        <v>0.5</v>
      </c>
      <c r="J23" s="41">
        <v>2.5</v>
      </c>
      <c r="K23" s="41">
        <v>2.5</v>
      </c>
      <c r="L23" s="41">
        <v>2</v>
      </c>
      <c r="M23" s="41">
        <v>3</v>
      </c>
      <c r="N23" s="41">
        <v>1.5</v>
      </c>
      <c r="O23" s="42">
        <f t="shared" si="16"/>
        <v>21.5</v>
      </c>
      <c r="P23" s="43">
        <f t="shared" si="19"/>
        <v>12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IF(D23="","",IF(D23&gt;$G19,1,IF(D23=$G19,0.5,0)))</f>
        <v>1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0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205</v>
      </c>
      <c r="C24" s="41">
        <v>1</v>
      </c>
      <c r="D24" s="41">
        <v>2.5</v>
      </c>
      <c r="E24" s="41">
        <v>1</v>
      </c>
      <c r="F24" s="41">
        <v>1</v>
      </c>
      <c r="G24" s="41">
        <v>2.5</v>
      </c>
      <c r="H24" s="41">
        <v>3.5</v>
      </c>
      <c r="I24" s="40" t="s">
        <v>37</v>
      </c>
      <c r="J24" s="41">
        <v>1.5</v>
      </c>
      <c r="K24" s="41">
        <v>2</v>
      </c>
      <c r="L24" s="41">
        <v>2</v>
      </c>
      <c r="M24" s="41">
        <v>1.5</v>
      </c>
      <c r="N24" s="41">
        <v>3</v>
      </c>
      <c r="O24" s="42">
        <f t="shared" si="16"/>
        <v>21.5</v>
      </c>
      <c r="P24" s="43">
        <f t="shared" si="19"/>
        <v>10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IF(D24="","",IF(D24&gt;$H19,1,IF(D24=$H19,0.5,0)))</f>
        <v>1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0.5</v>
      </c>
      <c r="AB24" s="54">
        <f>IF(L24="","",IF(L24&gt;$I27,1,IF(L24=$I27,0.5,0)))</f>
        <v>0.5</v>
      </c>
      <c r="AC24" s="54">
        <f>IF(M24="","",IF(M24&gt;$I28,1,IF(M24=$I28,0.5,0)))</f>
        <v>0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46</v>
      </c>
      <c r="C25" s="41">
        <v>1</v>
      </c>
      <c r="D25" s="41">
        <v>1.5</v>
      </c>
      <c r="E25" s="41">
        <v>2.5</v>
      </c>
      <c r="F25" s="41">
        <v>2</v>
      </c>
      <c r="G25" s="41">
        <v>1</v>
      </c>
      <c r="H25" s="41">
        <v>1.5</v>
      </c>
      <c r="I25" s="41">
        <v>2.5</v>
      </c>
      <c r="J25" s="40" t="s">
        <v>37</v>
      </c>
      <c r="K25" s="41">
        <v>2</v>
      </c>
      <c r="L25" s="41">
        <v>2</v>
      </c>
      <c r="M25" s="41">
        <v>2</v>
      </c>
      <c r="N25" s="41">
        <v>3.5</v>
      </c>
      <c r="O25" s="42">
        <f t="shared" si="16"/>
        <v>21.5</v>
      </c>
      <c r="P25" s="43">
        <f t="shared" si="19"/>
        <v>11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IF(D25="","",IF(D25&gt;$I19,1,IF(D25=$I19,0.5,0)))</f>
        <v>0.5</v>
      </c>
      <c r="U25" s="54">
        <f>IF(E25="","",IF(E25&gt;$J20,1,IF(E25=$J20,0.5,0)))</f>
        <v>1</v>
      </c>
      <c r="V25" s="54">
        <f>IF(F25="","",IF(F25&gt;$J21,1,IF(F25=$J21,0.5,0)))</f>
        <v>0.5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0.5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108</v>
      </c>
      <c r="C26" s="41">
        <v>2.5</v>
      </c>
      <c r="D26" s="41">
        <v>1.5</v>
      </c>
      <c r="E26" s="41">
        <v>2</v>
      </c>
      <c r="F26" s="41">
        <v>1.5</v>
      </c>
      <c r="G26" s="41">
        <v>2</v>
      </c>
      <c r="H26" s="41">
        <v>1.5</v>
      </c>
      <c r="I26" s="41">
        <v>2</v>
      </c>
      <c r="J26" s="41">
        <v>2</v>
      </c>
      <c r="K26" s="40" t="s">
        <v>37</v>
      </c>
      <c r="L26" s="41">
        <v>1.5</v>
      </c>
      <c r="M26" s="41">
        <v>2</v>
      </c>
      <c r="N26" s="41">
        <v>3</v>
      </c>
      <c r="O26" s="42">
        <f t="shared" si="16"/>
        <v>21.5</v>
      </c>
      <c r="P26" s="43">
        <f t="shared" si="19"/>
        <v>9</v>
      </c>
      <c r="Q26" s="43">
        <f t="shared" si="17"/>
        <v>11</v>
      </c>
      <c r="R26" s="52"/>
      <c r="S26" s="54">
        <f>IF(C26="","",IF(C26&gt;$K18,1,IF(C26=$K18,0.5,0)))</f>
        <v>1</v>
      </c>
      <c r="T26" s="54">
        <f>IF(D26="","",IF(D26&gt;$J19,1,IF(D26=$J19,0.5,0)))</f>
        <v>0</v>
      </c>
      <c r="U26" s="54">
        <f>IF(E26="","",IF(E26&gt;$K20,1,IF(E26=$K20,0.5,0)))</f>
        <v>0.5</v>
      </c>
      <c r="V26" s="54">
        <f>IF(F26="","",IF(F26&gt;$K21,1,IF(F26=$K21,0.5,0)))</f>
        <v>0</v>
      </c>
      <c r="W26" s="54">
        <f>IF(G26="","",IF(G26&gt;$K22,1,IF(G26=$K22,0.5,0)))</f>
        <v>0.5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0.5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129</v>
      </c>
      <c r="C27" s="41">
        <v>1</v>
      </c>
      <c r="D27" s="41">
        <v>1</v>
      </c>
      <c r="E27" s="41">
        <v>1.5</v>
      </c>
      <c r="F27" s="41">
        <v>1.5</v>
      </c>
      <c r="G27" s="41">
        <v>2</v>
      </c>
      <c r="H27" s="41">
        <v>2</v>
      </c>
      <c r="I27" s="41">
        <v>2</v>
      </c>
      <c r="J27" s="41">
        <v>2</v>
      </c>
      <c r="K27" s="41">
        <v>2.5</v>
      </c>
      <c r="L27" s="40" t="s">
        <v>37</v>
      </c>
      <c r="M27" s="41">
        <v>3.5</v>
      </c>
      <c r="N27" s="41">
        <v>2</v>
      </c>
      <c r="O27" s="42">
        <f t="shared" si="16"/>
        <v>21</v>
      </c>
      <c r="P27" s="43">
        <f t="shared" si="19"/>
        <v>9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IF(D27="","",IF(D27&gt;$K19,1,IF(D27=$K19,0.5,0)))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0.5</v>
      </c>
      <c r="X27" s="54">
        <f>IF(H27="","",IF(H27&gt;$L23,1,IF(H27=$L23,0.5,0)))</f>
        <v>0.5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0.5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147</v>
      </c>
      <c r="C28" s="41">
        <v>0</v>
      </c>
      <c r="D28" s="41">
        <v>0</v>
      </c>
      <c r="E28" s="41">
        <v>2</v>
      </c>
      <c r="F28" s="41">
        <v>1.5</v>
      </c>
      <c r="G28" s="41">
        <v>1.5</v>
      </c>
      <c r="H28" s="41">
        <v>1</v>
      </c>
      <c r="I28" s="41">
        <v>2.5</v>
      </c>
      <c r="J28" s="41">
        <v>2</v>
      </c>
      <c r="K28" s="41">
        <v>2</v>
      </c>
      <c r="L28" s="41">
        <v>0.5</v>
      </c>
      <c r="M28" s="40" t="s">
        <v>37</v>
      </c>
      <c r="N28" s="41">
        <v>3</v>
      </c>
      <c r="O28" s="42">
        <f t="shared" si="16"/>
        <v>16</v>
      </c>
      <c r="P28" s="43">
        <f t="shared" si="19"/>
        <v>7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IF(D28="","",IF(D28&gt;$L19,1,IF(D28=$L19,0.5,0)))</f>
        <v>0</v>
      </c>
      <c r="U28" s="54">
        <f>IF(E28="","",IF(E28&gt;$M20,1,IF(E28=$M20,0.5,0)))</f>
        <v>0.5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0.5</v>
      </c>
      <c r="AA28" s="54">
        <f>IF(K28="","",IF(K28&gt;$M26,1,IF(K28=$M26,0.5,0)))</f>
        <v>0.5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134</v>
      </c>
      <c r="C29" s="46">
        <v>0.5</v>
      </c>
      <c r="D29" s="46">
        <v>1.5</v>
      </c>
      <c r="E29" s="46">
        <v>0.5</v>
      </c>
      <c r="F29" s="46">
        <v>1</v>
      </c>
      <c r="G29" s="46">
        <v>1</v>
      </c>
      <c r="H29" s="46">
        <v>2.5</v>
      </c>
      <c r="I29" s="46">
        <v>1</v>
      </c>
      <c r="J29" s="46">
        <v>0.5</v>
      </c>
      <c r="K29" s="46">
        <v>1</v>
      </c>
      <c r="L29" s="46">
        <v>2</v>
      </c>
      <c r="M29" s="46">
        <v>1</v>
      </c>
      <c r="N29" s="47" t="s">
        <v>37</v>
      </c>
      <c r="O29" s="48">
        <f t="shared" si="16"/>
        <v>12.5</v>
      </c>
      <c r="P29" s="49">
        <f t="shared" si="19"/>
        <v>3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1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0.5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20">MATCH("XX",C32:C43,0)</f>
        <v>1</v>
      </c>
      <c r="D31" s="35">
        <f t="shared" ref="D31" si="21">MATCH("XX",D32:D43,0)</f>
        <v>2</v>
      </c>
      <c r="E31" s="35">
        <f t="shared" ref="E31" si="22">MATCH("XX",E32:E43,0)</f>
        <v>3</v>
      </c>
      <c r="F31" s="35">
        <f t="shared" ref="F31" si="23">MATCH("XX",F32:F43,0)</f>
        <v>4</v>
      </c>
      <c r="G31" s="35">
        <f t="shared" ref="G31" si="24">MATCH("XX",G32:G43,0)</f>
        <v>5</v>
      </c>
      <c r="H31" s="35">
        <f t="shared" ref="H31" si="25">MATCH("XX",H32:H43,0)</f>
        <v>6</v>
      </c>
      <c r="I31" s="35">
        <f t="shared" ref="I31" si="26">MATCH("XX",I32:I43,0)</f>
        <v>7</v>
      </c>
      <c r="J31" s="35">
        <f t="shared" ref="J31" si="27">MATCH("XX",J32:J43,0)</f>
        <v>8</v>
      </c>
      <c r="K31" s="35">
        <f t="shared" ref="K31" si="28">MATCH("XX",K32:K43,0)</f>
        <v>9</v>
      </c>
      <c r="L31" s="35">
        <f t="shared" ref="L31" si="29">MATCH("XX",L32:L43,0)</f>
        <v>10</v>
      </c>
      <c r="M31" s="35">
        <f t="shared" ref="M31" si="30">MATCH("XX",M32:M43,0)</f>
        <v>11</v>
      </c>
      <c r="N31" s="35">
        <f t="shared" ref="N31" si="31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182</v>
      </c>
      <c r="C32" s="40" t="s">
        <v>37</v>
      </c>
      <c r="D32" s="41">
        <v>2.5</v>
      </c>
      <c r="E32" s="41">
        <v>1.5</v>
      </c>
      <c r="F32" s="41">
        <v>2.5</v>
      </c>
      <c r="G32" s="41">
        <v>2</v>
      </c>
      <c r="H32" s="41">
        <v>2.5</v>
      </c>
      <c r="I32" s="41">
        <v>3</v>
      </c>
      <c r="J32" s="41">
        <v>3.5</v>
      </c>
      <c r="K32" s="41">
        <v>3.5</v>
      </c>
      <c r="L32" s="41">
        <v>3</v>
      </c>
      <c r="M32" s="41">
        <v>4</v>
      </c>
      <c r="N32" s="41"/>
      <c r="O32" s="42">
        <f t="shared" ref="O32:O42" si="32">SUM(C32:N32)</f>
        <v>28</v>
      </c>
      <c r="P32" s="43">
        <f>SUM(S32:AD32)*2</f>
        <v>17</v>
      </c>
      <c r="Q32" s="43">
        <f t="shared" ref="Q32:Q42" si="33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</v>
      </c>
      <c r="V32" s="54">
        <f>IF(F32="","",IF(F32&gt;$C35,1,IF(F32=$C35,0.5,0)))</f>
        <v>1</v>
      </c>
      <c r="W32" s="54">
        <f>IF(G32="","",IF(G32&gt;$C36,1,IF(G32=$C36,0.5,0)))</f>
        <v>0.5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157</v>
      </c>
      <c r="C33" s="41">
        <v>1.5</v>
      </c>
      <c r="D33" s="40" t="s">
        <v>37</v>
      </c>
      <c r="E33" s="41">
        <v>1.5</v>
      </c>
      <c r="F33" s="41">
        <v>2</v>
      </c>
      <c r="G33" s="41">
        <v>2.5</v>
      </c>
      <c r="H33" s="41">
        <v>3</v>
      </c>
      <c r="I33" s="41">
        <v>2.5</v>
      </c>
      <c r="J33" s="41">
        <v>2.5</v>
      </c>
      <c r="K33" s="41">
        <v>4</v>
      </c>
      <c r="L33" s="41">
        <v>4</v>
      </c>
      <c r="M33" s="41">
        <v>3.5</v>
      </c>
      <c r="N33" s="41"/>
      <c r="O33" s="42">
        <f t="shared" si="32"/>
        <v>27</v>
      </c>
      <c r="P33" s="43">
        <f t="shared" ref="P33:P42" si="34">SUM(S33:AD33)*2</f>
        <v>15</v>
      </c>
      <c r="Q33" s="43">
        <f t="shared" si="33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0.5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177</v>
      </c>
      <c r="C34" s="41">
        <v>2.5</v>
      </c>
      <c r="D34" s="41">
        <v>2.5</v>
      </c>
      <c r="E34" s="40" t="s">
        <v>37</v>
      </c>
      <c r="F34" s="41">
        <v>1</v>
      </c>
      <c r="G34" s="41">
        <v>1</v>
      </c>
      <c r="H34" s="41">
        <v>3</v>
      </c>
      <c r="I34" s="41">
        <v>3</v>
      </c>
      <c r="J34" s="41">
        <v>3</v>
      </c>
      <c r="K34" s="41">
        <v>4</v>
      </c>
      <c r="L34" s="41">
        <v>3.5</v>
      </c>
      <c r="M34" s="41">
        <v>3</v>
      </c>
      <c r="N34" s="41"/>
      <c r="O34" s="42">
        <f t="shared" si="32"/>
        <v>26.5</v>
      </c>
      <c r="P34" s="43">
        <f t="shared" si="34"/>
        <v>16</v>
      </c>
      <c r="Q34" s="43">
        <f t="shared" si="33"/>
        <v>10</v>
      </c>
      <c r="R34" s="52"/>
      <c r="S34" s="54">
        <f>IF(C34="","",IF(C34&gt;E32,1,IF(C34=E32,0.5,0)))</f>
        <v>1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0</v>
      </c>
      <c r="X34" s="54">
        <f>IF(H34="","",IF(H34&gt;$E37,1,IF(H34=$E37,0.5,0)))</f>
        <v>1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223</v>
      </c>
      <c r="C35" s="41">
        <v>1.5</v>
      </c>
      <c r="D35" s="41">
        <v>2</v>
      </c>
      <c r="E35" s="41">
        <v>3</v>
      </c>
      <c r="F35" s="40" t="s">
        <v>37</v>
      </c>
      <c r="G35" s="41">
        <v>3.5</v>
      </c>
      <c r="H35" s="41">
        <v>2</v>
      </c>
      <c r="I35" s="41">
        <v>3</v>
      </c>
      <c r="J35" s="41">
        <v>3</v>
      </c>
      <c r="K35" s="41">
        <v>2.5</v>
      </c>
      <c r="L35" s="41">
        <v>1.5</v>
      </c>
      <c r="M35" s="41">
        <v>3</v>
      </c>
      <c r="N35" s="41"/>
      <c r="O35" s="42">
        <f t="shared" si="32"/>
        <v>25</v>
      </c>
      <c r="P35" s="43">
        <f t="shared" si="34"/>
        <v>14</v>
      </c>
      <c r="Q35" s="43">
        <f t="shared" si="33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0.5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1</v>
      </c>
      <c r="AB35" s="54">
        <f>IF(L35="","",IF(L35&gt;$F41,1,IF(L35=$F41,0.5,0)))</f>
        <v>0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196</v>
      </c>
      <c r="C36" s="41">
        <v>2</v>
      </c>
      <c r="D36" s="41">
        <v>1.5</v>
      </c>
      <c r="E36" s="41">
        <v>3</v>
      </c>
      <c r="F36" s="41">
        <v>0.5</v>
      </c>
      <c r="G36" s="40" t="s">
        <v>37</v>
      </c>
      <c r="H36" s="41">
        <v>2</v>
      </c>
      <c r="I36" s="41">
        <v>1.5</v>
      </c>
      <c r="J36" s="41">
        <v>2.5</v>
      </c>
      <c r="K36" s="41">
        <v>3.5</v>
      </c>
      <c r="L36" s="41">
        <v>3</v>
      </c>
      <c r="M36" s="41">
        <v>4</v>
      </c>
      <c r="N36" s="41"/>
      <c r="O36" s="42">
        <f t="shared" si="32"/>
        <v>23.5</v>
      </c>
      <c r="P36" s="43">
        <f t="shared" si="34"/>
        <v>12</v>
      </c>
      <c r="Q36" s="43">
        <f t="shared" si="33"/>
        <v>10</v>
      </c>
      <c r="R36" s="52"/>
      <c r="S36" s="54">
        <f>IF(C36="","",IF(C36&gt;$G32,1,IF(C36=$G32,0.5,0)))</f>
        <v>0.5</v>
      </c>
      <c r="T36" s="54">
        <f>IF(D36="","",IF(D36&gt;$G33,1,IF(D36=$G33,0.5,0)))</f>
        <v>0</v>
      </c>
      <c r="U36" s="54">
        <f>IF(E36="","",IF(E36&gt;$G34,1,IF(E36=$G34,0.5,0)))</f>
        <v>1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167</v>
      </c>
      <c r="C37" s="41">
        <v>1.5</v>
      </c>
      <c r="D37" s="41">
        <v>1</v>
      </c>
      <c r="E37" s="41">
        <v>1</v>
      </c>
      <c r="F37" s="41">
        <v>2</v>
      </c>
      <c r="G37" s="41">
        <v>2</v>
      </c>
      <c r="H37" s="40" t="s">
        <v>37</v>
      </c>
      <c r="I37" s="41">
        <v>1.5</v>
      </c>
      <c r="J37" s="41">
        <v>2.5</v>
      </c>
      <c r="K37" s="41">
        <v>2</v>
      </c>
      <c r="L37" s="41">
        <v>4</v>
      </c>
      <c r="M37" s="41">
        <v>2.5</v>
      </c>
      <c r="N37" s="41"/>
      <c r="O37" s="42">
        <f t="shared" si="32"/>
        <v>20</v>
      </c>
      <c r="P37" s="43">
        <f t="shared" si="34"/>
        <v>9</v>
      </c>
      <c r="Q37" s="43">
        <f t="shared" si="33"/>
        <v>10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0.5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0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1</v>
      </c>
      <c r="AC37" s="54">
        <f>IF(M37="","",IF(M37&gt;$H42,1,IF(M37=$H42,0.5,0)))</f>
        <v>1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50</v>
      </c>
      <c r="C38" s="41">
        <v>1</v>
      </c>
      <c r="D38" s="41">
        <v>1.5</v>
      </c>
      <c r="E38" s="41">
        <v>1</v>
      </c>
      <c r="F38" s="41">
        <v>1</v>
      </c>
      <c r="G38" s="41">
        <v>2.5</v>
      </c>
      <c r="H38" s="41">
        <v>2.5</v>
      </c>
      <c r="I38" s="40" t="s">
        <v>37</v>
      </c>
      <c r="J38" s="41">
        <v>0.5</v>
      </c>
      <c r="K38" s="41">
        <v>2</v>
      </c>
      <c r="L38" s="41">
        <v>2.5</v>
      </c>
      <c r="M38" s="41">
        <v>4</v>
      </c>
      <c r="N38" s="41"/>
      <c r="O38" s="42">
        <f t="shared" si="32"/>
        <v>18.5</v>
      </c>
      <c r="P38" s="43">
        <f t="shared" si="34"/>
        <v>9</v>
      </c>
      <c r="Q38" s="43">
        <f t="shared" si="33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1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0.5</v>
      </c>
      <c r="AB38" s="54">
        <f>IF(L38="","",IF(L38&gt;$I41,1,IF(L38=$I41,0.5,0)))</f>
        <v>1</v>
      </c>
      <c r="AC38" s="54">
        <f>IF(M38="","",IF(M38&gt;$I42,1,IF(M38=$I42,0.5,0)))</f>
        <v>1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163</v>
      </c>
      <c r="C39" s="41">
        <v>0.5</v>
      </c>
      <c r="D39" s="41">
        <v>1.5</v>
      </c>
      <c r="E39" s="41">
        <v>1</v>
      </c>
      <c r="F39" s="41">
        <v>1</v>
      </c>
      <c r="G39" s="41">
        <v>1.5</v>
      </c>
      <c r="H39" s="41">
        <v>1.5</v>
      </c>
      <c r="I39" s="41">
        <v>3.5</v>
      </c>
      <c r="J39" s="40" t="s">
        <v>37</v>
      </c>
      <c r="K39" s="41">
        <v>0</v>
      </c>
      <c r="L39" s="41">
        <v>3</v>
      </c>
      <c r="M39" s="41">
        <v>3.5</v>
      </c>
      <c r="N39" s="41"/>
      <c r="O39" s="42">
        <f t="shared" si="32"/>
        <v>17</v>
      </c>
      <c r="P39" s="43">
        <f t="shared" si="34"/>
        <v>6</v>
      </c>
      <c r="Q39" s="43">
        <f t="shared" si="33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0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190</v>
      </c>
      <c r="C40" s="41">
        <v>0.5</v>
      </c>
      <c r="D40" s="41">
        <v>0</v>
      </c>
      <c r="E40" s="41">
        <v>0</v>
      </c>
      <c r="F40" s="41">
        <v>1.5</v>
      </c>
      <c r="G40" s="41">
        <v>0.5</v>
      </c>
      <c r="H40" s="41">
        <v>2</v>
      </c>
      <c r="I40" s="41">
        <v>2</v>
      </c>
      <c r="J40" s="41">
        <v>4</v>
      </c>
      <c r="K40" s="40" t="s">
        <v>37</v>
      </c>
      <c r="L40" s="41">
        <v>3</v>
      </c>
      <c r="M40" s="41">
        <v>3</v>
      </c>
      <c r="N40" s="41"/>
      <c r="O40" s="42">
        <f t="shared" si="32"/>
        <v>16.5</v>
      </c>
      <c r="P40" s="43">
        <f t="shared" si="34"/>
        <v>8</v>
      </c>
      <c r="Q40" s="43">
        <f t="shared" si="33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0.5</v>
      </c>
      <c r="Y40" s="54">
        <f>IF(I40="","",IF(I40&gt;$K38,1,IF(I40=$K38,0.5,0)))</f>
        <v>0.5</v>
      </c>
      <c r="Z40" s="54">
        <f>IF(J40="","",IF(J40&gt;$K39,1,IF(J40=$K39,0.5,0)))</f>
        <v>1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1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201</v>
      </c>
      <c r="C41" s="41">
        <v>1</v>
      </c>
      <c r="D41" s="41">
        <v>0</v>
      </c>
      <c r="E41" s="41">
        <v>0.5</v>
      </c>
      <c r="F41" s="41">
        <v>2.5</v>
      </c>
      <c r="G41" s="41">
        <v>1</v>
      </c>
      <c r="H41" s="41">
        <v>0</v>
      </c>
      <c r="I41" s="41">
        <v>1.5</v>
      </c>
      <c r="J41" s="41">
        <v>1</v>
      </c>
      <c r="K41" s="41">
        <v>1</v>
      </c>
      <c r="L41" s="40" t="s">
        <v>37</v>
      </c>
      <c r="M41" s="41">
        <v>3</v>
      </c>
      <c r="N41" s="41"/>
      <c r="O41" s="42">
        <f t="shared" si="32"/>
        <v>11.5</v>
      </c>
      <c r="P41" s="43">
        <f t="shared" si="34"/>
        <v>4</v>
      </c>
      <c r="Q41" s="43">
        <f t="shared" si="33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1</v>
      </c>
      <c r="W41" s="54">
        <f>IF(G41="","",IF(G41&gt;$L36,1,IF(G41=$L36,0.5,0)))</f>
        <v>0</v>
      </c>
      <c r="X41" s="54">
        <f>IF(H41="","",IF(H41&gt;$L37,1,IF(H41=$L37,0.5,0)))</f>
        <v>0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1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211</v>
      </c>
      <c r="C42" s="41">
        <v>0</v>
      </c>
      <c r="D42" s="41">
        <v>0.5</v>
      </c>
      <c r="E42" s="41">
        <v>1</v>
      </c>
      <c r="F42" s="41">
        <v>1</v>
      </c>
      <c r="G42" s="41">
        <v>0</v>
      </c>
      <c r="H42" s="41">
        <v>1.5</v>
      </c>
      <c r="I42" s="41">
        <v>0</v>
      </c>
      <c r="J42" s="41">
        <v>0.5</v>
      </c>
      <c r="K42" s="41">
        <v>1</v>
      </c>
      <c r="L42" s="41">
        <v>1</v>
      </c>
      <c r="M42" s="40" t="s">
        <v>37</v>
      </c>
      <c r="N42" s="41"/>
      <c r="O42" s="42">
        <f t="shared" si="32"/>
        <v>6.5</v>
      </c>
      <c r="P42" s="43">
        <f t="shared" si="34"/>
        <v>0</v>
      </c>
      <c r="Q42" s="43">
        <f t="shared" si="33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</v>
      </c>
      <c r="Z42" s="54">
        <f>IF(J42="","",IF(J42&gt;$M39,1,IF(J42=$M39,0.5,0)))</f>
        <v>0</v>
      </c>
      <c r="AA42" s="54">
        <f>IF(K42="","",IF(K42&gt;$M40,1,IF(K42=$M40,0.5,0)))</f>
        <v>0</v>
      </c>
      <c r="AB42" s="54">
        <f>IF(L42="","",IF(L42&gt;$M41,1,IF(L42=$M41,0.5,0)))</f>
        <v>0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/>
      <c r="P43" s="49"/>
      <c r="Q43" s="49"/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5">MATCH("XX",C46:C57,0)</f>
        <v>1</v>
      </c>
      <c r="D45" s="35">
        <f t="shared" ref="D45" si="36">MATCH("XX",D46:D57,0)</f>
        <v>2</v>
      </c>
      <c r="E45" s="35">
        <f t="shared" ref="E45" si="37">MATCH("XX",E46:E57,0)</f>
        <v>3</v>
      </c>
      <c r="F45" s="35">
        <f t="shared" ref="F45" si="38">MATCH("XX",F46:F57,0)</f>
        <v>4</v>
      </c>
      <c r="G45" s="35">
        <f t="shared" ref="G45" si="39">MATCH("XX",G46:G57,0)</f>
        <v>5</v>
      </c>
      <c r="H45" s="35">
        <f t="shared" ref="H45" si="40">MATCH("XX",H46:H57,0)</f>
        <v>6</v>
      </c>
      <c r="I45" s="35">
        <f t="shared" ref="I45" si="41">MATCH("XX",I46:I57,0)</f>
        <v>7</v>
      </c>
      <c r="J45" s="35">
        <f t="shared" ref="J45" si="42">MATCH("XX",J46:J57,0)</f>
        <v>8</v>
      </c>
      <c r="K45" s="35">
        <f t="shared" ref="K45" si="43">MATCH("XX",K46:K57,0)</f>
        <v>9</v>
      </c>
      <c r="L45" s="35">
        <f t="shared" ref="L45" si="44">MATCH("XX",L46:L57,0)</f>
        <v>10</v>
      </c>
      <c r="M45" s="35">
        <f t="shared" ref="M45" si="45">MATCH("XX",M46:M57,0)</f>
        <v>11</v>
      </c>
      <c r="N45" s="35">
        <f t="shared" ref="N45" si="46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7">SUM(C46:N46)</f>
        <v>0</v>
      </c>
      <c r="P46" s="43">
        <f>SUM(S46:AD46)*2</f>
        <v>0</v>
      </c>
      <c r="Q46" s="43">
        <f t="shared" ref="Q46:Q57" si="48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7"/>
        <v>0</v>
      </c>
      <c r="P47" s="43">
        <f t="shared" ref="P47:P57" si="49">SUM(S47:AD47)*2</f>
        <v>0</v>
      </c>
      <c r="Q47" s="43">
        <f t="shared" si="48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7"/>
        <v>0</v>
      </c>
      <c r="P48" s="43">
        <f t="shared" si="49"/>
        <v>0</v>
      </c>
      <c r="Q48" s="43">
        <f t="shared" si="48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7"/>
        <v>0</v>
      </c>
      <c r="P49" s="43">
        <f t="shared" si="49"/>
        <v>0</v>
      </c>
      <c r="Q49" s="43">
        <f t="shared" si="48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7"/>
        <v>0</v>
      </c>
      <c r="P50" s="43">
        <f t="shared" si="49"/>
        <v>0</v>
      </c>
      <c r="Q50" s="43">
        <f t="shared" si="48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7"/>
        <v>0</v>
      </c>
      <c r="P51" s="43">
        <f t="shared" si="49"/>
        <v>0</v>
      </c>
      <c r="Q51" s="43">
        <f t="shared" si="48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7"/>
        <v>0</v>
      </c>
      <c r="P52" s="43">
        <f t="shared" si="49"/>
        <v>0</v>
      </c>
      <c r="Q52" s="43">
        <f t="shared" si="48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7"/>
        <v>0</v>
      </c>
      <c r="P53" s="43">
        <f t="shared" si="49"/>
        <v>0</v>
      </c>
      <c r="Q53" s="43">
        <f t="shared" si="48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7"/>
        <v>0</v>
      </c>
      <c r="P54" s="43">
        <f t="shared" si="49"/>
        <v>0</v>
      </c>
      <c r="Q54" s="43">
        <f t="shared" si="48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7"/>
        <v>0</v>
      </c>
      <c r="P55" s="43">
        <f t="shared" si="49"/>
        <v>0</v>
      </c>
      <c r="Q55" s="43">
        <f t="shared" si="48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7"/>
        <v>0</v>
      </c>
      <c r="P56" s="43">
        <f t="shared" si="49"/>
        <v>0</v>
      </c>
      <c r="Q56" s="43">
        <f t="shared" si="48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7"/>
        <v>0</v>
      </c>
      <c r="P57" s="49">
        <f t="shared" si="49"/>
        <v>0</v>
      </c>
      <c r="Q57" s="49">
        <f t="shared" si="48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35708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55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47</v>
      </c>
      <c r="D5" s="18">
        <v>1879</v>
      </c>
      <c r="E5" s="10">
        <v>1</v>
      </c>
      <c r="F5" s="10" t="s">
        <v>10</v>
      </c>
      <c r="G5" s="10">
        <v>0</v>
      </c>
      <c r="H5" s="19">
        <v>81892</v>
      </c>
      <c r="I5" s="14" t="s">
        <v>56</v>
      </c>
      <c r="J5" s="18">
        <v>1665</v>
      </c>
    </row>
    <row r="6" spans="1:10">
      <c r="A6" s="5">
        <v>2</v>
      </c>
      <c r="B6" s="19">
        <v>353</v>
      </c>
      <c r="C6" s="14" t="s">
        <v>44</v>
      </c>
      <c r="D6" s="18">
        <v>1878</v>
      </c>
      <c r="E6" s="10">
        <v>1</v>
      </c>
      <c r="F6" s="10" t="s">
        <v>10</v>
      </c>
      <c r="G6" s="10">
        <v>0</v>
      </c>
      <c r="H6" s="19">
        <v>93637</v>
      </c>
      <c r="I6" s="14" t="s">
        <v>57</v>
      </c>
      <c r="J6" s="18">
        <v>1578</v>
      </c>
    </row>
    <row r="7" spans="1:10">
      <c r="A7" s="5">
        <v>3</v>
      </c>
      <c r="B7" s="19">
        <v>43419</v>
      </c>
      <c r="C7" s="14" t="s">
        <v>48</v>
      </c>
      <c r="D7" s="18">
        <v>1821</v>
      </c>
      <c r="E7" s="10">
        <v>1</v>
      </c>
      <c r="F7" s="10" t="s">
        <v>10</v>
      </c>
      <c r="G7" s="10">
        <v>0</v>
      </c>
      <c r="H7" s="19">
        <v>78093</v>
      </c>
      <c r="I7" s="14" t="s">
        <v>58</v>
      </c>
      <c r="J7" s="18">
        <v>1539</v>
      </c>
    </row>
    <row r="8" spans="1:10">
      <c r="A8" s="5">
        <v>4</v>
      </c>
      <c r="B8" s="19">
        <v>76317</v>
      </c>
      <c r="C8" s="14" t="s">
        <v>51</v>
      </c>
      <c r="D8" s="18">
        <v>1838</v>
      </c>
      <c r="E8" s="10">
        <v>1</v>
      </c>
      <c r="F8" s="10" t="s">
        <v>10</v>
      </c>
      <c r="G8" s="10">
        <v>0</v>
      </c>
      <c r="H8" s="19">
        <v>92533</v>
      </c>
      <c r="I8" s="14" t="s">
        <v>59</v>
      </c>
      <c r="J8" s="18">
        <v>1436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1854</v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1554.5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108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91910</v>
      </c>
      <c r="I15" s="14" t="s">
        <v>109</v>
      </c>
      <c r="J15" s="18">
        <v>1897</v>
      </c>
    </row>
    <row r="16" spans="1:10">
      <c r="A16" s="5">
        <v>2</v>
      </c>
      <c r="B16" s="19">
        <v>26816</v>
      </c>
      <c r="C16" s="14" t="s">
        <v>52</v>
      </c>
      <c r="D16" s="18">
        <v>1813</v>
      </c>
      <c r="E16" s="10">
        <v>0</v>
      </c>
      <c r="F16" s="10" t="s">
        <v>10</v>
      </c>
      <c r="G16" s="10">
        <v>1</v>
      </c>
      <c r="H16" s="19">
        <v>81981</v>
      </c>
      <c r="I16" s="14" t="s">
        <v>110</v>
      </c>
      <c r="J16" s="18">
        <v>1863</v>
      </c>
    </row>
    <row r="17" spans="1:10">
      <c r="A17" s="5">
        <v>3</v>
      </c>
      <c r="B17" s="19">
        <v>655</v>
      </c>
      <c r="C17" s="14" t="s">
        <v>54</v>
      </c>
      <c r="D17" s="18">
        <v>1801</v>
      </c>
      <c r="E17" s="10">
        <v>0.5</v>
      </c>
      <c r="F17" s="10" t="s">
        <v>10</v>
      </c>
      <c r="G17" s="10">
        <v>0.5</v>
      </c>
      <c r="H17" s="19">
        <v>65587</v>
      </c>
      <c r="I17" s="14" t="s">
        <v>111</v>
      </c>
      <c r="J17" s="18">
        <v>1784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1679</v>
      </c>
      <c r="E18" s="12">
        <v>1</v>
      </c>
      <c r="F18" s="10" t="s">
        <v>10</v>
      </c>
      <c r="G18" s="12">
        <v>0</v>
      </c>
      <c r="H18" s="19">
        <v>43605</v>
      </c>
      <c r="I18" s="14" t="s">
        <v>112</v>
      </c>
      <c r="J18" s="18">
        <v>1697</v>
      </c>
    </row>
    <row r="19" spans="1:10" ht="16.5" thickTop="1" thickBot="1">
      <c r="A19" s="6"/>
      <c r="B19" s="3"/>
      <c r="C19" s="16">
        <f>IFERROR(AVERAGE(D15:D18),"")</f>
        <v>1781.75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1810.25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42</v>
      </c>
      <c r="D23" s="18"/>
      <c r="E23" s="10"/>
      <c r="F23" s="10"/>
      <c r="G23" s="10"/>
      <c r="H23" s="19"/>
      <c r="I23" s="14"/>
      <c r="J23" s="18"/>
    </row>
    <row r="24" spans="1:10">
      <c r="A24" s="5">
        <v>2</v>
      </c>
      <c r="B24" s="19"/>
      <c r="C24" s="14" t="s">
        <v>42</v>
      </c>
      <c r="D24" s="18"/>
      <c r="E24" s="10"/>
      <c r="F24" s="10"/>
      <c r="G24" s="10"/>
      <c r="H24" s="19"/>
      <c r="I24" s="14"/>
      <c r="J24" s="18"/>
    </row>
    <row r="25" spans="1:10">
      <c r="A25" s="5">
        <v>3</v>
      </c>
      <c r="B25" s="19"/>
      <c r="C25" s="14" t="s">
        <v>42</v>
      </c>
      <c r="D25" s="18"/>
      <c r="E25" s="10"/>
      <c r="F25" s="10"/>
      <c r="G25" s="10"/>
      <c r="H25" s="19"/>
      <c r="I25" s="14"/>
      <c r="J25" s="18"/>
    </row>
    <row r="26" spans="1:10" ht="15.75" thickBot="1">
      <c r="A26" s="5">
        <v>4</v>
      </c>
      <c r="B26" s="19"/>
      <c r="C26" s="14" t="s">
        <v>42</v>
      </c>
      <c r="D26" s="18"/>
      <c r="E26" s="12"/>
      <c r="F26" s="10"/>
      <c r="G26" s="12"/>
      <c r="H26" s="19"/>
      <c r="I26" s="14"/>
      <c r="J26" s="18"/>
    </row>
    <row r="27" spans="1:10" ht="16.5" thickTop="1" thickBot="1">
      <c r="A27" s="6"/>
      <c r="B27" s="3"/>
      <c r="C27" s="16"/>
      <c r="D27" s="3"/>
      <c r="E27" s="13"/>
      <c r="F27" s="10"/>
      <c r="G27" s="13"/>
      <c r="H27" s="3"/>
      <c r="I27" s="16"/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35722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63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77054</v>
      </c>
      <c r="C5" s="14" t="s">
        <v>61</v>
      </c>
      <c r="D5" s="18">
        <v>1881</v>
      </c>
      <c r="E5" s="10">
        <v>0.5</v>
      </c>
      <c r="F5" s="10" t="s">
        <v>10</v>
      </c>
      <c r="G5" s="10">
        <v>0.5</v>
      </c>
      <c r="H5" s="19">
        <v>31348</v>
      </c>
      <c r="I5" s="14" t="s">
        <v>60</v>
      </c>
      <c r="J5" s="18">
        <v>1920</v>
      </c>
    </row>
    <row r="6" spans="1:10">
      <c r="A6" s="5">
        <v>2</v>
      </c>
      <c r="B6" s="19">
        <v>71625</v>
      </c>
      <c r="C6" s="14" t="s">
        <v>62</v>
      </c>
      <c r="D6" s="18">
        <v>1732</v>
      </c>
      <c r="E6" s="10">
        <v>0</v>
      </c>
      <c r="F6" s="10" t="s">
        <v>10</v>
      </c>
      <c r="G6" s="10">
        <v>1</v>
      </c>
      <c r="H6" s="19">
        <v>76333</v>
      </c>
      <c r="I6" s="14" t="s">
        <v>47</v>
      </c>
      <c r="J6" s="18">
        <v>1879</v>
      </c>
    </row>
    <row r="7" spans="1:10">
      <c r="A7" s="5">
        <v>3</v>
      </c>
      <c r="B7" s="19">
        <v>59048</v>
      </c>
      <c r="C7" s="14" t="s">
        <v>64</v>
      </c>
      <c r="D7" s="18">
        <v>1659</v>
      </c>
      <c r="E7" s="10">
        <v>0</v>
      </c>
      <c r="F7" s="10" t="s">
        <v>10</v>
      </c>
      <c r="G7" s="10">
        <v>1</v>
      </c>
      <c r="H7" s="19">
        <v>353</v>
      </c>
      <c r="I7" s="14" t="s">
        <v>44</v>
      </c>
      <c r="J7" s="18">
        <v>1878</v>
      </c>
    </row>
    <row r="8" spans="1:10">
      <c r="A8" s="5">
        <v>4</v>
      </c>
      <c r="B8" s="19">
        <v>84930</v>
      </c>
      <c r="C8" s="14" t="s">
        <v>65</v>
      </c>
      <c r="D8" s="18">
        <v>1502</v>
      </c>
      <c r="E8" s="10">
        <v>0</v>
      </c>
      <c r="F8" s="10" t="s">
        <v>10</v>
      </c>
      <c r="G8" s="10">
        <v>1</v>
      </c>
      <c r="H8" s="19">
        <v>76317</v>
      </c>
      <c r="I8" s="14" t="s">
        <v>51</v>
      </c>
      <c r="J8" s="18">
        <v>1838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1693.5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1878.75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35386</v>
      </c>
      <c r="I15" s="14" t="s">
        <v>114</v>
      </c>
      <c r="J15" s="18">
        <v>1963</v>
      </c>
    </row>
    <row r="16" spans="1:10">
      <c r="A16" s="5">
        <v>2</v>
      </c>
      <c r="B16" s="19">
        <v>26816</v>
      </c>
      <c r="C16" s="14" t="s">
        <v>52</v>
      </c>
      <c r="D16" s="18">
        <v>1813</v>
      </c>
      <c r="E16" s="10">
        <v>0</v>
      </c>
      <c r="F16" s="10" t="s">
        <v>10</v>
      </c>
      <c r="G16" s="10">
        <v>1</v>
      </c>
      <c r="H16" s="19">
        <v>92916</v>
      </c>
      <c r="I16" s="14" t="s">
        <v>115</v>
      </c>
      <c r="J16" s="18">
        <v>1862</v>
      </c>
    </row>
    <row r="17" spans="1:10">
      <c r="A17" s="5">
        <v>3</v>
      </c>
      <c r="B17" s="19">
        <v>655</v>
      </c>
      <c r="C17" s="14" t="s">
        <v>54</v>
      </c>
      <c r="D17" s="18">
        <v>1801</v>
      </c>
      <c r="E17" s="10">
        <v>0.5</v>
      </c>
      <c r="F17" s="10" t="s">
        <v>10</v>
      </c>
      <c r="G17" s="10">
        <v>0.5</v>
      </c>
      <c r="H17" s="19">
        <v>74225</v>
      </c>
      <c r="I17" s="14" t="s">
        <v>116</v>
      </c>
      <c r="J17" s="18">
        <v>1786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1679</v>
      </c>
      <c r="E18" s="12">
        <v>0.5</v>
      </c>
      <c r="F18" s="10" t="s">
        <v>10</v>
      </c>
      <c r="G18" s="12">
        <v>0.5</v>
      </c>
      <c r="H18" s="19">
        <v>93548</v>
      </c>
      <c r="I18" s="14" t="s">
        <v>117</v>
      </c>
      <c r="J18" s="18">
        <v>1623</v>
      </c>
    </row>
    <row r="19" spans="1:10" ht="16.5" thickTop="1" thickBot="1">
      <c r="A19" s="6"/>
      <c r="B19" s="3"/>
      <c r="C19" s="16">
        <f>IFERROR(AVERAGE(D15:D18),"")</f>
        <v>1781.75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1808.5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157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49</v>
      </c>
      <c r="D23" s="18">
        <v>1610</v>
      </c>
      <c r="E23" s="10">
        <v>0.5</v>
      </c>
      <c r="F23" s="10" t="s">
        <v>10</v>
      </c>
      <c r="G23" s="10">
        <v>0.5</v>
      </c>
      <c r="H23" s="19">
        <v>36447</v>
      </c>
      <c r="I23" s="14" t="s">
        <v>158</v>
      </c>
      <c r="J23" s="18">
        <v>1768</v>
      </c>
    </row>
    <row r="24" spans="1:10">
      <c r="A24" s="5">
        <v>2</v>
      </c>
      <c r="B24" s="19">
        <v>43346</v>
      </c>
      <c r="C24" s="14" t="s">
        <v>45</v>
      </c>
      <c r="D24" s="18">
        <v>1587</v>
      </c>
      <c r="E24" s="10">
        <v>0</v>
      </c>
      <c r="F24" s="10" t="s">
        <v>10</v>
      </c>
      <c r="G24" s="10">
        <v>1</v>
      </c>
      <c r="H24" s="19">
        <v>29921</v>
      </c>
      <c r="I24" s="14" t="s">
        <v>159</v>
      </c>
      <c r="J24" s="18">
        <v>1403</v>
      </c>
    </row>
    <row r="25" spans="1:10">
      <c r="A25" s="5">
        <v>3</v>
      </c>
      <c r="B25" s="19">
        <v>52132</v>
      </c>
      <c r="C25" s="14" t="s">
        <v>141</v>
      </c>
      <c r="D25" s="18">
        <v>1570</v>
      </c>
      <c r="E25" s="10">
        <v>1</v>
      </c>
      <c r="F25" s="10" t="s">
        <v>10</v>
      </c>
      <c r="G25" s="10">
        <v>0</v>
      </c>
      <c r="H25" s="19">
        <v>18902</v>
      </c>
      <c r="I25" s="14" t="s">
        <v>160</v>
      </c>
      <c r="J25" s="18">
        <v>1328</v>
      </c>
    </row>
    <row r="26" spans="1:10" ht="15.75" thickBot="1">
      <c r="A26" s="5">
        <v>4</v>
      </c>
      <c r="B26" s="19">
        <v>44857</v>
      </c>
      <c r="C26" s="14" t="s">
        <v>156</v>
      </c>
      <c r="D26" s="18" t="s">
        <v>83</v>
      </c>
      <c r="E26" s="12">
        <v>0</v>
      </c>
      <c r="F26" s="10" t="s">
        <v>10</v>
      </c>
      <c r="G26" s="12">
        <v>1</v>
      </c>
      <c r="H26" s="19">
        <v>51543</v>
      </c>
      <c r="I26" s="14" t="s">
        <v>161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1589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1499.6666666666667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35736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210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47</v>
      </c>
      <c r="D5" s="18">
        <v>1879</v>
      </c>
      <c r="E5" s="10">
        <v>0</v>
      </c>
      <c r="F5" s="10" t="s">
        <v>10</v>
      </c>
      <c r="G5" s="10">
        <v>1</v>
      </c>
      <c r="H5" s="19">
        <v>70378</v>
      </c>
      <c r="I5" s="14" t="s">
        <v>66</v>
      </c>
      <c r="J5" s="18">
        <v>2031</v>
      </c>
    </row>
    <row r="6" spans="1:10">
      <c r="A6" s="5">
        <v>2</v>
      </c>
      <c r="B6" s="19">
        <v>353</v>
      </c>
      <c r="C6" s="14" t="s">
        <v>44</v>
      </c>
      <c r="D6" s="18">
        <v>1878</v>
      </c>
      <c r="E6" s="10">
        <v>0</v>
      </c>
      <c r="F6" s="10" t="s">
        <v>10</v>
      </c>
      <c r="G6" s="10">
        <v>1</v>
      </c>
      <c r="H6" s="19">
        <v>28291</v>
      </c>
      <c r="I6" s="14" t="s">
        <v>67</v>
      </c>
      <c r="J6" s="18">
        <v>1993</v>
      </c>
    </row>
    <row r="7" spans="1:10">
      <c r="A7" s="5">
        <v>3</v>
      </c>
      <c r="B7" s="19">
        <v>76317</v>
      </c>
      <c r="C7" s="14" t="s">
        <v>51</v>
      </c>
      <c r="D7" s="18">
        <v>1838</v>
      </c>
      <c r="E7" s="10">
        <v>0.5</v>
      </c>
      <c r="F7" s="10" t="s">
        <v>10</v>
      </c>
      <c r="G7" s="10">
        <v>0.5</v>
      </c>
      <c r="H7" s="19">
        <v>78069</v>
      </c>
      <c r="I7" s="14" t="s">
        <v>68</v>
      </c>
      <c r="J7" s="18">
        <v>1863</v>
      </c>
    </row>
    <row r="8" spans="1:10">
      <c r="A8" s="5">
        <v>4</v>
      </c>
      <c r="B8" s="19">
        <v>655</v>
      </c>
      <c r="C8" s="14" t="s">
        <v>54</v>
      </c>
      <c r="D8" s="18">
        <v>1801</v>
      </c>
      <c r="E8" s="10">
        <v>1</v>
      </c>
      <c r="F8" s="10" t="s">
        <v>10</v>
      </c>
      <c r="G8" s="10">
        <v>0</v>
      </c>
      <c r="H8" s="19">
        <v>396</v>
      </c>
      <c r="I8" s="14" t="s">
        <v>69</v>
      </c>
      <c r="J8" s="18">
        <v>1766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1849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1913.25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207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85774</v>
      </c>
      <c r="C15" s="14" t="s">
        <v>118</v>
      </c>
      <c r="D15" s="18">
        <v>1860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53</v>
      </c>
      <c r="J15" s="18">
        <v>1834</v>
      </c>
    </row>
    <row r="16" spans="1:10">
      <c r="A16" s="5">
        <v>2</v>
      </c>
      <c r="B16" s="19">
        <v>59722</v>
      </c>
      <c r="C16" s="14" t="s">
        <v>213</v>
      </c>
      <c r="D16" s="18">
        <v>1825</v>
      </c>
      <c r="E16" s="10">
        <v>0.5</v>
      </c>
      <c r="F16" s="10" t="s">
        <v>10</v>
      </c>
      <c r="G16" s="10">
        <v>0.5</v>
      </c>
      <c r="H16" s="19">
        <v>26816</v>
      </c>
      <c r="I16" s="14" t="s">
        <v>52</v>
      </c>
      <c r="J16" s="18">
        <v>1813</v>
      </c>
    </row>
    <row r="17" spans="1:10">
      <c r="A17" s="5">
        <v>3</v>
      </c>
      <c r="B17" s="19">
        <v>64629</v>
      </c>
      <c r="C17" s="14" t="s">
        <v>214</v>
      </c>
      <c r="D17" s="18">
        <v>1727</v>
      </c>
      <c r="E17" s="10">
        <v>1</v>
      </c>
      <c r="F17" s="10" t="s">
        <v>10</v>
      </c>
      <c r="G17" s="10">
        <v>0</v>
      </c>
      <c r="H17" s="19">
        <v>9954</v>
      </c>
      <c r="I17" s="14" t="s">
        <v>93</v>
      </c>
      <c r="J17" s="18">
        <v>1679</v>
      </c>
    </row>
    <row r="18" spans="1:10" ht="15.75" thickBot="1">
      <c r="A18" s="5">
        <v>4</v>
      </c>
      <c r="B18" s="19">
        <v>85472</v>
      </c>
      <c r="C18" s="14" t="s">
        <v>119</v>
      </c>
      <c r="D18" s="18">
        <v>1568</v>
      </c>
      <c r="E18" s="12">
        <v>0</v>
      </c>
      <c r="F18" s="10" t="s">
        <v>10</v>
      </c>
      <c r="G18" s="12">
        <v>1</v>
      </c>
      <c r="H18" s="19">
        <v>27715</v>
      </c>
      <c r="I18" s="14" t="s">
        <v>49</v>
      </c>
      <c r="J18" s="18">
        <v>1610</v>
      </c>
    </row>
    <row r="19" spans="1:10" ht="16.5" thickTop="1" thickBot="1">
      <c r="A19" s="6"/>
      <c r="B19" s="3"/>
      <c r="C19" s="16">
        <f>IFERROR(AVERAGE(D15:D18),"")</f>
        <v>1745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1734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163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37427</v>
      </c>
      <c r="C23" s="14" t="s">
        <v>164</v>
      </c>
      <c r="D23" s="18">
        <v>1779</v>
      </c>
      <c r="E23" s="10">
        <v>0.5</v>
      </c>
      <c r="F23" s="10" t="s">
        <v>10</v>
      </c>
      <c r="G23" s="10">
        <v>0.5</v>
      </c>
      <c r="H23" s="19">
        <v>43346</v>
      </c>
      <c r="I23" s="14" t="s">
        <v>45</v>
      </c>
      <c r="J23" s="18">
        <v>1587</v>
      </c>
    </row>
    <row r="24" spans="1:10">
      <c r="A24" s="5">
        <v>2</v>
      </c>
      <c r="B24" s="19">
        <v>18970</v>
      </c>
      <c r="C24" s="14" t="s">
        <v>165</v>
      </c>
      <c r="D24" s="18">
        <v>1764</v>
      </c>
      <c r="E24" s="10">
        <v>1</v>
      </c>
      <c r="F24" s="10" t="s">
        <v>10</v>
      </c>
      <c r="G24" s="10">
        <v>0</v>
      </c>
      <c r="H24" s="19">
        <v>52132</v>
      </c>
      <c r="I24" s="14" t="s">
        <v>141</v>
      </c>
      <c r="J24" s="18">
        <v>1570</v>
      </c>
    </row>
    <row r="25" spans="1:10">
      <c r="A25" s="5">
        <v>3</v>
      </c>
      <c r="B25" s="19">
        <v>28215</v>
      </c>
      <c r="C25" s="14" t="s">
        <v>166</v>
      </c>
      <c r="D25" s="18">
        <v>1560</v>
      </c>
      <c r="E25" s="10">
        <v>1</v>
      </c>
      <c r="F25" s="10" t="s">
        <v>10</v>
      </c>
      <c r="G25" s="10">
        <v>0</v>
      </c>
      <c r="H25" s="19">
        <v>44857</v>
      </c>
      <c r="I25" s="14" t="s">
        <v>156</v>
      </c>
      <c r="J25" s="18" t="s">
        <v>83</v>
      </c>
    </row>
    <row r="26" spans="1:10" ht="15.75" thickBot="1">
      <c r="A26" s="5">
        <v>4</v>
      </c>
      <c r="B26" s="19">
        <v>28169</v>
      </c>
      <c r="C26" s="14" t="s">
        <v>215</v>
      </c>
      <c r="D26" s="18">
        <v>1369</v>
      </c>
      <c r="E26" s="12">
        <v>1</v>
      </c>
      <c r="F26" s="10" t="s">
        <v>10</v>
      </c>
      <c r="G26" s="12">
        <v>0</v>
      </c>
      <c r="H26" s="19">
        <v>54658</v>
      </c>
      <c r="I26" s="14" t="s">
        <v>162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1618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1578.5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13" max="13" width="13.7109375" customWidth="1"/>
  </cols>
  <sheetData>
    <row r="1" spans="1:10" ht="21">
      <c r="A1" s="25" t="s">
        <v>23</v>
      </c>
      <c r="B1" s="21" t="s">
        <v>19</v>
      </c>
      <c r="C1" s="20">
        <v>35750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1920</v>
      </c>
      <c r="E5" s="10">
        <v>0.5</v>
      </c>
      <c r="F5" s="10" t="s">
        <v>10</v>
      </c>
      <c r="G5" s="10">
        <v>0.5</v>
      </c>
      <c r="H5" s="19">
        <v>17256</v>
      </c>
      <c r="I5" s="14" t="s">
        <v>71</v>
      </c>
      <c r="J5" s="18">
        <v>1911</v>
      </c>
    </row>
    <row r="6" spans="1:10">
      <c r="A6" s="5">
        <v>2</v>
      </c>
      <c r="B6" s="19">
        <v>76333</v>
      </c>
      <c r="C6" s="14" t="s">
        <v>47</v>
      </c>
      <c r="D6" s="18">
        <v>1879</v>
      </c>
      <c r="E6" s="10">
        <v>0</v>
      </c>
      <c r="F6" s="10" t="s">
        <v>10</v>
      </c>
      <c r="G6" s="10">
        <v>1</v>
      </c>
      <c r="H6" s="19">
        <v>21075</v>
      </c>
      <c r="I6" s="14" t="s">
        <v>72</v>
      </c>
      <c r="J6" s="18">
        <v>1932</v>
      </c>
    </row>
    <row r="7" spans="1:10">
      <c r="A7" s="5">
        <v>3</v>
      </c>
      <c r="B7" s="19">
        <v>43419</v>
      </c>
      <c r="C7" s="14" t="s">
        <v>48</v>
      </c>
      <c r="D7" s="18">
        <v>1821</v>
      </c>
      <c r="E7" s="10">
        <v>0</v>
      </c>
      <c r="F7" s="10" t="s">
        <v>10</v>
      </c>
      <c r="G7" s="10">
        <v>1</v>
      </c>
      <c r="H7" s="19">
        <v>77640</v>
      </c>
      <c r="I7" s="14" t="s">
        <v>74</v>
      </c>
      <c r="J7" s="18">
        <v>1815</v>
      </c>
    </row>
    <row r="8" spans="1:10">
      <c r="A8" s="5">
        <v>4</v>
      </c>
      <c r="B8" s="19">
        <v>76317</v>
      </c>
      <c r="C8" s="14" t="s">
        <v>51</v>
      </c>
      <c r="D8" s="18">
        <v>1838</v>
      </c>
      <c r="E8" s="10">
        <v>0</v>
      </c>
      <c r="F8" s="10" t="s">
        <v>10</v>
      </c>
      <c r="G8" s="10">
        <v>1</v>
      </c>
      <c r="H8" s="19">
        <v>36650</v>
      </c>
      <c r="I8" s="14" t="s">
        <v>75</v>
      </c>
      <c r="J8" s="18" t="s">
        <v>83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1886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205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82848</v>
      </c>
      <c r="I15" s="14" t="s">
        <v>121</v>
      </c>
      <c r="J15" s="18">
        <v>1738</v>
      </c>
    </row>
    <row r="16" spans="1:10">
      <c r="A16" s="5">
        <v>2</v>
      </c>
      <c r="B16" s="19">
        <v>655</v>
      </c>
      <c r="C16" s="14" t="s">
        <v>54</v>
      </c>
      <c r="D16" s="18">
        <v>1801</v>
      </c>
      <c r="E16" s="10">
        <v>0.5</v>
      </c>
      <c r="F16" s="10" t="s">
        <v>10</v>
      </c>
      <c r="G16" s="10">
        <v>0.5</v>
      </c>
      <c r="H16" s="19">
        <v>73253</v>
      </c>
      <c r="I16" s="14" t="s">
        <v>122</v>
      </c>
      <c r="J16" s="18">
        <v>1700</v>
      </c>
    </row>
    <row r="17" spans="1:10">
      <c r="A17" s="5">
        <v>3</v>
      </c>
      <c r="B17" s="19">
        <v>9954</v>
      </c>
      <c r="C17" s="14" t="s">
        <v>93</v>
      </c>
      <c r="D17" s="18">
        <v>1679</v>
      </c>
      <c r="E17" s="10">
        <v>1</v>
      </c>
      <c r="F17" s="10" t="s">
        <v>10</v>
      </c>
      <c r="G17" s="10">
        <v>0</v>
      </c>
      <c r="H17" s="19">
        <v>84107</v>
      </c>
      <c r="I17" s="14" t="s">
        <v>123</v>
      </c>
      <c r="J17" s="18">
        <v>1685</v>
      </c>
    </row>
    <row r="18" spans="1:10" ht="15.75" thickBot="1">
      <c r="A18" s="5">
        <v>4</v>
      </c>
      <c r="B18" s="19">
        <v>4014</v>
      </c>
      <c r="C18" s="14" t="s">
        <v>120</v>
      </c>
      <c r="D18" s="18">
        <v>1633</v>
      </c>
      <c r="E18" s="12">
        <v>0.5</v>
      </c>
      <c r="F18" s="10" t="s">
        <v>10</v>
      </c>
      <c r="G18" s="12">
        <v>0.5</v>
      </c>
      <c r="H18" s="19">
        <v>2941</v>
      </c>
      <c r="I18" s="14" t="s">
        <v>124</v>
      </c>
      <c r="J18" s="18">
        <v>1643</v>
      </c>
    </row>
    <row r="19" spans="1:10" ht="16.5" thickTop="1" thickBot="1">
      <c r="A19" s="6"/>
      <c r="B19" s="3"/>
      <c r="C19" s="16">
        <f>IFERROR(AVERAGE(D15:D18),"")</f>
        <v>1736.75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1691.5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167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49</v>
      </c>
      <c r="D23" s="18">
        <v>1663</v>
      </c>
      <c r="E23" s="10">
        <v>0.5</v>
      </c>
      <c r="F23" s="10" t="s">
        <v>10</v>
      </c>
      <c r="G23" s="10">
        <v>0.5</v>
      </c>
      <c r="H23" s="19">
        <v>33651</v>
      </c>
      <c r="I23" s="14" t="s">
        <v>168</v>
      </c>
      <c r="J23" s="18">
        <v>1621</v>
      </c>
    </row>
    <row r="24" spans="1:10">
      <c r="A24" s="5">
        <v>2</v>
      </c>
      <c r="B24" s="19">
        <v>43346</v>
      </c>
      <c r="C24" s="14" t="s">
        <v>45</v>
      </c>
      <c r="D24" s="18">
        <v>1582</v>
      </c>
      <c r="E24" s="10">
        <v>1</v>
      </c>
      <c r="F24" s="10" t="s">
        <v>10</v>
      </c>
      <c r="G24" s="10">
        <v>0</v>
      </c>
      <c r="H24" s="19">
        <v>21652</v>
      </c>
      <c r="I24" s="14" t="s">
        <v>169</v>
      </c>
      <c r="J24" s="18">
        <v>1628</v>
      </c>
    </row>
    <row r="25" spans="1:10">
      <c r="A25" s="5">
        <v>3</v>
      </c>
      <c r="B25" s="19">
        <v>52132</v>
      </c>
      <c r="C25" s="14" t="s">
        <v>141</v>
      </c>
      <c r="D25" s="18">
        <v>1663</v>
      </c>
      <c r="E25" s="10">
        <v>1</v>
      </c>
      <c r="F25" s="10" t="s">
        <v>10</v>
      </c>
      <c r="G25" s="10">
        <v>0</v>
      </c>
      <c r="H25" s="19">
        <v>58211</v>
      </c>
      <c r="I25" s="14" t="s">
        <v>170</v>
      </c>
      <c r="J25" s="18">
        <v>1582</v>
      </c>
    </row>
    <row r="26" spans="1:10" ht="15.75" thickBot="1">
      <c r="A26" s="5">
        <v>4</v>
      </c>
      <c r="B26" s="19">
        <v>44857</v>
      </c>
      <c r="C26" s="14" t="s">
        <v>156</v>
      </c>
      <c r="D26" s="18" t="s">
        <v>83</v>
      </c>
      <c r="E26" s="12">
        <v>0</v>
      </c>
      <c r="F26" s="10" t="s">
        <v>10</v>
      </c>
      <c r="G26" s="12">
        <v>1</v>
      </c>
      <c r="H26" s="19">
        <v>37435</v>
      </c>
      <c r="I26" s="14" t="s">
        <v>171</v>
      </c>
      <c r="J26" s="18">
        <v>1544</v>
      </c>
    </row>
    <row r="27" spans="1:10" ht="16.5" thickTop="1" thickBot="1">
      <c r="A27" s="6"/>
      <c r="B27" s="3"/>
      <c r="C27" s="16">
        <f>IFERROR(AVERAGE(D23:D26),"")</f>
        <v>1636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1593.75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7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35764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206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42307</v>
      </c>
      <c r="C5" s="14" t="s">
        <v>76</v>
      </c>
      <c r="D5" s="18">
        <v>1934</v>
      </c>
      <c r="E5" s="10">
        <v>1</v>
      </c>
      <c r="F5" s="10" t="s">
        <v>10</v>
      </c>
      <c r="G5" s="10">
        <v>0</v>
      </c>
      <c r="H5" s="19">
        <v>31348</v>
      </c>
      <c r="I5" s="14" t="s">
        <v>60</v>
      </c>
      <c r="J5" s="18">
        <v>1920</v>
      </c>
    </row>
    <row r="6" spans="1:10">
      <c r="A6" s="5">
        <v>2</v>
      </c>
      <c r="B6" s="19">
        <v>68497</v>
      </c>
      <c r="C6" s="14" t="s">
        <v>73</v>
      </c>
      <c r="D6" s="18">
        <v>1876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47</v>
      </c>
      <c r="J6" s="18">
        <v>1879</v>
      </c>
    </row>
    <row r="7" spans="1:10">
      <c r="A7" s="5">
        <v>3</v>
      </c>
      <c r="B7" s="19">
        <v>66354</v>
      </c>
      <c r="C7" s="14" t="s">
        <v>77</v>
      </c>
      <c r="D7" s="18">
        <v>1832</v>
      </c>
      <c r="E7" s="10">
        <v>0</v>
      </c>
      <c r="F7" s="10" t="s">
        <v>10</v>
      </c>
      <c r="G7" s="10">
        <v>1</v>
      </c>
      <c r="H7" s="19">
        <v>76317</v>
      </c>
      <c r="I7" s="14" t="s">
        <v>51</v>
      </c>
      <c r="J7" s="18">
        <v>1838</v>
      </c>
    </row>
    <row r="8" spans="1:10">
      <c r="A8" s="5">
        <v>4</v>
      </c>
      <c r="B8" s="19">
        <v>70017</v>
      </c>
      <c r="C8" s="14" t="s">
        <v>216</v>
      </c>
      <c r="D8" s="18">
        <v>1695</v>
      </c>
      <c r="E8" s="10">
        <v>1</v>
      </c>
      <c r="F8" s="10" t="s">
        <v>10</v>
      </c>
      <c r="G8" s="10">
        <v>0</v>
      </c>
      <c r="H8" s="19">
        <v>26816</v>
      </c>
      <c r="I8" s="14" t="s">
        <v>52</v>
      </c>
      <c r="J8" s="18">
        <v>1813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1834.25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1862.5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208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92002</v>
      </c>
      <c r="C15" s="14" t="s">
        <v>125</v>
      </c>
      <c r="D15" s="18">
        <v>2024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53</v>
      </c>
      <c r="J15" s="18">
        <v>1834</v>
      </c>
    </row>
    <row r="16" spans="1:10">
      <c r="A16" s="5">
        <v>2</v>
      </c>
      <c r="B16" s="19">
        <v>67440</v>
      </c>
      <c r="C16" s="14" t="s">
        <v>126</v>
      </c>
      <c r="D16" s="18">
        <v>1994</v>
      </c>
      <c r="E16" s="10">
        <v>1</v>
      </c>
      <c r="F16" s="10" t="s">
        <v>10</v>
      </c>
      <c r="G16" s="10">
        <v>0</v>
      </c>
      <c r="H16" s="19">
        <v>655</v>
      </c>
      <c r="I16" s="14" t="s">
        <v>54</v>
      </c>
      <c r="J16" s="18">
        <v>1801</v>
      </c>
    </row>
    <row r="17" spans="1:10">
      <c r="A17" s="5">
        <v>3</v>
      </c>
      <c r="B17" s="19">
        <v>82376</v>
      </c>
      <c r="C17" s="14" t="s">
        <v>127</v>
      </c>
      <c r="D17" s="18">
        <v>1895</v>
      </c>
      <c r="E17" s="10">
        <v>1</v>
      </c>
      <c r="F17" s="10" t="s">
        <v>10</v>
      </c>
      <c r="G17" s="10">
        <v>0</v>
      </c>
      <c r="H17" s="19">
        <v>9954</v>
      </c>
      <c r="I17" s="14" t="s">
        <v>93</v>
      </c>
      <c r="J17" s="18">
        <v>1679</v>
      </c>
    </row>
    <row r="18" spans="1:10" ht="15.75" thickBot="1">
      <c r="A18" s="5">
        <v>4</v>
      </c>
      <c r="B18" s="19">
        <v>82066</v>
      </c>
      <c r="C18" s="14" t="s">
        <v>128</v>
      </c>
      <c r="D18" s="18">
        <v>1635</v>
      </c>
      <c r="E18" s="12">
        <v>0</v>
      </c>
      <c r="F18" s="10" t="s">
        <v>10</v>
      </c>
      <c r="G18" s="12">
        <v>1</v>
      </c>
      <c r="H18" s="19">
        <v>27715</v>
      </c>
      <c r="I18" s="14" t="s">
        <v>49</v>
      </c>
      <c r="J18" s="18">
        <v>1610</v>
      </c>
    </row>
    <row r="19" spans="1:10" ht="16.5" thickTop="1" thickBot="1">
      <c r="A19" s="6"/>
      <c r="B19" s="3"/>
      <c r="C19" s="16">
        <f>IFERROR(AVERAGE(D15:D18),"")</f>
        <v>1887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1731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223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47848</v>
      </c>
      <c r="C23" s="14" t="s">
        <v>173</v>
      </c>
      <c r="D23" s="18">
        <v>1935</v>
      </c>
      <c r="E23" s="10">
        <v>0</v>
      </c>
      <c r="F23" s="10" t="s">
        <v>10</v>
      </c>
      <c r="G23" s="10">
        <v>1</v>
      </c>
      <c r="H23" s="19">
        <v>4014</v>
      </c>
      <c r="I23" s="14" t="s">
        <v>120</v>
      </c>
      <c r="J23" s="18">
        <v>1633</v>
      </c>
    </row>
    <row r="24" spans="1:10">
      <c r="A24" s="5">
        <v>2</v>
      </c>
      <c r="B24" s="19">
        <v>13382</v>
      </c>
      <c r="C24" s="14" t="s">
        <v>174</v>
      </c>
      <c r="D24" s="18">
        <v>1898</v>
      </c>
      <c r="E24" s="10">
        <v>1</v>
      </c>
      <c r="F24" s="10" t="s">
        <v>10</v>
      </c>
      <c r="G24" s="10">
        <v>0</v>
      </c>
      <c r="H24" s="19">
        <v>43346</v>
      </c>
      <c r="I24" s="14" t="s">
        <v>45</v>
      </c>
      <c r="J24" s="18">
        <v>1587</v>
      </c>
    </row>
    <row r="25" spans="1:10">
      <c r="A25" s="5">
        <v>3</v>
      </c>
      <c r="B25" s="19">
        <v>86</v>
      </c>
      <c r="C25" s="14" t="s">
        <v>175</v>
      </c>
      <c r="D25" s="18">
        <v>1791</v>
      </c>
      <c r="E25" s="10">
        <v>1</v>
      </c>
      <c r="F25" s="10" t="s">
        <v>10</v>
      </c>
      <c r="G25" s="10">
        <v>0</v>
      </c>
      <c r="H25" s="19">
        <v>52132</v>
      </c>
      <c r="I25" s="14" t="s">
        <v>141</v>
      </c>
      <c r="J25" s="18">
        <v>1570</v>
      </c>
    </row>
    <row r="26" spans="1:10" ht="15.75" thickBot="1">
      <c r="A26" s="5">
        <v>4</v>
      </c>
      <c r="B26" s="19">
        <v>26786</v>
      </c>
      <c r="C26" s="14" t="s">
        <v>176</v>
      </c>
      <c r="D26" s="18">
        <v>1791</v>
      </c>
      <c r="E26" s="12">
        <v>1</v>
      </c>
      <c r="F26" s="10" t="s">
        <v>10</v>
      </c>
      <c r="G26" s="12">
        <v>0</v>
      </c>
      <c r="H26" s="19">
        <v>2259</v>
      </c>
      <c r="I26" s="14" t="s">
        <v>172</v>
      </c>
      <c r="J26" s="18">
        <v>1203</v>
      </c>
    </row>
    <row r="27" spans="1:10" ht="16.5" thickTop="1" thickBot="1">
      <c r="A27" s="6"/>
      <c r="B27" s="3"/>
      <c r="C27" s="16">
        <f>IFERROR(AVERAGE(D23:D26),"")</f>
        <v>1853.75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1498.25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35778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78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1920</v>
      </c>
      <c r="E5" s="10">
        <v>0</v>
      </c>
      <c r="F5" s="10" t="s">
        <v>10</v>
      </c>
      <c r="G5" s="10">
        <v>1</v>
      </c>
      <c r="H5" s="19">
        <v>89494</v>
      </c>
      <c r="I5" s="14" t="s">
        <v>79</v>
      </c>
      <c r="J5" s="18">
        <v>1646</v>
      </c>
    </row>
    <row r="6" spans="1:10">
      <c r="A6" s="5">
        <v>2</v>
      </c>
      <c r="B6" s="19">
        <v>76333</v>
      </c>
      <c r="C6" s="14" t="s">
        <v>47</v>
      </c>
      <c r="D6" s="18">
        <v>1879</v>
      </c>
      <c r="E6" s="10">
        <v>1</v>
      </c>
      <c r="F6" s="10" t="s">
        <v>10</v>
      </c>
      <c r="G6" s="10">
        <v>0</v>
      </c>
      <c r="H6" s="19">
        <v>38164</v>
      </c>
      <c r="I6" s="14" t="s">
        <v>80</v>
      </c>
      <c r="J6" s="18">
        <v>1400</v>
      </c>
    </row>
    <row r="7" spans="1:10">
      <c r="A7" s="5">
        <v>3</v>
      </c>
      <c r="B7" s="19">
        <v>353</v>
      </c>
      <c r="C7" s="14" t="s">
        <v>44</v>
      </c>
      <c r="D7" s="18">
        <v>1878</v>
      </c>
      <c r="E7" s="10">
        <v>1</v>
      </c>
      <c r="F7" s="10" t="s">
        <v>10</v>
      </c>
      <c r="G7" s="10">
        <v>0</v>
      </c>
      <c r="H7" s="19">
        <v>25623</v>
      </c>
      <c r="I7" s="14" t="s">
        <v>81</v>
      </c>
      <c r="J7" s="18">
        <v>1395</v>
      </c>
    </row>
    <row r="8" spans="1:10">
      <c r="A8" s="5">
        <v>4</v>
      </c>
      <c r="B8" s="19">
        <v>76317</v>
      </c>
      <c r="C8" s="14" t="s">
        <v>51</v>
      </c>
      <c r="D8" s="18">
        <v>1838</v>
      </c>
      <c r="E8" s="10">
        <v>1</v>
      </c>
      <c r="F8" s="10" t="s">
        <v>10</v>
      </c>
      <c r="G8" s="10">
        <v>0</v>
      </c>
      <c r="H8" s="19">
        <v>35319</v>
      </c>
      <c r="I8" s="14" t="s">
        <v>82</v>
      </c>
      <c r="J8" s="18" t="s">
        <v>83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1878.75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1480.3333333333333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95419</v>
      </c>
      <c r="I15" s="14" t="s">
        <v>130</v>
      </c>
      <c r="J15" s="18">
        <v>2026</v>
      </c>
    </row>
    <row r="16" spans="1:10">
      <c r="A16" s="5">
        <v>2</v>
      </c>
      <c r="B16" s="19">
        <v>26816</v>
      </c>
      <c r="C16" s="14" t="s">
        <v>52</v>
      </c>
      <c r="D16" s="18">
        <v>1813</v>
      </c>
      <c r="E16" s="10">
        <v>0</v>
      </c>
      <c r="F16" s="10" t="s">
        <v>10</v>
      </c>
      <c r="G16" s="10">
        <v>1</v>
      </c>
      <c r="H16" s="19">
        <v>41688</v>
      </c>
      <c r="I16" s="14" t="s">
        <v>131</v>
      </c>
      <c r="J16" s="18">
        <v>1760</v>
      </c>
    </row>
    <row r="17" spans="1:10">
      <c r="A17" s="5">
        <v>3</v>
      </c>
      <c r="B17" s="19">
        <v>655</v>
      </c>
      <c r="C17" s="14" t="s">
        <v>54</v>
      </c>
      <c r="D17" s="18">
        <v>1801</v>
      </c>
      <c r="E17" s="10">
        <v>0.5</v>
      </c>
      <c r="F17" s="10" t="s">
        <v>10</v>
      </c>
      <c r="G17" s="10">
        <v>0.5</v>
      </c>
      <c r="H17" s="19">
        <v>3379</v>
      </c>
      <c r="I17" s="14" t="s">
        <v>132</v>
      </c>
      <c r="J17" s="18">
        <v>1735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1679</v>
      </c>
      <c r="E18" s="12">
        <v>1</v>
      </c>
      <c r="F18" s="10" t="s">
        <v>10</v>
      </c>
      <c r="G18" s="12">
        <v>0</v>
      </c>
      <c r="H18" s="19">
        <v>60364</v>
      </c>
      <c r="I18" s="14" t="s">
        <v>133</v>
      </c>
      <c r="J18" s="18">
        <v>1651</v>
      </c>
    </row>
    <row r="19" spans="1:10" ht="16.5" thickTop="1" thickBot="1">
      <c r="A19" s="6"/>
      <c r="B19" s="3"/>
      <c r="C19" s="16">
        <f>IFERROR(AVERAGE(D15:D18),"")</f>
        <v>1781.75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1793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177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4014</v>
      </c>
      <c r="C23" s="14" t="s">
        <v>120</v>
      </c>
      <c r="D23" s="18">
        <v>1633</v>
      </c>
      <c r="E23" s="10">
        <v>0</v>
      </c>
      <c r="F23" s="10" t="s">
        <v>10</v>
      </c>
      <c r="G23" s="10">
        <v>1</v>
      </c>
      <c r="H23" s="19">
        <v>11070</v>
      </c>
      <c r="I23" s="14" t="s">
        <v>178</v>
      </c>
      <c r="J23" s="18">
        <v>1639</v>
      </c>
    </row>
    <row r="24" spans="1:10">
      <c r="A24" s="5">
        <v>2</v>
      </c>
      <c r="B24" s="19">
        <v>27715</v>
      </c>
      <c r="C24" s="14" t="s">
        <v>49</v>
      </c>
      <c r="D24" s="18">
        <v>1610</v>
      </c>
      <c r="E24" s="10">
        <v>1</v>
      </c>
      <c r="F24" s="10" t="s">
        <v>10</v>
      </c>
      <c r="G24" s="10">
        <v>0</v>
      </c>
      <c r="H24" s="19">
        <v>96491</v>
      </c>
      <c r="I24" s="14" t="s">
        <v>179</v>
      </c>
      <c r="J24" s="18">
        <v>1716</v>
      </c>
    </row>
    <row r="25" spans="1:10">
      <c r="A25" s="5">
        <v>3</v>
      </c>
      <c r="B25" s="19">
        <v>43346</v>
      </c>
      <c r="C25" s="14" t="s">
        <v>45</v>
      </c>
      <c r="D25" s="18">
        <v>1587</v>
      </c>
      <c r="E25" s="10">
        <v>0</v>
      </c>
      <c r="F25" s="10" t="s">
        <v>10</v>
      </c>
      <c r="G25" s="10">
        <v>1</v>
      </c>
      <c r="H25" s="19">
        <v>39543</v>
      </c>
      <c r="I25" s="14" t="s">
        <v>180</v>
      </c>
      <c r="J25" s="18">
        <v>1580</v>
      </c>
    </row>
    <row r="26" spans="1:10" ht="15.75" thickBot="1">
      <c r="A26" s="5">
        <v>4</v>
      </c>
      <c r="B26" s="19">
        <v>44857</v>
      </c>
      <c r="C26" s="14" t="s">
        <v>156</v>
      </c>
      <c r="D26" s="18" t="s">
        <v>83</v>
      </c>
      <c r="E26" s="12">
        <v>0</v>
      </c>
      <c r="F26" s="10" t="s">
        <v>10</v>
      </c>
      <c r="G26" s="12">
        <v>1</v>
      </c>
      <c r="H26" s="19">
        <v>26972</v>
      </c>
      <c r="I26" s="14" t="s">
        <v>181</v>
      </c>
      <c r="J26" s="18">
        <v>1426</v>
      </c>
    </row>
    <row r="27" spans="1:10" ht="16.5" thickTop="1" thickBot="1">
      <c r="A27" s="6"/>
      <c r="B27" s="3"/>
      <c r="C27" s="16">
        <f>IFERROR(AVERAGE(D23:D26),"")</f>
        <v>1610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1590.25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35806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209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80918</v>
      </c>
      <c r="C5" s="14" t="s">
        <v>84</v>
      </c>
      <c r="D5" s="18">
        <v>1842</v>
      </c>
      <c r="E5" s="10">
        <v>1</v>
      </c>
      <c r="F5" s="10" t="s">
        <v>10</v>
      </c>
      <c r="G5" s="10">
        <v>0</v>
      </c>
      <c r="H5" s="19">
        <v>31348</v>
      </c>
      <c r="I5" s="14" t="s">
        <v>60</v>
      </c>
      <c r="J5" s="18">
        <v>1897</v>
      </c>
    </row>
    <row r="6" spans="1:10">
      <c r="A6" s="5">
        <v>2</v>
      </c>
      <c r="B6" s="19">
        <v>78689</v>
      </c>
      <c r="C6" s="14" t="s">
        <v>85</v>
      </c>
      <c r="D6" s="18">
        <v>1795</v>
      </c>
      <c r="E6" s="10">
        <v>0.5</v>
      </c>
      <c r="F6" s="10" t="s">
        <v>10</v>
      </c>
      <c r="G6" s="10">
        <v>0.5</v>
      </c>
      <c r="H6" s="19">
        <v>43419</v>
      </c>
      <c r="I6" s="14" t="s">
        <v>48</v>
      </c>
      <c r="J6" s="18">
        <v>1812</v>
      </c>
    </row>
    <row r="7" spans="1:10">
      <c r="A7" s="5">
        <v>3</v>
      </c>
      <c r="B7" s="19">
        <v>61735</v>
      </c>
      <c r="C7" s="14" t="s">
        <v>86</v>
      </c>
      <c r="D7" s="18">
        <v>1781</v>
      </c>
      <c r="E7" s="10">
        <v>1</v>
      </c>
      <c r="F7" s="10" t="s">
        <v>10</v>
      </c>
      <c r="G7" s="10">
        <v>0</v>
      </c>
      <c r="H7" s="19">
        <v>76317</v>
      </c>
      <c r="I7" s="14" t="s">
        <v>51</v>
      </c>
      <c r="J7" s="18">
        <v>1829</v>
      </c>
    </row>
    <row r="8" spans="1:10">
      <c r="A8" s="5">
        <v>4</v>
      </c>
      <c r="B8" s="19">
        <v>86509</v>
      </c>
      <c r="C8" s="14" t="s">
        <v>87</v>
      </c>
      <c r="D8" s="18">
        <v>1671</v>
      </c>
      <c r="E8" s="10">
        <v>1</v>
      </c>
      <c r="F8" s="10" t="s">
        <v>10</v>
      </c>
      <c r="G8" s="10">
        <v>0</v>
      </c>
      <c r="H8" s="19">
        <v>26816</v>
      </c>
      <c r="I8" s="14" t="s">
        <v>52</v>
      </c>
      <c r="J8" s="18">
        <v>1709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1772.25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1811.75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134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74926</v>
      </c>
      <c r="C15" s="14" t="s">
        <v>135</v>
      </c>
      <c r="D15" s="18">
        <v>1566</v>
      </c>
      <c r="E15" s="10">
        <v>0</v>
      </c>
      <c r="F15" s="10" t="s">
        <v>10</v>
      </c>
      <c r="G15" s="10">
        <v>1</v>
      </c>
      <c r="H15" s="19">
        <v>43419</v>
      </c>
      <c r="I15" s="14" t="s">
        <v>53</v>
      </c>
      <c r="J15" s="18">
        <v>1842</v>
      </c>
    </row>
    <row r="16" spans="1:10">
      <c r="A16" s="5">
        <v>2</v>
      </c>
      <c r="B16" s="19">
        <v>89435</v>
      </c>
      <c r="C16" s="14" t="s">
        <v>217</v>
      </c>
      <c r="D16" s="18">
        <v>1625</v>
      </c>
      <c r="E16" s="10">
        <v>0</v>
      </c>
      <c r="F16" s="10" t="s">
        <v>10</v>
      </c>
      <c r="G16" s="10">
        <v>1</v>
      </c>
      <c r="H16" s="19">
        <v>655</v>
      </c>
      <c r="I16" s="14" t="s">
        <v>54</v>
      </c>
      <c r="J16" s="18">
        <v>1755</v>
      </c>
    </row>
    <row r="17" spans="1:10">
      <c r="A17" s="5">
        <v>3</v>
      </c>
      <c r="B17" s="19">
        <v>71188</v>
      </c>
      <c r="C17" s="14" t="s">
        <v>136</v>
      </c>
      <c r="D17" s="18">
        <v>1358</v>
      </c>
      <c r="E17" s="10">
        <v>0</v>
      </c>
      <c r="F17" s="10" t="s">
        <v>10</v>
      </c>
      <c r="G17" s="10">
        <v>1</v>
      </c>
      <c r="H17" s="19">
        <v>9954</v>
      </c>
      <c r="I17" s="14" t="s">
        <v>93</v>
      </c>
      <c r="J17" s="18">
        <v>1707</v>
      </c>
    </row>
    <row r="18" spans="1:10" ht="15.75" thickBot="1">
      <c r="A18" s="5">
        <v>4</v>
      </c>
      <c r="B18" s="19">
        <v>64882</v>
      </c>
      <c r="C18" s="14" t="s">
        <v>218</v>
      </c>
      <c r="D18" s="18">
        <v>1543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49</v>
      </c>
      <c r="J18" s="18">
        <v>1663</v>
      </c>
    </row>
    <row r="19" spans="1:10" ht="16.5" thickTop="1" thickBot="1">
      <c r="A19" s="6"/>
      <c r="B19" s="3"/>
      <c r="C19" s="16">
        <f>IFERROR(AVERAGE(D15:D18),"")</f>
        <v>1523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1741.75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182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57151</v>
      </c>
      <c r="C23" s="14" t="s">
        <v>219</v>
      </c>
      <c r="D23" s="18">
        <v>2009</v>
      </c>
      <c r="E23" s="10">
        <v>1</v>
      </c>
      <c r="F23" s="10" t="s">
        <v>10</v>
      </c>
      <c r="G23" s="10">
        <v>0</v>
      </c>
      <c r="H23" s="19">
        <v>4014</v>
      </c>
      <c r="I23" s="14" t="s">
        <v>120</v>
      </c>
      <c r="J23" s="18">
        <v>1641</v>
      </c>
    </row>
    <row r="24" spans="1:10">
      <c r="A24" s="5">
        <v>2</v>
      </c>
      <c r="B24" s="19">
        <v>13609</v>
      </c>
      <c r="C24" s="14" t="s">
        <v>183</v>
      </c>
      <c r="D24" s="18">
        <v>1974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45</v>
      </c>
      <c r="J24" s="18">
        <v>1582</v>
      </c>
    </row>
    <row r="25" spans="1:10">
      <c r="A25" s="5">
        <v>3</v>
      </c>
      <c r="B25" s="19">
        <v>16501</v>
      </c>
      <c r="C25" s="14" t="s">
        <v>184</v>
      </c>
      <c r="D25" s="18">
        <v>1828</v>
      </c>
      <c r="E25" s="10">
        <v>0.5</v>
      </c>
      <c r="F25" s="10" t="s">
        <v>10</v>
      </c>
      <c r="G25" s="10">
        <v>0.5</v>
      </c>
      <c r="H25" s="19">
        <v>52132</v>
      </c>
      <c r="I25" s="14" t="s">
        <v>141</v>
      </c>
      <c r="J25" s="18">
        <v>1596</v>
      </c>
    </row>
    <row r="26" spans="1:10" ht="15.75" thickBot="1">
      <c r="A26" s="5">
        <v>4</v>
      </c>
      <c r="B26" s="19">
        <v>15938</v>
      </c>
      <c r="C26" s="14" t="s">
        <v>185</v>
      </c>
      <c r="D26" s="18">
        <v>1685</v>
      </c>
      <c r="E26" s="12">
        <v>1</v>
      </c>
      <c r="F26" s="10" t="s">
        <v>10</v>
      </c>
      <c r="G26" s="12">
        <v>0</v>
      </c>
      <c r="H26" s="19">
        <v>54658</v>
      </c>
      <c r="I26" s="14" t="s">
        <v>162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1874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1606.3333333333333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35820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88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1897</v>
      </c>
      <c r="E5" s="10">
        <v>1</v>
      </c>
      <c r="F5" s="10" t="s">
        <v>10</v>
      </c>
      <c r="G5" s="10">
        <v>0</v>
      </c>
      <c r="H5" s="19">
        <v>42790</v>
      </c>
      <c r="I5" s="14" t="s">
        <v>89</v>
      </c>
      <c r="J5" s="18">
        <v>1924</v>
      </c>
    </row>
    <row r="6" spans="1:10">
      <c r="A6" s="5">
        <v>2</v>
      </c>
      <c r="B6" s="19">
        <v>76333</v>
      </c>
      <c r="C6" s="14" t="s">
        <v>47</v>
      </c>
      <c r="D6" s="18">
        <v>1884</v>
      </c>
      <c r="E6" s="10">
        <v>0.5</v>
      </c>
      <c r="F6" s="10" t="s">
        <v>10</v>
      </c>
      <c r="G6" s="10">
        <v>0.5</v>
      </c>
      <c r="H6" s="19">
        <v>14290</v>
      </c>
      <c r="I6" s="14" t="s">
        <v>90</v>
      </c>
      <c r="J6" s="18">
        <v>1846</v>
      </c>
    </row>
    <row r="7" spans="1:10">
      <c r="A7" s="5">
        <v>3</v>
      </c>
      <c r="B7" s="19">
        <v>353</v>
      </c>
      <c r="C7" s="14" t="s">
        <v>44</v>
      </c>
      <c r="D7" s="18">
        <v>1870</v>
      </c>
      <c r="E7" s="10">
        <v>0</v>
      </c>
      <c r="F7" s="10" t="s">
        <v>10</v>
      </c>
      <c r="G7" s="10">
        <v>1</v>
      </c>
      <c r="H7" s="19">
        <v>41602</v>
      </c>
      <c r="I7" s="14" t="s">
        <v>91</v>
      </c>
      <c r="J7" s="18">
        <v>1806</v>
      </c>
    </row>
    <row r="8" spans="1:10">
      <c r="A8" s="5">
        <v>4</v>
      </c>
      <c r="B8" s="19">
        <v>76317</v>
      </c>
      <c r="C8" s="14" t="s">
        <v>51</v>
      </c>
      <c r="D8" s="18">
        <v>1829</v>
      </c>
      <c r="E8" s="10">
        <v>0</v>
      </c>
      <c r="F8" s="10" t="s">
        <v>10</v>
      </c>
      <c r="G8" s="10">
        <v>1</v>
      </c>
      <c r="H8" s="19">
        <v>21202</v>
      </c>
      <c r="I8" s="14" t="s">
        <v>92</v>
      </c>
      <c r="J8" s="18">
        <v>1822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1870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1849.5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212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1842</v>
      </c>
      <c r="E15" s="10">
        <v>0.5</v>
      </c>
      <c r="F15" s="10" t="s">
        <v>10</v>
      </c>
      <c r="G15" s="10">
        <v>0.5</v>
      </c>
      <c r="H15" s="19">
        <v>59811</v>
      </c>
      <c r="I15" s="14" t="s">
        <v>137</v>
      </c>
      <c r="J15" s="18">
        <v>1890</v>
      </c>
    </row>
    <row r="16" spans="1:10">
      <c r="A16" s="5">
        <v>2</v>
      </c>
      <c r="B16" s="19">
        <v>26816</v>
      </c>
      <c r="C16" s="14" t="s">
        <v>52</v>
      </c>
      <c r="D16" s="18">
        <v>1709</v>
      </c>
      <c r="E16" s="10">
        <v>0</v>
      </c>
      <c r="F16" s="10" t="s">
        <v>10</v>
      </c>
      <c r="G16" s="10">
        <v>1</v>
      </c>
      <c r="H16" s="19">
        <v>71081</v>
      </c>
      <c r="I16" s="14" t="s">
        <v>138</v>
      </c>
      <c r="J16" s="18">
        <v>1868</v>
      </c>
    </row>
    <row r="17" spans="1:10">
      <c r="A17" s="5">
        <v>3</v>
      </c>
      <c r="B17" s="19">
        <v>655</v>
      </c>
      <c r="C17" s="14" t="s">
        <v>54</v>
      </c>
      <c r="D17" s="18">
        <v>1755</v>
      </c>
      <c r="E17" s="10">
        <v>0</v>
      </c>
      <c r="F17" s="10" t="s">
        <v>10</v>
      </c>
      <c r="G17" s="10">
        <v>1</v>
      </c>
      <c r="H17" s="19">
        <v>71412</v>
      </c>
      <c r="I17" s="14" t="s">
        <v>139</v>
      </c>
      <c r="J17" s="18">
        <v>1787</v>
      </c>
    </row>
    <row r="18" spans="1:10" ht="15.75" thickBot="1">
      <c r="A18" s="5">
        <v>4</v>
      </c>
      <c r="B18" s="19">
        <v>4014</v>
      </c>
      <c r="C18" s="14" t="s">
        <v>120</v>
      </c>
      <c r="D18" s="18">
        <v>1641</v>
      </c>
      <c r="E18" s="12">
        <v>0.5</v>
      </c>
      <c r="F18" s="10" t="s">
        <v>10</v>
      </c>
      <c r="G18" s="12">
        <v>0.5</v>
      </c>
      <c r="H18" s="19">
        <v>93360</v>
      </c>
      <c r="I18" s="14" t="s">
        <v>140</v>
      </c>
      <c r="J18" s="18">
        <v>1690</v>
      </c>
    </row>
    <row r="19" spans="1:10" ht="16.5" thickTop="1" thickBot="1">
      <c r="A19" s="6"/>
      <c r="B19" s="3"/>
      <c r="C19" s="16">
        <f>IFERROR(AVERAGE(D15:D18),"")</f>
        <v>1736.75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1808.75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211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49</v>
      </c>
      <c r="D23" s="18">
        <v>1663</v>
      </c>
      <c r="E23" s="10">
        <v>1</v>
      </c>
      <c r="F23" s="10" t="s">
        <v>10</v>
      </c>
      <c r="G23" s="10">
        <v>0</v>
      </c>
      <c r="H23" s="19">
        <v>30066</v>
      </c>
      <c r="I23" s="14" t="s">
        <v>186</v>
      </c>
      <c r="J23" s="18">
        <v>1514</v>
      </c>
    </row>
    <row r="24" spans="1:10">
      <c r="A24" s="5">
        <v>2</v>
      </c>
      <c r="B24" s="19">
        <v>43346</v>
      </c>
      <c r="C24" s="14" t="s">
        <v>45</v>
      </c>
      <c r="D24" s="18">
        <v>1582</v>
      </c>
      <c r="E24" s="10">
        <v>1</v>
      </c>
      <c r="F24" s="10" t="s">
        <v>10</v>
      </c>
      <c r="G24" s="10">
        <v>0</v>
      </c>
      <c r="H24" s="19">
        <v>49565</v>
      </c>
      <c r="I24" s="14" t="s">
        <v>187</v>
      </c>
      <c r="J24" s="18">
        <v>1301</v>
      </c>
    </row>
    <row r="25" spans="1:10">
      <c r="A25" s="5">
        <v>3</v>
      </c>
      <c r="B25" s="19">
        <v>52132</v>
      </c>
      <c r="C25" s="14" t="s">
        <v>141</v>
      </c>
      <c r="D25" s="18">
        <v>1596</v>
      </c>
      <c r="E25" s="10">
        <v>1</v>
      </c>
      <c r="F25" s="10" t="s">
        <v>10</v>
      </c>
      <c r="G25" s="10">
        <v>0</v>
      </c>
      <c r="H25" s="19">
        <v>28584</v>
      </c>
      <c r="I25" s="14" t="s">
        <v>188</v>
      </c>
      <c r="J25" s="18">
        <v>1150</v>
      </c>
    </row>
    <row r="26" spans="1:10" ht="15.75" thickBot="1">
      <c r="A26" s="5">
        <v>4</v>
      </c>
      <c r="B26" s="19">
        <v>54658</v>
      </c>
      <c r="C26" s="14" t="s">
        <v>162</v>
      </c>
      <c r="D26" s="18" t="s">
        <v>83</v>
      </c>
      <c r="E26" s="12">
        <v>1</v>
      </c>
      <c r="F26" s="10" t="s">
        <v>10</v>
      </c>
      <c r="G26" s="12">
        <v>0</v>
      </c>
      <c r="H26" s="19">
        <v>53406</v>
      </c>
      <c r="I26" s="14" t="s">
        <v>189</v>
      </c>
      <c r="J26" s="18">
        <v>1215</v>
      </c>
    </row>
    <row r="27" spans="1:10" ht="16.5" thickTop="1" thickBot="1">
      <c r="A27" s="6"/>
      <c r="B27" s="3"/>
      <c r="C27" s="16">
        <f>IFERROR(AVERAGE(D23:D26),"")</f>
        <v>1613.6666666666667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1295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2018-04-03T13:11:32Z</dcterms:modified>
</cp:coreProperties>
</file>