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Ranking!$B$3:$B$29</definedName>
  </definedNames>
  <calcPr calcId="125725"/>
</workbook>
</file>

<file path=xl/calcChain.xml><?xml version="1.0" encoding="utf-8"?>
<calcChain xmlns="http://schemas.openxmlformats.org/spreadsheetml/2006/main">
  <c r="O6" i="15"/>
  <c r="T4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P55" s="1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P53" s="1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P50" s="1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P48" s="1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P46" s="1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P43" s="1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P41" s="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P39" s="1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P36" s="1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P34" s="1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P32" s="1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4" l="1"/>
  <c r="P7"/>
  <c r="P6"/>
  <c r="P5"/>
  <c r="P9"/>
  <c r="P10"/>
  <c r="P12"/>
  <c r="P4"/>
  <c r="P18"/>
  <c r="P23"/>
  <c r="P24"/>
  <c r="P20"/>
  <c r="P26"/>
  <c r="P28"/>
  <c r="P22"/>
  <c r="P33"/>
  <c r="P35"/>
  <c r="P37"/>
  <c r="P38"/>
  <c r="P40"/>
  <c r="P42"/>
  <c r="P57"/>
  <c r="P8"/>
  <c r="P11"/>
  <c r="P13"/>
  <c r="P15"/>
  <c r="P19"/>
  <c r="P21"/>
  <c r="P25"/>
  <c r="P27"/>
  <c r="P29"/>
  <c r="P47"/>
  <c r="P49"/>
  <c r="P51"/>
  <c r="P52"/>
  <c r="P5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</calcChain>
</file>

<file path=xl/sharedStrings.xml><?xml version="1.0" encoding="utf-8"?>
<sst xmlns="http://schemas.openxmlformats.org/spreadsheetml/2006/main" count="1245" uniqueCount="217">
  <si>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</si>
  <si>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</si>
  <si>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</si>
  <si>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</si>
  <si>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</si>
  <si>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</si>
  <si>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</si>
  <si>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</si>
  <si>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</si>
  <si>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</si>
  <si>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</si>
  <si>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</si>
  <si>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</si>
  <si>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</si>
  <si>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</si>
  <si>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</si>
  <si>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</si>
  <si>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</si>
  <si>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</si>
  <si>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</si>
  <si>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</si>
  <si>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</si>
  <si>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</si>
  <si>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</si>
  <si>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</si>
  <si>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</si>
  <si>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</si>
  <si>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</si>
  <si>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</si>
  <si>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</si>
  <si>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</si>
  <si>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</si>
  <si>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</si>
  <si>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</si>
  <si>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</si>
  <si>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</si>
  <si>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</si>
  <si>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</si>
  <si>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</si>
  <si>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5E</t>
  </si>
  <si>
    <t>3C</t>
  </si>
  <si>
    <t>Wirtzfeld 1</t>
  </si>
  <si>
    <t>CRELEL Liège 2</t>
  </si>
  <si>
    <t>Midden-Limburg 1</t>
  </si>
  <si>
    <t>KSK47 Eynatten 4</t>
  </si>
  <si>
    <t>Amay 2</t>
  </si>
  <si>
    <t>SK Rochade 3</t>
  </si>
  <si>
    <t>Mons 1</t>
  </si>
  <si>
    <t>Namur 3</t>
  </si>
  <si>
    <t>Boey Temse 4</t>
  </si>
  <si>
    <t>Humbeek 6</t>
  </si>
  <si>
    <t>Brussels 6</t>
  </si>
  <si>
    <t>Londerzeel 1</t>
  </si>
  <si>
    <t>Epicure 2</t>
  </si>
  <si>
    <t>Excelsior 1</t>
  </si>
  <si>
    <t>Ruisbroek 2</t>
  </si>
  <si>
    <t>Chess Club Caissa 6</t>
  </si>
  <si>
    <t>KGSRL Gent 13</t>
  </si>
  <si>
    <t>Leuven Centraal 8</t>
  </si>
  <si>
    <t>Fleurus 2</t>
  </si>
  <si>
    <t>CRE Bruxelles 5</t>
  </si>
  <si>
    <t>bron: JV 2006-2007</t>
  </si>
  <si>
    <t>R3 Brussels 6 - Exelcior1 =&gt;  2-1 volgens JV</t>
  </si>
  <si>
    <t>Vanderwaeren Serge</t>
  </si>
  <si>
    <t>Van Mechelen Jan</t>
  </si>
  <si>
    <t>Heynen Koen</t>
  </si>
  <si>
    <t>Debast Patrick</t>
  </si>
  <si>
    <t>Ertveldt Pieter</t>
  </si>
  <si>
    <t>Cornelis Eric</t>
  </si>
  <si>
    <t>228 Dworp 1</t>
  </si>
  <si>
    <t>228 Dworp 2</t>
  </si>
  <si>
    <t>Mertens François</t>
  </si>
  <si>
    <t>Maeckelbergh Mieke</t>
  </si>
  <si>
    <t>van Duuren Louis</t>
  </si>
  <si>
    <t>Verschoren François</t>
  </si>
  <si>
    <t>Claes Raf</t>
  </si>
  <si>
    <t>De Bosscher Peter</t>
  </si>
  <si>
    <t>Malfliet Bernard</t>
  </si>
  <si>
    <t>ng</t>
  </si>
  <si>
    <t>Telke Holger</t>
  </si>
  <si>
    <t>Van Muenster Kirsten</t>
  </si>
  <si>
    <t>Heidorn Olivier</t>
  </si>
  <si>
    <t>Mueller Norbert</t>
  </si>
  <si>
    <t>Brueggemann Frank</t>
  </si>
  <si>
    <t>Fournell Udo</t>
  </si>
  <si>
    <t>Dubin Tim</t>
  </si>
  <si>
    <t>Wauters Johan</t>
  </si>
  <si>
    <t>Pepermans Jelle</t>
  </si>
  <si>
    <t>Struys Christophe</t>
  </si>
  <si>
    <t>Maeckelbergh Geert</t>
  </si>
  <si>
    <t>Dekoster Pascal</t>
  </si>
  <si>
    <t>Laurent Michel</t>
  </si>
  <si>
    <t>Khatcheressian Vanrouzan</t>
  </si>
  <si>
    <t>Dumont Vincent</t>
  </si>
  <si>
    <t>Aubert Bernard</t>
  </si>
  <si>
    <t>Oger Daniel</t>
  </si>
  <si>
    <t>Pacolet Fabrice</t>
  </si>
  <si>
    <t>Verhasselt Jimmy</t>
  </si>
  <si>
    <t>Bleyaert Tom</t>
  </si>
  <si>
    <t>Hugaert Daan</t>
  </si>
  <si>
    <t>Van Den Berghe Jan</t>
  </si>
  <si>
    <t>607 SK Rochade 3</t>
  </si>
  <si>
    <t>260 Humbeek 6</t>
  </si>
  <si>
    <t>901 Namur 3</t>
  </si>
  <si>
    <t>401 KGSRL Gent 13</t>
  </si>
  <si>
    <t>Schoemans Roy</t>
  </si>
  <si>
    <t>Sarrau Jelle</t>
  </si>
  <si>
    <t>Jansen Ruud</t>
  </si>
  <si>
    <t>Lagrain Jan</t>
  </si>
  <si>
    <t>Geboers Jimmy</t>
  </si>
  <si>
    <t>Schepens Vincent</t>
  </si>
  <si>
    <t>268 Londerzeel 1</t>
  </si>
  <si>
    <t>Janssens Carlo</t>
  </si>
  <si>
    <t>Van Hoorenbeeck Bart</t>
  </si>
  <si>
    <t>Van Cauwenbergh Jan</t>
  </si>
  <si>
    <t>De Ridder Erik</t>
  </si>
  <si>
    <t>Van Cutsem Jan</t>
  </si>
  <si>
    <t>Gohla Ulf</t>
  </si>
  <si>
    <t>Heimsoth Holger</t>
  </si>
  <si>
    <t>Peters Mathias</t>
  </si>
  <si>
    <t>Meeuwissen Xavier</t>
  </si>
  <si>
    <t>Forster Nils</t>
  </si>
  <si>
    <t>Schumacher Helmut</t>
  </si>
  <si>
    <t>Fischer Marc</t>
  </si>
  <si>
    <t>Rampelbergh Wilfried</t>
  </si>
  <si>
    <t>De Smet Karl</t>
  </si>
  <si>
    <t>Nica Radu-Catalin</t>
  </si>
  <si>
    <t>Verstreken Erik</t>
  </si>
  <si>
    <t>Costa Serge</t>
  </si>
  <si>
    <t>Bikady Claude</t>
  </si>
  <si>
    <t>Quaesaet Didier</t>
  </si>
  <si>
    <t>Dambiermont Marc</t>
  </si>
  <si>
    <t>Kuciapa André</t>
  </si>
  <si>
    <t>Wolf Pierre</t>
  </si>
  <si>
    <t>Fonteyne Jacques</t>
  </si>
  <si>
    <t>Petre Rudy</t>
  </si>
  <si>
    <t>De Boeck Pierre</t>
  </si>
  <si>
    <t>Castiau Julien</t>
  </si>
  <si>
    <t>Malfliet Koen</t>
  </si>
  <si>
    <t>Polaczek Richard</t>
  </si>
  <si>
    <t>Orlov Andrey</t>
  </si>
  <si>
    <t>Sonntag Hans-Hubert</t>
  </si>
  <si>
    <t>Krieg Nicolaj</t>
  </si>
  <si>
    <t>Esser Franz-Josef</t>
  </si>
  <si>
    <t>Maraite Gregory</t>
  </si>
  <si>
    <t>627 Wirtzfeld 1</t>
  </si>
  <si>
    <t>959 Fleurus 2</t>
  </si>
  <si>
    <t>604 KSK47 Eynatten 4</t>
  </si>
  <si>
    <t>244 Brussels 6</t>
  </si>
  <si>
    <t>618 Amay 2</t>
  </si>
  <si>
    <t>Godard Adrien</t>
  </si>
  <si>
    <t>Collaert Didier</t>
  </si>
  <si>
    <t>Legros Frederic</t>
  </si>
  <si>
    <t>Lauwers Paul</t>
  </si>
  <si>
    <t>Goverde Ruud</t>
  </si>
  <si>
    <t>Sammon Sinead</t>
  </si>
  <si>
    <t>Szoke Harry</t>
  </si>
  <si>
    <t>De Jonghe Marc</t>
  </si>
  <si>
    <t>Vandermeiren Marc</t>
  </si>
  <si>
    <t>Anthuenis Marc</t>
  </si>
  <si>
    <t>209 Chess Club Caïssa 6</t>
  </si>
  <si>
    <t>Vanderhelstraete Luc</t>
  </si>
  <si>
    <t>Grede Manfred</t>
  </si>
  <si>
    <t>Guebel Xavier</t>
  </si>
  <si>
    <t>Baquet Roland</t>
  </si>
  <si>
    <t>506 Mons 1</t>
  </si>
  <si>
    <t>Audin Thierry</t>
  </si>
  <si>
    <t>Wery Benoit</t>
  </si>
  <si>
    <t>Hias Ludovic</t>
  </si>
  <si>
    <t>Lui eric</t>
  </si>
  <si>
    <t>Miceli Gaetan</t>
  </si>
  <si>
    <t>Avilov Igor</t>
  </si>
  <si>
    <t>230 Leuven Centraal 8</t>
  </si>
  <si>
    <t>Keller Koen</t>
  </si>
  <si>
    <t>Lamine Michel</t>
  </si>
  <si>
    <t>Santermans Toon</t>
  </si>
  <si>
    <t>Daniels Fulco</t>
  </si>
  <si>
    <t>230 Leuven Centraal 3</t>
  </si>
  <si>
    <t>Pelemans Joris</t>
  </si>
  <si>
    <t>Slootmaekers Romain</t>
  </si>
  <si>
    <t>Buchta Boris</t>
  </si>
  <si>
    <t>Massoels Thomas</t>
  </si>
  <si>
    <t>Vanhaverbeke Johan</t>
  </si>
  <si>
    <t>Creemers René</t>
  </si>
  <si>
    <t>201 CRE Bruxelles 5</t>
  </si>
  <si>
    <t>Gullentops Nathan</t>
  </si>
  <si>
    <t>Cheung Pierre</t>
  </si>
  <si>
    <t>Vanden Eynde Loic</t>
  </si>
  <si>
    <t>Dohmen Martin</t>
  </si>
  <si>
    <t>727 Midden-Limburg 1</t>
  </si>
  <si>
    <t>Theunissen Kris</t>
  </si>
  <si>
    <t>Kocur Johan</t>
  </si>
  <si>
    <t>Lehaen Frank</t>
  </si>
  <si>
    <t>Cornelius Jorg</t>
  </si>
  <si>
    <t>Johnen Franz</t>
  </si>
  <si>
    <t>Keunen Leon</t>
  </si>
  <si>
    <t>249 Ruisbroek 2</t>
  </si>
  <si>
    <t>Desmedt Jean-Pierre</t>
  </si>
  <si>
    <t>Noynaert Marc</t>
  </si>
  <si>
    <t>De Ridder Patrick</t>
  </si>
  <si>
    <t>Van Mol Yves</t>
  </si>
  <si>
    <t>601 CRELEL Liège 2</t>
  </si>
  <si>
    <t>Timmermans Daniel</t>
  </si>
  <si>
    <t>Pytel Bozena</t>
  </si>
  <si>
    <t>Crahay Stephane</t>
  </si>
  <si>
    <t>Remont Leopold</t>
  </si>
  <si>
    <t>Porteman Eric</t>
  </si>
  <si>
    <t>Valentiny Benoit</t>
  </si>
  <si>
    <t>290 Epicure 2</t>
  </si>
  <si>
    <t>Piron Jean-Marie</t>
  </si>
  <si>
    <t>Burnay Gerard</t>
  </si>
  <si>
    <t>Delvaux Jacques</t>
  </si>
  <si>
    <t>Lionnet Roger</t>
  </si>
  <si>
    <t>708 NLS Lommel 1</t>
  </si>
  <si>
    <t>NLS Lommel 1</t>
  </si>
  <si>
    <t>204 Exelsior 1</t>
  </si>
  <si>
    <t>Leuven Centraal 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</si>
</sst>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9" xfId="2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21" sqref="E21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8" max="8" width="10.5703125" customWidth="1"/>
  </cols>
  <sheetData>
    <row r="1" spans="1:8" ht="21">
      <c r="A1" s="22" t="s">
        <v>20</v>
      </c>
    </row>
    <row r="2" spans="1:8" ht="15.75" thickBot="1"/>
    <row r="3" spans="1:8">
      <c r="A3" s="23" t="s">
        <v>0</v>
      </c>
      <c r="B3" s="26">
        <v>2006</v>
      </c>
    </row>
    <row r="4" spans="1:8" ht="15.75" thickBot="1">
      <c r="A4" s="23" t="s">
        <v>38</v>
      </c>
      <c r="B4" s="27">
        <v>2007</v>
      </c>
    </row>
    <row r="5" spans="1:8">
      <c r="A5" s="24" t="s">
        <v>1</v>
      </c>
      <c r="B5" s="28" t="s">
        <v>40</v>
      </c>
    </row>
    <row r="6" spans="1:8">
      <c r="A6" s="24" t="s">
        <v>2</v>
      </c>
      <c r="B6" s="29" t="s">
        <v>39</v>
      </c>
      <c r="E6" s="70" t="s">
        <v>62</v>
      </c>
      <c r="F6" s="70"/>
      <c r="G6" s="70"/>
      <c r="H6" s="70"/>
    </row>
    <row r="7" spans="1:8">
      <c r="A7" s="24" t="s">
        <v>3</v>
      </c>
      <c r="B7" s="29"/>
    </row>
    <row r="8" spans="1:8" ht="15.75" thickBot="1">
      <c r="A8" s="24" t="s">
        <v>4</v>
      </c>
      <c r="B8" s="30"/>
    </row>
    <row r="10" spans="1:8">
      <c r="E10" s="70" t="s">
        <v>61</v>
      </c>
      <c r="F10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K16" sqref="K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39138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69</v>
      </c>
      <c r="D3" s="1"/>
      <c r="E3" s="1"/>
      <c r="F3" s="1"/>
      <c r="G3" s="1"/>
      <c r="H3" s="2" t="s">
        <v>12</v>
      </c>
      <c r="I3" s="15" t="s">
        <v>177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2299</v>
      </c>
      <c r="E5" s="10">
        <v>1</v>
      </c>
      <c r="F5" s="10" t="s">
        <v>10</v>
      </c>
      <c r="G5" s="10">
        <v>0</v>
      </c>
      <c r="H5" s="19">
        <v>39543</v>
      </c>
      <c r="I5" s="14" t="s">
        <v>178</v>
      </c>
      <c r="J5" s="18">
        <v>2023</v>
      </c>
    </row>
    <row r="6" spans="1:10">
      <c r="A6" s="5">
        <v>2</v>
      </c>
      <c r="B6" s="19">
        <v>20621</v>
      </c>
      <c r="C6" s="14" t="s">
        <v>63</v>
      </c>
      <c r="D6" s="18">
        <v>2297</v>
      </c>
      <c r="E6" s="10">
        <v>0.5</v>
      </c>
      <c r="F6" s="10" t="s">
        <v>10</v>
      </c>
      <c r="G6" s="10">
        <v>0.5</v>
      </c>
      <c r="H6" s="19">
        <v>8613</v>
      </c>
      <c r="I6" s="14" t="s">
        <v>179</v>
      </c>
      <c r="J6" s="18">
        <v>2027</v>
      </c>
    </row>
    <row r="7" spans="1:10">
      <c r="A7" s="5">
        <v>3</v>
      </c>
      <c r="B7" s="19">
        <v>27413</v>
      </c>
      <c r="C7" s="14" t="s">
        <v>65</v>
      </c>
      <c r="D7" s="18">
        <v>2068</v>
      </c>
      <c r="E7" s="10">
        <v>0.5</v>
      </c>
      <c r="F7" s="10" t="s">
        <v>10</v>
      </c>
      <c r="G7" s="10">
        <v>0.5</v>
      </c>
      <c r="H7" s="19">
        <v>24465</v>
      </c>
      <c r="I7" s="14" t="s">
        <v>180</v>
      </c>
      <c r="J7" s="18">
        <v>1932</v>
      </c>
    </row>
    <row r="8" spans="1:10">
      <c r="A8" s="5">
        <v>4</v>
      </c>
      <c r="B8" s="19">
        <v>43419</v>
      </c>
      <c r="C8" s="14" t="s">
        <v>89</v>
      </c>
      <c r="D8" s="18">
        <v>1879</v>
      </c>
      <c r="E8" s="10">
        <v>0</v>
      </c>
      <c r="F8" s="10" t="s">
        <v>10</v>
      </c>
      <c r="G8" s="10">
        <v>1</v>
      </c>
      <c r="H8" s="19">
        <v>21113</v>
      </c>
      <c r="I8" s="14" t="s">
        <v>181</v>
      </c>
      <c r="J8" s="18">
        <v>1909</v>
      </c>
    </row>
    <row r="9" spans="1:10">
      <c r="A9" s="5">
        <v>5</v>
      </c>
      <c r="B9" s="19">
        <v>655</v>
      </c>
      <c r="C9" s="14" t="s">
        <v>76</v>
      </c>
      <c r="D9" s="18">
        <v>1812</v>
      </c>
      <c r="E9" s="10">
        <v>0.5</v>
      </c>
      <c r="F9" s="10" t="s">
        <v>10</v>
      </c>
      <c r="G9" s="10">
        <v>0.5</v>
      </c>
      <c r="H9" s="19">
        <v>20664</v>
      </c>
      <c r="I9" s="14" t="s">
        <v>182</v>
      </c>
      <c r="J9" s="18">
        <v>1784</v>
      </c>
    </row>
    <row r="10" spans="1:10" ht="15.75" thickBot="1">
      <c r="A10" s="5">
        <v>6</v>
      </c>
      <c r="B10" s="19">
        <v>76333</v>
      </c>
      <c r="C10" s="14" t="s">
        <v>66</v>
      </c>
      <c r="D10" s="18">
        <v>1817</v>
      </c>
      <c r="E10" s="12">
        <v>0.5</v>
      </c>
      <c r="F10" s="10" t="s">
        <v>10</v>
      </c>
      <c r="G10" s="12">
        <v>0.5</v>
      </c>
      <c r="H10" s="19">
        <v>19810</v>
      </c>
      <c r="I10" s="14" t="s">
        <v>183</v>
      </c>
      <c r="J10" s="18">
        <v>1717</v>
      </c>
    </row>
    <row r="11" spans="1:10" ht="16.5" thickTop="1" thickBot="1">
      <c r="A11" s="6"/>
      <c r="B11" s="3"/>
      <c r="C11" s="16">
        <f>IFERROR(AVERAGE(D5:D10),"")</f>
        <v>2028.6666666666667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1898.6666666666667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184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1834</v>
      </c>
      <c r="E15" s="10">
        <v>1</v>
      </c>
      <c r="F15" s="10" t="s">
        <v>10</v>
      </c>
      <c r="G15" s="10">
        <v>0</v>
      </c>
      <c r="H15" s="19">
        <v>76996</v>
      </c>
      <c r="I15" s="14" t="s">
        <v>185</v>
      </c>
      <c r="J15" s="18">
        <v>1472</v>
      </c>
    </row>
    <row r="16" spans="1:10">
      <c r="A16" s="5">
        <v>2</v>
      </c>
      <c r="B16" s="19">
        <v>48097</v>
      </c>
      <c r="C16" s="14" t="s">
        <v>67</v>
      </c>
      <c r="D16" s="18">
        <v>1788</v>
      </c>
      <c r="E16" s="10">
        <v>1</v>
      </c>
      <c r="F16" s="10" t="s">
        <v>10</v>
      </c>
      <c r="G16" s="10">
        <v>0</v>
      </c>
      <c r="H16" s="19">
        <v>69132</v>
      </c>
      <c r="I16" s="14" t="s">
        <v>186</v>
      </c>
      <c r="J16" s="18">
        <v>1219</v>
      </c>
    </row>
    <row r="17" spans="1:10">
      <c r="A17" s="5">
        <v>3</v>
      </c>
      <c r="B17" s="19">
        <v>26816</v>
      </c>
      <c r="C17" s="14" t="s">
        <v>73</v>
      </c>
      <c r="D17" s="18">
        <v>1776</v>
      </c>
      <c r="E17" s="10">
        <v>1</v>
      </c>
      <c r="F17" s="10" t="s">
        <v>10</v>
      </c>
      <c r="G17" s="10">
        <v>0</v>
      </c>
      <c r="H17" s="19">
        <v>60012</v>
      </c>
      <c r="I17" s="14" t="s">
        <v>187</v>
      </c>
      <c r="J17" s="18" t="s">
        <v>78</v>
      </c>
    </row>
    <row r="18" spans="1:10" ht="15.75" thickBot="1">
      <c r="A18" s="5">
        <v>4</v>
      </c>
      <c r="B18" s="19">
        <v>76317</v>
      </c>
      <c r="C18" s="14" t="s">
        <v>68</v>
      </c>
      <c r="D18" s="18">
        <v>1742</v>
      </c>
      <c r="E18" s="12">
        <v>1</v>
      </c>
      <c r="F18" s="10" t="s">
        <v>10</v>
      </c>
      <c r="G18" s="12">
        <v>0</v>
      </c>
      <c r="H18" s="19">
        <v>60324</v>
      </c>
      <c r="I18" s="14" t="s">
        <v>188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1785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1345.5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5" sqref="L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39152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189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14231</v>
      </c>
      <c r="C5" s="14" t="s">
        <v>190</v>
      </c>
      <c r="D5" s="18">
        <v>2163</v>
      </c>
      <c r="E5" s="10">
        <v>0.5</v>
      </c>
      <c r="F5" s="10" t="s">
        <v>10</v>
      </c>
      <c r="G5" s="10">
        <v>0.5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31879</v>
      </c>
      <c r="C6" s="14" t="s">
        <v>191</v>
      </c>
      <c r="D6" s="18">
        <v>2087</v>
      </c>
      <c r="E6" s="10">
        <v>0</v>
      </c>
      <c r="F6" s="10" t="s">
        <v>10</v>
      </c>
      <c r="G6" s="10">
        <v>1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39535</v>
      </c>
      <c r="C7" s="14" t="s">
        <v>192</v>
      </c>
      <c r="D7" s="18">
        <v>1990</v>
      </c>
      <c r="E7" s="10">
        <v>0</v>
      </c>
      <c r="F7" s="10" t="s">
        <v>10</v>
      </c>
      <c r="G7" s="10">
        <v>1</v>
      </c>
      <c r="H7" s="19">
        <v>27413</v>
      </c>
      <c r="I7" s="14" t="s">
        <v>65</v>
      </c>
      <c r="J7" s="18">
        <v>2068</v>
      </c>
    </row>
    <row r="8" spans="1:10">
      <c r="A8" s="5">
        <v>4</v>
      </c>
      <c r="B8" s="19">
        <v>35645</v>
      </c>
      <c r="C8" s="14" t="s">
        <v>193</v>
      </c>
      <c r="D8" s="18">
        <v>1987</v>
      </c>
      <c r="E8" s="10">
        <v>1</v>
      </c>
      <c r="F8" s="10" t="s">
        <v>10</v>
      </c>
      <c r="G8" s="10">
        <v>0</v>
      </c>
      <c r="H8" s="19">
        <v>76333</v>
      </c>
      <c r="I8" s="14" t="s">
        <v>66</v>
      </c>
      <c r="J8" s="18">
        <v>1817</v>
      </c>
    </row>
    <row r="9" spans="1:10">
      <c r="A9" s="5">
        <v>5</v>
      </c>
      <c r="B9" s="19">
        <v>39870</v>
      </c>
      <c r="C9" s="14" t="s">
        <v>194</v>
      </c>
      <c r="D9" s="18">
        <v>1925</v>
      </c>
      <c r="E9" s="10">
        <v>0.5</v>
      </c>
      <c r="F9" s="10" t="s">
        <v>10</v>
      </c>
      <c r="G9" s="10">
        <v>0.5</v>
      </c>
      <c r="H9" s="19">
        <v>48097</v>
      </c>
      <c r="I9" s="14" t="s">
        <v>67</v>
      </c>
      <c r="J9" s="18">
        <v>1788</v>
      </c>
    </row>
    <row r="10" spans="1:10" ht="15.75" thickBot="1">
      <c r="A10" s="5">
        <v>6</v>
      </c>
      <c r="B10" s="19">
        <v>9999</v>
      </c>
      <c r="C10" s="14" t="s">
        <v>195</v>
      </c>
      <c r="D10" s="18" t="s">
        <v>78</v>
      </c>
      <c r="E10" s="12">
        <v>0</v>
      </c>
      <c r="F10" s="10" t="s">
        <v>10</v>
      </c>
      <c r="G10" s="12">
        <v>1</v>
      </c>
      <c r="H10" s="19">
        <v>76317</v>
      </c>
      <c r="I10" s="14" t="s">
        <v>68</v>
      </c>
      <c r="J10" s="18">
        <v>1742</v>
      </c>
    </row>
    <row r="11" spans="1:10" ht="16.5" thickTop="1" thickBot="1">
      <c r="A11" s="6"/>
      <c r="B11" s="3"/>
      <c r="C11" s="16">
        <f>IFERROR(AVERAGE(D5:D10),"")</f>
        <v>2030.4</v>
      </c>
      <c r="D11" s="3"/>
      <c r="E11" s="13">
        <v>2</v>
      </c>
      <c r="F11" s="10" t="s">
        <v>10</v>
      </c>
      <c r="G11" s="13">
        <v>4</v>
      </c>
      <c r="H11" s="3"/>
      <c r="I11" s="16">
        <f>IFERROR(AVERAGE(J5:J10),"")</f>
        <v>2001.8333333333333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196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33910</v>
      </c>
      <c r="C15" s="14" t="s">
        <v>197</v>
      </c>
      <c r="D15" s="18">
        <v>1584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71</v>
      </c>
      <c r="J15" s="18">
        <v>1834</v>
      </c>
    </row>
    <row r="16" spans="1:10">
      <c r="A16" s="5">
        <v>2</v>
      </c>
      <c r="B16" s="19">
        <v>49328</v>
      </c>
      <c r="C16" s="14" t="s">
        <v>198</v>
      </c>
      <c r="D16" s="18">
        <v>1387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89</v>
      </c>
      <c r="J16" s="18">
        <v>1879</v>
      </c>
    </row>
    <row r="17" spans="1:10">
      <c r="A17" s="5">
        <v>3</v>
      </c>
      <c r="B17" s="19">
        <v>4782</v>
      </c>
      <c r="C17" s="14" t="s">
        <v>199</v>
      </c>
      <c r="D17" s="18">
        <v>1319</v>
      </c>
      <c r="E17" s="10">
        <v>0</v>
      </c>
      <c r="F17" s="10" t="s">
        <v>10</v>
      </c>
      <c r="G17" s="10">
        <v>1</v>
      </c>
      <c r="H17" s="19">
        <v>655</v>
      </c>
      <c r="I17" s="14" t="s">
        <v>76</v>
      </c>
      <c r="J17" s="18">
        <v>1812</v>
      </c>
    </row>
    <row r="18" spans="1:10" ht="15.75" thickBot="1">
      <c r="A18" s="5">
        <v>4</v>
      </c>
      <c r="B18" s="19">
        <v>46302</v>
      </c>
      <c r="C18" s="14" t="s">
        <v>200</v>
      </c>
      <c r="D18" s="18" t="s">
        <v>78</v>
      </c>
      <c r="E18" s="12">
        <v>1</v>
      </c>
      <c r="F18" s="10" t="s">
        <v>10</v>
      </c>
      <c r="G18" s="12">
        <v>0</v>
      </c>
      <c r="H18" s="19">
        <v>10618</v>
      </c>
      <c r="I18" s="14" t="s">
        <v>116</v>
      </c>
      <c r="J18" s="18">
        <v>1150</v>
      </c>
    </row>
    <row r="19" spans="1:10" ht="16.5" thickTop="1" thickBot="1">
      <c r="A19" s="6"/>
      <c r="B19" s="3"/>
      <c r="C19" s="16">
        <f>IFERROR(AVERAGE(D15:D18),"")</f>
        <v>1430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1668.75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9" sqref="G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39166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69</v>
      </c>
      <c r="D3" s="1"/>
      <c r="E3" s="1"/>
      <c r="F3" s="1"/>
      <c r="G3" s="1"/>
      <c r="H3" s="2" t="s">
        <v>12</v>
      </c>
      <c r="I3" s="15" t="s">
        <v>201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2299</v>
      </c>
      <c r="E5" s="10">
        <v>1</v>
      </c>
      <c r="F5" s="10" t="s">
        <v>10</v>
      </c>
      <c r="G5" s="10">
        <v>0</v>
      </c>
      <c r="H5" s="19">
        <v>37176</v>
      </c>
      <c r="I5" s="14" t="s">
        <v>202</v>
      </c>
      <c r="J5" s="18">
        <v>2024</v>
      </c>
    </row>
    <row r="6" spans="1:10">
      <c r="A6" s="5">
        <v>2</v>
      </c>
      <c r="B6" s="19">
        <v>20621</v>
      </c>
      <c r="C6" s="14" t="s">
        <v>63</v>
      </c>
      <c r="D6" s="18">
        <v>2297</v>
      </c>
      <c r="E6" s="10">
        <v>0.5</v>
      </c>
      <c r="F6" s="10" t="s">
        <v>10</v>
      </c>
      <c r="G6" s="10">
        <v>0.5</v>
      </c>
      <c r="H6" s="19">
        <v>60303</v>
      </c>
      <c r="I6" s="14" t="s">
        <v>203</v>
      </c>
      <c r="J6" s="18">
        <v>1996</v>
      </c>
    </row>
    <row r="7" spans="1:10">
      <c r="A7" s="5">
        <v>3</v>
      </c>
      <c r="B7" s="19">
        <v>27413</v>
      </c>
      <c r="C7" s="14" t="s">
        <v>65</v>
      </c>
      <c r="D7" s="18">
        <v>2068</v>
      </c>
      <c r="E7" s="10">
        <v>0.5</v>
      </c>
      <c r="F7" s="10" t="s">
        <v>10</v>
      </c>
      <c r="G7" s="10">
        <v>0.5</v>
      </c>
      <c r="H7" s="19">
        <v>79278</v>
      </c>
      <c r="I7" s="14" t="s">
        <v>204</v>
      </c>
      <c r="J7" s="18">
        <v>1948</v>
      </c>
    </row>
    <row r="8" spans="1:10">
      <c r="A8" s="5">
        <v>4</v>
      </c>
      <c r="B8" s="19">
        <v>43419</v>
      </c>
      <c r="C8" s="14" t="s">
        <v>89</v>
      </c>
      <c r="D8" s="18">
        <v>1879</v>
      </c>
      <c r="E8" s="10">
        <v>0.5</v>
      </c>
      <c r="F8" s="10" t="s">
        <v>10</v>
      </c>
      <c r="G8" s="10">
        <v>0.5</v>
      </c>
      <c r="H8" s="19">
        <v>2411</v>
      </c>
      <c r="I8" s="14" t="s">
        <v>205</v>
      </c>
      <c r="J8" s="18">
        <v>2013</v>
      </c>
    </row>
    <row r="9" spans="1:10">
      <c r="A9" s="5">
        <v>5</v>
      </c>
      <c r="B9" s="19">
        <v>353</v>
      </c>
      <c r="C9" s="14" t="s">
        <v>72</v>
      </c>
      <c r="D9" s="18">
        <v>1878</v>
      </c>
      <c r="E9" s="10">
        <v>0</v>
      </c>
      <c r="F9" s="10" t="s">
        <v>10</v>
      </c>
      <c r="G9" s="10">
        <v>1</v>
      </c>
      <c r="H9" s="19">
        <v>28291</v>
      </c>
      <c r="I9" s="14" t="s">
        <v>206</v>
      </c>
      <c r="J9" s="18">
        <v>1883</v>
      </c>
    </row>
    <row r="10" spans="1:10" ht="15.75" thickBot="1">
      <c r="A10" s="5">
        <v>6</v>
      </c>
      <c r="B10" s="19">
        <v>26816</v>
      </c>
      <c r="C10" s="14" t="s">
        <v>73</v>
      </c>
      <c r="D10" s="18">
        <v>1776</v>
      </c>
      <c r="E10" s="12">
        <v>0</v>
      </c>
      <c r="F10" s="10" t="s">
        <v>10</v>
      </c>
      <c r="G10" s="12">
        <v>1</v>
      </c>
      <c r="H10" s="19">
        <v>70297</v>
      </c>
      <c r="I10" s="14" t="s">
        <v>207</v>
      </c>
      <c r="J10" s="18">
        <v>1873</v>
      </c>
    </row>
    <row r="11" spans="1:10" ht="16.5" thickTop="1" thickBot="1">
      <c r="A11" s="6"/>
      <c r="B11" s="3"/>
      <c r="C11" s="16">
        <f>IFERROR(AVERAGE(D5:D10),"")</f>
        <v>2032.8333333333333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1956.1666666666667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208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1834</v>
      </c>
      <c r="E15" s="10">
        <v>1</v>
      </c>
      <c r="F15" s="10" t="s">
        <v>10</v>
      </c>
      <c r="G15" s="10">
        <v>0</v>
      </c>
      <c r="H15" s="19">
        <v>65722</v>
      </c>
      <c r="I15" s="14" t="s">
        <v>209</v>
      </c>
      <c r="J15" s="18">
        <v>1857</v>
      </c>
    </row>
    <row r="16" spans="1:10">
      <c r="A16" s="5">
        <v>2</v>
      </c>
      <c r="B16" s="19">
        <v>655</v>
      </c>
      <c r="C16" s="14" t="s">
        <v>76</v>
      </c>
      <c r="D16" s="18">
        <v>1812</v>
      </c>
      <c r="E16" s="10">
        <v>0.5</v>
      </c>
      <c r="F16" s="10" t="s">
        <v>10</v>
      </c>
      <c r="G16" s="10">
        <v>0.5</v>
      </c>
      <c r="H16" s="19">
        <v>92452</v>
      </c>
      <c r="I16" s="14" t="s">
        <v>210</v>
      </c>
      <c r="J16" s="18">
        <v>1843</v>
      </c>
    </row>
    <row r="17" spans="1:10">
      <c r="A17" s="5">
        <v>3</v>
      </c>
      <c r="B17" s="19">
        <v>48097</v>
      </c>
      <c r="C17" s="14" t="s">
        <v>67</v>
      </c>
      <c r="D17" s="18">
        <v>1788</v>
      </c>
      <c r="E17" s="10">
        <v>1</v>
      </c>
      <c r="F17" s="10" t="s">
        <v>10</v>
      </c>
      <c r="G17" s="10">
        <v>0</v>
      </c>
      <c r="H17" s="19">
        <v>18538</v>
      </c>
      <c r="I17" s="14" t="s">
        <v>211</v>
      </c>
      <c r="J17" s="18">
        <v>1670</v>
      </c>
    </row>
    <row r="18" spans="1:10" ht="15.75" thickBot="1">
      <c r="A18" s="5">
        <v>4</v>
      </c>
      <c r="B18" s="19">
        <v>76317</v>
      </c>
      <c r="C18" s="14" t="s">
        <v>68</v>
      </c>
      <c r="D18" s="18">
        <v>1742</v>
      </c>
      <c r="E18" s="12">
        <v>1</v>
      </c>
      <c r="F18" s="10" t="s">
        <v>10</v>
      </c>
      <c r="G18" s="12">
        <v>0</v>
      </c>
      <c r="H18" s="19">
        <v>60441</v>
      </c>
      <c r="I18" s="14" t="s">
        <v>212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1794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1790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13" sqref="B13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41</v>
      </c>
      <c r="C4" s="40" t="s">
        <v>37</v>
      </c>
      <c r="D4" s="41">
        <v>5</v>
      </c>
      <c r="E4" s="41">
        <v>3.5</v>
      </c>
      <c r="F4" s="41">
        <v>4.5</v>
      </c>
      <c r="G4" s="41">
        <v>6</v>
      </c>
      <c r="H4" s="41">
        <v>4.5</v>
      </c>
      <c r="I4" s="41">
        <v>6</v>
      </c>
      <c r="J4" s="41">
        <v>3.5</v>
      </c>
      <c r="K4" s="41">
        <v>5</v>
      </c>
      <c r="L4" s="41">
        <v>5</v>
      </c>
      <c r="M4" s="41">
        <v>5</v>
      </c>
      <c r="N4" s="41">
        <v>6</v>
      </c>
      <c r="O4" s="42">
        <f t="shared" ref="O4:O15" si="1">SUM(C4:N4)</f>
        <v>54</v>
      </c>
      <c r="P4" s="43">
        <f>SUM(S4:AD4)</f>
        <v>11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6</v>
      </c>
      <c r="AQ4" s="58">
        <f>N4+C15</f>
        <v>6</v>
      </c>
    </row>
    <row r="5" spans="1:43" s="50" customFormat="1">
      <c r="A5" s="38">
        <v>2</v>
      </c>
      <c r="B5" s="39" t="s">
        <v>42</v>
      </c>
      <c r="C5" s="41">
        <v>1</v>
      </c>
      <c r="D5" s="40" t="s">
        <v>37</v>
      </c>
      <c r="E5" s="41">
        <v>3.5</v>
      </c>
      <c r="F5" s="41">
        <v>3</v>
      </c>
      <c r="G5" s="41">
        <v>5.5</v>
      </c>
      <c r="H5" s="41">
        <v>4</v>
      </c>
      <c r="I5" s="41">
        <v>4</v>
      </c>
      <c r="J5" s="41">
        <v>3.5</v>
      </c>
      <c r="K5" s="41">
        <v>5</v>
      </c>
      <c r="L5" s="41">
        <v>2</v>
      </c>
      <c r="M5" s="41">
        <v>4.5</v>
      </c>
      <c r="N5" s="41">
        <v>4</v>
      </c>
      <c r="O5" s="42">
        <f t="shared" si="1"/>
        <v>40</v>
      </c>
      <c r="P5" s="43">
        <f t="shared" ref="P5:P15" si="3">SUM(S5:AD5)</f>
        <v>8.5</v>
      </c>
      <c r="Q5" s="43">
        <f t="shared" si="2"/>
        <v>11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0.5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0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6</v>
      </c>
      <c r="AQ5" s="61">
        <f>N5+D15</f>
        <v>6</v>
      </c>
    </row>
    <row r="6" spans="1:43" s="50" customFormat="1">
      <c r="A6" s="38">
        <v>3</v>
      </c>
      <c r="B6" s="39" t="s">
        <v>14</v>
      </c>
      <c r="C6" s="41">
        <v>2.5</v>
      </c>
      <c r="D6" s="41">
        <v>2.5</v>
      </c>
      <c r="E6" s="40" t="s">
        <v>37</v>
      </c>
      <c r="F6" s="41">
        <v>4</v>
      </c>
      <c r="G6" s="41">
        <v>3</v>
      </c>
      <c r="H6" s="41">
        <v>2.5</v>
      </c>
      <c r="I6" s="41">
        <v>3</v>
      </c>
      <c r="J6" s="41">
        <v>3</v>
      </c>
      <c r="K6" s="41">
        <v>3</v>
      </c>
      <c r="L6" s="41">
        <v>4.5</v>
      </c>
      <c r="M6" s="41">
        <v>5</v>
      </c>
      <c r="N6" s="41">
        <v>5</v>
      </c>
      <c r="O6" s="42">
        <f t="shared" si="1"/>
        <v>38</v>
      </c>
      <c r="P6" s="43">
        <f t="shared" si="3"/>
        <v>6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0.5</v>
      </c>
      <c r="X6" s="54">
        <f>IF(H6="","",IF(H6&gt;$E9,1,IF(H6=$E9,0.5,0)))</f>
        <v>0</v>
      </c>
      <c r="Y6" s="54">
        <f>IF(I6="","",IF(I6&gt;$E10,1,IF(I6=$E10,0.5,0)))</f>
        <v>0.5</v>
      </c>
      <c r="Z6" s="54">
        <f>IF(J6="","",IF(J6&gt;$E11,1,IF(J6=$E11,0.5,0)))</f>
        <v>0.5</v>
      </c>
      <c r="AA6" s="54">
        <f>IF(K6="","",IF(K6&gt;$E12,1,IF(K6=$E12,0.5,0)))</f>
        <v>0.5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6</v>
      </c>
      <c r="AQ6" s="61">
        <f>N6+E15</f>
        <v>6</v>
      </c>
    </row>
    <row r="7" spans="1:43" s="50" customFormat="1">
      <c r="A7" s="38">
        <v>4</v>
      </c>
      <c r="B7" s="39" t="s">
        <v>43</v>
      </c>
      <c r="C7" s="41">
        <v>1.5</v>
      </c>
      <c r="D7" s="41">
        <v>3</v>
      </c>
      <c r="E7" s="41">
        <v>2</v>
      </c>
      <c r="F7" s="40" t="s">
        <v>37</v>
      </c>
      <c r="G7" s="41">
        <v>2.5</v>
      </c>
      <c r="H7" s="41">
        <v>3</v>
      </c>
      <c r="I7" s="41">
        <v>4</v>
      </c>
      <c r="J7" s="41">
        <v>4</v>
      </c>
      <c r="K7" s="41">
        <v>1</v>
      </c>
      <c r="L7" s="41">
        <v>4.5</v>
      </c>
      <c r="M7" s="41">
        <v>4.5</v>
      </c>
      <c r="N7" s="41">
        <v>3</v>
      </c>
      <c r="O7" s="42">
        <f t="shared" si="1"/>
        <v>33</v>
      </c>
      <c r="P7" s="43">
        <f t="shared" si="3"/>
        <v>5.5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0.5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0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0.5</v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6</v>
      </c>
      <c r="AQ7" s="61">
        <f>N7+F15</f>
        <v>6</v>
      </c>
    </row>
    <row r="8" spans="1:43" s="50" customFormat="1">
      <c r="A8" s="38">
        <v>5</v>
      </c>
      <c r="B8" s="39" t="s">
        <v>214</v>
      </c>
      <c r="C8" s="41">
        <v>0</v>
      </c>
      <c r="D8" s="41">
        <v>0.5</v>
      </c>
      <c r="E8" s="41">
        <v>3</v>
      </c>
      <c r="F8" s="41">
        <v>3.5</v>
      </c>
      <c r="G8" s="40" t="s">
        <v>37</v>
      </c>
      <c r="H8" s="41">
        <v>5</v>
      </c>
      <c r="I8" s="41">
        <v>4.5</v>
      </c>
      <c r="J8" s="41">
        <v>3</v>
      </c>
      <c r="K8" s="41">
        <v>2.5</v>
      </c>
      <c r="L8" s="41">
        <v>4.5</v>
      </c>
      <c r="M8" s="41">
        <v>2.5</v>
      </c>
      <c r="N8" s="41">
        <v>3.5</v>
      </c>
      <c r="O8" s="42">
        <f t="shared" si="1"/>
        <v>32.5</v>
      </c>
      <c r="P8" s="43">
        <f t="shared" si="3"/>
        <v>6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0.5</v>
      </c>
      <c r="AA8" s="54">
        <f>IF(K8="","",IF(K8&gt;$G12,1,IF(K8=$G12,0.5,0)))</f>
        <v>0</v>
      </c>
      <c r="AB8" s="54">
        <f>IF(L8="","",IF(L8&gt;$G13,1,IF(L8=$G13,0.5,0)))</f>
        <v>1</v>
      </c>
      <c r="AC8" s="54">
        <f>IF(M8="","",IF(M8&gt;$G14,1,IF(M8=$G14,0.5,0)))</f>
        <v>0</v>
      </c>
      <c r="AD8" s="59">
        <f>IF(N8="","",IF(N8&gt;$G15,1,IF(N8=$G15,0.5,0)))</f>
        <v>1</v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6</v>
      </c>
      <c r="AQ8" s="61">
        <f>N8+G15</f>
        <v>6</v>
      </c>
    </row>
    <row r="9" spans="1:43" s="50" customFormat="1">
      <c r="A9" s="38">
        <v>6</v>
      </c>
      <c r="B9" s="39" t="s">
        <v>44</v>
      </c>
      <c r="C9" s="41">
        <v>1.5</v>
      </c>
      <c r="D9" s="41">
        <v>2</v>
      </c>
      <c r="E9" s="41">
        <v>3.5</v>
      </c>
      <c r="F9" s="41">
        <v>3</v>
      </c>
      <c r="G9" s="41">
        <v>1</v>
      </c>
      <c r="H9" s="40" t="s">
        <v>37</v>
      </c>
      <c r="I9" s="41">
        <v>2.5</v>
      </c>
      <c r="J9" s="41">
        <v>4</v>
      </c>
      <c r="K9" s="41">
        <v>4.5</v>
      </c>
      <c r="L9" s="41">
        <v>3</v>
      </c>
      <c r="M9" s="41">
        <v>2</v>
      </c>
      <c r="N9" s="41">
        <v>5</v>
      </c>
      <c r="O9" s="42">
        <f t="shared" si="1"/>
        <v>32</v>
      </c>
      <c r="P9" s="43">
        <f t="shared" si="3"/>
        <v>5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1</v>
      </c>
      <c r="V9" s="54">
        <f>IF(F9="","",IF(F9&gt;$H7,1,IF(F9=$H7,0.5,0)))</f>
        <v>0.5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0</v>
      </c>
      <c r="AD9" s="59">
        <f>IF(N9="","",IF(N9&gt;$H15,1,IF(N9=$H15,0.5,0)))</f>
        <v>1</v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6</v>
      </c>
      <c r="AQ9" s="61">
        <f>N9+H15</f>
        <v>6</v>
      </c>
    </row>
    <row r="10" spans="1:43" s="50" customFormat="1">
      <c r="A10" s="38">
        <v>7</v>
      </c>
      <c r="B10" s="39" t="s">
        <v>45</v>
      </c>
      <c r="C10" s="41">
        <v>0</v>
      </c>
      <c r="D10" s="41">
        <v>2</v>
      </c>
      <c r="E10" s="41">
        <v>3</v>
      </c>
      <c r="F10" s="41">
        <v>2</v>
      </c>
      <c r="G10" s="41">
        <v>1.5</v>
      </c>
      <c r="H10" s="41">
        <v>3.5</v>
      </c>
      <c r="I10" s="40" t="s">
        <v>37</v>
      </c>
      <c r="J10" s="41">
        <v>4.5</v>
      </c>
      <c r="K10" s="41">
        <v>3</v>
      </c>
      <c r="L10" s="41">
        <v>3</v>
      </c>
      <c r="M10" s="41">
        <v>4.5</v>
      </c>
      <c r="N10" s="41">
        <v>3.5</v>
      </c>
      <c r="O10" s="42">
        <f t="shared" si="1"/>
        <v>30.5</v>
      </c>
      <c r="P10" s="43">
        <f t="shared" si="3"/>
        <v>5.5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0.5</v>
      </c>
      <c r="V10" s="54">
        <f>IF(F10="","",IF(F10&gt;$I7,1,IF(F10=$I7,0.5,0)))</f>
        <v>0</v>
      </c>
      <c r="W10" s="54">
        <f>IF(G10="","",IF(G10&gt;$I8,1,IF(G10=$I8,0.5,0)))</f>
        <v>0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0.5</v>
      </c>
      <c r="AB10" s="54">
        <f>IF(L10="","",IF(L10&gt;$I13,1,IF(L10=$I13,0.5,0)))</f>
        <v>0.5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6</v>
      </c>
      <c r="AQ10" s="61">
        <f>N10+I15</f>
        <v>6</v>
      </c>
    </row>
    <row r="11" spans="1:43" s="50" customFormat="1">
      <c r="A11" s="38">
        <v>8</v>
      </c>
      <c r="B11" s="39" t="s">
        <v>46</v>
      </c>
      <c r="C11" s="41">
        <v>2.5</v>
      </c>
      <c r="D11" s="41">
        <v>2.5</v>
      </c>
      <c r="E11" s="41">
        <v>3</v>
      </c>
      <c r="F11" s="41">
        <v>2</v>
      </c>
      <c r="G11" s="41">
        <v>3</v>
      </c>
      <c r="H11" s="41">
        <v>2</v>
      </c>
      <c r="I11" s="41">
        <v>1.5</v>
      </c>
      <c r="J11" s="40" t="s">
        <v>37</v>
      </c>
      <c r="K11" s="41">
        <v>4</v>
      </c>
      <c r="L11" s="41">
        <v>1.5</v>
      </c>
      <c r="M11" s="41">
        <v>4</v>
      </c>
      <c r="N11" s="41">
        <v>4</v>
      </c>
      <c r="O11" s="42">
        <f t="shared" si="1"/>
        <v>30</v>
      </c>
      <c r="P11" s="43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6</v>
      </c>
      <c r="AQ11" s="61">
        <f>N11+J15</f>
        <v>6</v>
      </c>
    </row>
    <row r="12" spans="1:43" s="50" customFormat="1">
      <c r="A12" s="38">
        <v>9</v>
      </c>
      <c r="B12" s="39" t="s">
        <v>216</v>
      </c>
      <c r="C12" s="41">
        <v>1</v>
      </c>
      <c r="D12" s="41">
        <v>1</v>
      </c>
      <c r="E12" s="41">
        <v>3</v>
      </c>
      <c r="F12" s="41">
        <v>5</v>
      </c>
      <c r="G12" s="41">
        <v>3.5</v>
      </c>
      <c r="H12" s="41">
        <v>1.5</v>
      </c>
      <c r="I12" s="41">
        <v>3</v>
      </c>
      <c r="J12" s="41">
        <v>2</v>
      </c>
      <c r="K12" s="40" t="s">
        <v>37</v>
      </c>
      <c r="L12" s="41">
        <v>1</v>
      </c>
      <c r="M12" s="41">
        <v>3</v>
      </c>
      <c r="N12" s="41">
        <v>5</v>
      </c>
      <c r="O12" s="42">
        <f t="shared" si="1"/>
        <v>29</v>
      </c>
      <c r="P12" s="43">
        <f t="shared" si="3"/>
        <v>4.5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0.5</v>
      </c>
      <c r="V12" s="54">
        <f>IF(F12="","",IF(F12&gt;$K7,1,IF(F12=$K7,0.5,0)))</f>
        <v>1</v>
      </c>
      <c r="W12" s="54">
        <f>IF(G12="","",IF(G12&gt;$K8,1,IF(G12=$K8,0.5,0)))</f>
        <v>1</v>
      </c>
      <c r="X12" s="54">
        <f>IF(H12="","",IF(H12&gt;$K9,1,IF(H12=$K9,0.5,0)))</f>
        <v>0</v>
      </c>
      <c r="Y12" s="54">
        <f>IF(I12="","",IF(I12&gt;$K10,1,IF(I12=$K10,0.5,0)))</f>
        <v>0.5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0.5</v>
      </c>
      <c r="AD12" s="59">
        <f>IF(N12="","",IF(N12&gt;$K15,1,IF(N12=$K15,0.5,0)))</f>
        <v>1</v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6</v>
      </c>
      <c r="AQ12" s="61">
        <f>N12+K15</f>
        <v>6</v>
      </c>
    </row>
    <row r="13" spans="1:43" s="50" customFormat="1">
      <c r="A13" s="38">
        <v>10</v>
      </c>
      <c r="B13" s="39" t="s">
        <v>47</v>
      </c>
      <c r="C13" s="41">
        <v>1</v>
      </c>
      <c r="D13" s="41">
        <v>4</v>
      </c>
      <c r="E13" s="41">
        <v>1.5</v>
      </c>
      <c r="F13" s="41">
        <v>1.5</v>
      </c>
      <c r="G13" s="41">
        <v>1.5</v>
      </c>
      <c r="H13" s="41">
        <v>3</v>
      </c>
      <c r="I13" s="41">
        <v>3</v>
      </c>
      <c r="J13" s="41">
        <v>4.5</v>
      </c>
      <c r="K13" s="41">
        <v>5</v>
      </c>
      <c r="L13" s="40" t="s">
        <v>37</v>
      </c>
      <c r="M13" s="41">
        <v>0</v>
      </c>
      <c r="N13" s="41">
        <v>3.5</v>
      </c>
      <c r="O13" s="42">
        <f t="shared" si="1"/>
        <v>28.5</v>
      </c>
      <c r="P13" s="43">
        <f t="shared" si="3"/>
        <v>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1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0.5</v>
      </c>
      <c r="Y13" s="54">
        <f>IF(I13="","",IF(I13&gt;$L10,1,IF(I13=$L10,0.5,0)))</f>
        <v>0.5</v>
      </c>
      <c r="Z13" s="54">
        <f>IF(J13="","",IF(J13&gt;$L11,1,IF(J13=$L11,0.5,0)))</f>
        <v>1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6</v>
      </c>
      <c r="AQ13" s="61">
        <f>N13+L15</f>
        <v>6</v>
      </c>
    </row>
    <row r="14" spans="1:43" s="50" customFormat="1">
      <c r="A14" s="38">
        <v>11</v>
      </c>
      <c r="B14" s="39" t="s">
        <v>48</v>
      </c>
      <c r="C14" s="41">
        <v>1</v>
      </c>
      <c r="D14" s="41">
        <v>1.5</v>
      </c>
      <c r="E14" s="41">
        <v>1</v>
      </c>
      <c r="F14" s="41">
        <v>1.5</v>
      </c>
      <c r="G14" s="41">
        <v>3.5</v>
      </c>
      <c r="H14" s="41">
        <v>4</v>
      </c>
      <c r="I14" s="41">
        <v>1.5</v>
      </c>
      <c r="J14" s="41">
        <v>2</v>
      </c>
      <c r="K14" s="41">
        <v>3</v>
      </c>
      <c r="L14" s="41">
        <v>6</v>
      </c>
      <c r="M14" s="40" t="s">
        <v>37</v>
      </c>
      <c r="N14" s="41">
        <v>3.5</v>
      </c>
      <c r="O14" s="42">
        <f t="shared" si="1"/>
        <v>28.5</v>
      </c>
      <c r="P14" s="43">
        <f t="shared" si="3"/>
        <v>4.5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1</v>
      </c>
      <c r="X14" s="54">
        <f>IF(H14="","",IF(H14&gt;$M9,1,IF(H14=$M9,0.5,0)))</f>
        <v>1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1</v>
      </c>
      <c r="AF14" s="60">
        <f>C14+M4</f>
        <v>6</v>
      </c>
      <c r="AG14" s="53">
        <f>D14+M5</f>
        <v>6</v>
      </c>
      <c r="AH14" s="53">
        <f>E14+M6</f>
        <v>6</v>
      </c>
      <c r="AI14" s="53">
        <f>F14+M7</f>
        <v>6</v>
      </c>
      <c r="AJ14" s="53">
        <f>G14+M8</f>
        <v>6</v>
      </c>
      <c r="AK14" s="53">
        <f>H14+M9</f>
        <v>6</v>
      </c>
      <c r="AL14" s="53">
        <f>I14+M10</f>
        <v>6</v>
      </c>
      <c r="AM14" s="53">
        <f>J14+M11</f>
        <v>6</v>
      </c>
      <c r="AN14" s="53">
        <f>K14+M12</f>
        <v>6</v>
      </c>
      <c r="AO14" s="53">
        <f>L14+M13</f>
        <v>6</v>
      </c>
      <c r="AP14" s="53" t="s">
        <v>37</v>
      </c>
      <c r="AQ14" s="61">
        <f>N14+M15</f>
        <v>6</v>
      </c>
    </row>
    <row r="15" spans="1:43" s="50" customFormat="1" ht="15.75" thickBot="1">
      <c r="A15" s="44">
        <v>12</v>
      </c>
      <c r="B15" s="45" t="s">
        <v>49</v>
      </c>
      <c r="C15" s="46">
        <v>0</v>
      </c>
      <c r="D15" s="46">
        <v>2</v>
      </c>
      <c r="E15" s="46">
        <v>1</v>
      </c>
      <c r="F15" s="46">
        <v>3</v>
      </c>
      <c r="G15" s="46">
        <v>2.5</v>
      </c>
      <c r="H15" s="46">
        <v>1</v>
      </c>
      <c r="I15" s="46">
        <v>2.5</v>
      </c>
      <c r="J15" s="46">
        <v>2</v>
      </c>
      <c r="K15" s="46">
        <v>1</v>
      </c>
      <c r="L15" s="46">
        <v>2.5</v>
      </c>
      <c r="M15" s="46">
        <v>2.5</v>
      </c>
      <c r="N15" s="47" t="s">
        <v>37</v>
      </c>
      <c r="O15" s="48">
        <f t="shared" si="1"/>
        <v>20</v>
      </c>
      <c r="P15" s="49">
        <f t="shared" si="3"/>
        <v>0.5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0.5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6</v>
      </c>
      <c r="AG15" s="51">
        <f>D15+N5</f>
        <v>6</v>
      </c>
      <c r="AH15" s="51">
        <f>E15+N6</f>
        <v>6</v>
      </c>
      <c r="AI15" s="51">
        <f>F15+N7</f>
        <v>6</v>
      </c>
      <c r="AJ15" s="51">
        <f>G15+N8</f>
        <v>6</v>
      </c>
      <c r="AK15" s="51">
        <f>H15+N9</f>
        <v>6</v>
      </c>
      <c r="AL15" s="51">
        <f>I15+N10</f>
        <v>6</v>
      </c>
      <c r="AM15" s="51">
        <f>J15+N11</f>
        <v>6</v>
      </c>
      <c r="AN15" s="51">
        <f>K15+N12</f>
        <v>6</v>
      </c>
      <c r="AO15" s="51">
        <f>L15+N13</f>
        <v>6</v>
      </c>
      <c r="AP15" s="51">
        <f>M15+N14</f>
        <v>6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50</v>
      </c>
      <c r="C18" s="40" t="s">
        <v>37</v>
      </c>
      <c r="D18" s="41">
        <v>3</v>
      </c>
      <c r="E18" s="41">
        <v>2.5</v>
      </c>
      <c r="F18" s="41">
        <v>2</v>
      </c>
      <c r="G18" s="41">
        <v>2</v>
      </c>
      <c r="H18" s="41">
        <v>2.5</v>
      </c>
      <c r="I18" s="41">
        <v>3</v>
      </c>
      <c r="J18" s="41">
        <v>4</v>
      </c>
      <c r="K18" s="41">
        <v>3.5</v>
      </c>
      <c r="L18" s="41">
        <v>3.5</v>
      </c>
      <c r="M18" s="41">
        <v>4</v>
      </c>
      <c r="N18" s="41">
        <v>4</v>
      </c>
      <c r="O18" s="42">
        <f t="shared" ref="O18:O29" si="16">SUM(C18:N18)</f>
        <v>34</v>
      </c>
      <c r="P18" s="43">
        <f>SUM(S18:AD18)</f>
        <v>10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0.5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51</v>
      </c>
      <c r="C19" s="41">
        <v>1</v>
      </c>
      <c r="D19" s="40" t="s">
        <v>37</v>
      </c>
      <c r="E19" s="41">
        <v>1.5</v>
      </c>
      <c r="F19" s="41">
        <v>2.5</v>
      </c>
      <c r="G19" s="41">
        <v>3.5</v>
      </c>
      <c r="H19" s="68">
        <v>2</v>
      </c>
      <c r="I19" s="41">
        <v>3</v>
      </c>
      <c r="J19" s="41">
        <v>2.5</v>
      </c>
      <c r="K19" s="41">
        <v>4</v>
      </c>
      <c r="L19" s="41">
        <v>4</v>
      </c>
      <c r="M19" s="41">
        <v>3</v>
      </c>
      <c r="N19" s="41">
        <v>4</v>
      </c>
      <c r="O19" s="42">
        <f t="shared" si="16"/>
        <v>31</v>
      </c>
      <c r="P19" s="43">
        <f t="shared" ref="P19:P29" si="18">SUM(S19:AD19)</f>
        <v>9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69">
        <f>H19+D23</f>
        <v>3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52</v>
      </c>
      <c r="C20" s="41">
        <v>1.5</v>
      </c>
      <c r="D20" s="41">
        <v>2.5</v>
      </c>
      <c r="E20" s="40" t="s">
        <v>37</v>
      </c>
      <c r="F20" s="41">
        <v>1</v>
      </c>
      <c r="G20" s="41">
        <v>2</v>
      </c>
      <c r="H20" s="41">
        <v>2.5</v>
      </c>
      <c r="I20" s="41">
        <v>3</v>
      </c>
      <c r="J20" s="41">
        <v>4</v>
      </c>
      <c r="K20" s="41">
        <v>3.5</v>
      </c>
      <c r="L20" s="41">
        <v>3</v>
      </c>
      <c r="M20" s="41">
        <v>4</v>
      </c>
      <c r="N20" s="41">
        <v>4</v>
      </c>
      <c r="O20" s="42">
        <f t="shared" si="16"/>
        <v>31</v>
      </c>
      <c r="P20" s="43">
        <f t="shared" si="18"/>
        <v>8.5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0.5</v>
      </c>
      <c r="X20" s="54">
        <f>IF(H20="","",IF(H20&gt;$E23,1,IF(H20=$E23,0.5,0)))</f>
        <v>1</v>
      </c>
      <c r="Y20" s="54">
        <f>IF(I20="","",IF(I20&gt;$E24,1,IF(I20=$E24,0.5,0)))</f>
        <v>1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53</v>
      </c>
      <c r="C21" s="41">
        <v>2</v>
      </c>
      <c r="D21" s="41">
        <v>1.5</v>
      </c>
      <c r="E21" s="41">
        <v>3</v>
      </c>
      <c r="F21" s="40" t="s">
        <v>37</v>
      </c>
      <c r="G21" s="41">
        <v>0.5</v>
      </c>
      <c r="H21" s="41">
        <v>3</v>
      </c>
      <c r="I21" s="41">
        <v>2</v>
      </c>
      <c r="J21" s="41">
        <v>2.5</v>
      </c>
      <c r="K21" s="41">
        <v>3</v>
      </c>
      <c r="L21" s="41">
        <v>2.5</v>
      </c>
      <c r="M21" s="41">
        <v>3</v>
      </c>
      <c r="N21" s="41">
        <v>3.5</v>
      </c>
      <c r="O21" s="42">
        <f t="shared" si="16"/>
        <v>26.5</v>
      </c>
      <c r="P21" s="43">
        <f t="shared" si="18"/>
        <v>8</v>
      </c>
      <c r="Q21" s="43">
        <f t="shared" si="17"/>
        <v>11</v>
      </c>
      <c r="R21" s="52"/>
      <c r="S21" s="54">
        <f>IF(C21="","",IF(C21&gt;$F18,1,IF(C21=$F18,0.5,0)))</f>
        <v>0.5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0.5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15</v>
      </c>
      <c r="C22" s="41">
        <v>2</v>
      </c>
      <c r="D22" s="41">
        <v>0.5</v>
      </c>
      <c r="E22" s="41">
        <v>2</v>
      </c>
      <c r="F22" s="41">
        <v>3.5</v>
      </c>
      <c r="G22" s="40" t="s">
        <v>37</v>
      </c>
      <c r="H22" s="41">
        <v>1</v>
      </c>
      <c r="I22" s="41">
        <v>3</v>
      </c>
      <c r="J22" s="41">
        <v>2.5</v>
      </c>
      <c r="K22" s="41">
        <v>2.5</v>
      </c>
      <c r="L22" s="41">
        <v>3</v>
      </c>
      <c r="M22" s="41">
        <v>2.5</v>
      </c>
      <c r="N22" s="41">
        <v>4</v>
      </c>
      <c r="O22" s="42">
        <f t="shared" si="16"/>
        <v>26.5</v>
      </c>
      <c r="P22" s="43">
        <f t="shared" si="18"/>
        <v>8</v>
      </c>
      <c r="Q22" s="43">
        <f t="shared" si="17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0</v>
      </c>
      <c r="U22" s="54">
        <f>IF(E22="","",IF(E22&gt;$G20,1,IF(E22=$G20,0.5,0)))</f>
        <v>0.5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54</v>
      </c>
      <c r="C23" s="41">
        <v>1.5</v>
      </c>
      <c r="D23" s="68">
        <v>1</v>
      </c>
      <c r="E23" s="41">
        <v>1.5</v>
      </c>
      <c r="F23" s="41">
        <v>1</v>
      </c>
      <c r="G23" s="41">
        <v>3</v>
      </c>
      <c r="H23" s="40" t="s">
        <v>37</v>
      </c>
      <c r="I23" s="41">
        <v>2.5</v>
      </c>
      <c r="J23" s="41">
        <v>3.5</v>
      </c>
      <c r="K23" s="41">
        <v>3</v>
      </c>
      <c r="L23" s="41">
        <v>3.5</v>
      </c>
      <c r="M23" s="41">
        <v>3</v>
      </c>
      <c r="N23" s="41">
        <v>2</v>
      </c>
      <c r="O23" s="42">
        <f t="shared" si="16"/>
        <v>25.5</v>
      </c>
      <c r="P23" s="43">
        <f t="shared" si="18"/>
        <v>6.5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1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1</v>
      </c>
      <c r="AC23" s="54">
        <f>IF(M23="","",IF(M23&gt;$H28,1,IF(M23=$H28,0.5,0)))</f>
        <v>1</v>
      </c>
      <c r="AD23" s="59">
        <f>IF(N23="","",IF(N23&gt;$H29,1,IF(N23=$H29,0.5,0)))</f>
        <v>0.5</v>
      </c>
      <c r="AF23" s="60">
        <f>C23+H18</f>
        <v>4</v>
      </c>
      <c r="AG23" s="69">
        <f>D23+H19</f>
        <v>3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55</v>
      </c>
      <c r="C24" s="41">
        <v>1</v>
      </c>
      <c r="D24" s="41">
        <v>1</v>
      </c>
      <c r="E24" s="41">
        <v>1</v>
      </c>
      <c r="F24" s="41">
        <v>2</v>
      </c>
      <c r="G24" s="41">
        <v>1</v>
      </c>
      <c r="H24" s="41">
        <v>1.5</v>
      </c>
      <c r="I24" s="40" t="s">
        <v>37</v>
      </c>
      <c r="J24" s="41">
        <v>3</v>
      </c>
      <c r="K24" s="41">
        <v>2</v>
      </c>
      <c r="L24" s="41">
        <v>2</v>
      </c>
      <c r="M24" s="41">
        <v>4</v>
      </c>
      <c r="N24" s="41">
        <v>2.5</v>
      </c>
      <c r="O24" s="42">
        <f t="shared" si="16"/>
        <v>21</v>
      </c>
      <c r="P24" s="43">
        <f t="shared" si="18"/>
        <v>4.5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0.5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56</v>
      </c>
      <c r="C25" s="41">
        <v>0</v>
      </c>
      <c r="D25" s="41">
        <v>1.5</v>
      </c>
      <c r="E25" s="41">
        <v>0</v>
      </c>
      <c r="F25" s="41">
        <v>1.5</v>
      </c>
      <c r="G25" s="41">
        <v>1.5</v>
      </c>
      <c r="H25" s="41">
        <v>0.5</v>
      </c>
      <c r="I25" s="41">
        <v>1</v>
      </c>
      <c r="J25" s="40" t="s">
        <v>37</v>
      </c>
      <c r="K25" s="41">
        <v>2</v>
      </c>
      <c r="L25" s="41">
        <v>2.5</v>
      </c>
      <c r="M25" s="41">
        <v>3.5</v>
      </c>
      <c r="N25" s="41">
        <v>4</v>
      </c>
      <c r="O25" s="42">
        <f t="shared" si="16"/>
        <v>18</v>
      </c>
      <c r="P25" s="43">
        <f t="shared" si="18"/>
        <v>3.5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57</v>
      </c>
      <c r="C26" s="41">
        <v>0.5</v>
      </c>
      <c r="D26" s="41">
        <v>0</v>
      </c>
      <c r="E26" s="41">
        <v>0.5</v>
      </c>
      <c r="F26" s="41">
        <v>1</v>
      </c>
      <c r="G26" s="41">
        <v>1.5</v>
      </c>
      <c r="H26" s="41">
        <v>1</v>
      </c>
      <c r="I26" s="41">
        <v>2</v>
      </c>
      <c r="J26" s="41">
        <v>2</v>
      </c>
      <c r="K26" s="40" t="s">
        <v>37</v>
      </c>
      <c r="L26" s="41">
        <v>1</v>
      </c>
      <c r="M26" s="41">
        <v>3</v>
      </c>
      <c r="N26" s="41">
        <v>3</v>
      </c>
      <c r="O26" s="42">
        <f t="shared" si="16"/>
        <v>15.5</v>
      </c>
      <c r="P26" s="43">
        <f t="shared" si="18"/>
        <v>3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1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58</v>
      </c>
      <c r="C27" s="41">
        <v>0.5</v>
      </c>
      <c r="D27" s="41">
        <v>0</v>
      </c>
      <c r="E27" s="41">
        <v>1</v>
      </c>
      <c r="F27" s="41">
        <v>1.5</v>
      </c>
      <c r="G27" s="41">
        <v>1</v>
      </c>
      <c r="H27" s="41">
        <v>0.5</v>
      </c>
      <c r="I27" s="41">
        <v>2</v>
      </c>
      <c r="J27" s="41">
        <v>1.5</v>
      </c>
      <c r="K27" s="41">
        <v>3</v>
      </c>
      <c r="L27" s="40" t="s">
        <v>37</v>
      </c>
      <c r="M27" s="41">
        <v>2</v>
      </c>
      <c r="N27" s="41">
        <v>1.5</v>
      </c>
      <c r="O27" s="42">
        <f t="shared" si="16"/>
        <v>14.5</v>
      </c>
      <c r="P27" s="43">
        <f t="shared" si="18"/>
        <v>2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0.5</v>
      </c>
      <c r="Z27" s="54">
        <f>IF(J27="","",IF(J27&gt;$L25,1,IF(J27=$L25,0.5,0)))</f>
        <v>0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0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59</v>
      </c>
      <c r="C28" s="41">
        <v>0</v>
      </c>
      <c r="D28" s="41">
        <v>1</v>
      </c>
      <c r="E28" s="41">
        <v>0</v>
      </c>
      <c r="F28" s="41">
        <v>1</v>
      </c>
      <c r="G28" s="41">
        <v>1.5</v>
      </c>
      <c r="H28" s="41">
        <v>1</v>
      </c>
      <c r="I28" s="41">
        <v>0</v>
      </c>
      <c r="J28" s="41">
        <v>0.5</v>
      </c>
      <c r="K28" s="41">
        <v>1</v>
      </c>
      <c r="L28" s="41">
        <v>2</v>
      </c>
      <c r="M28" s="40" t="s">
        <v>37</v>
      </c>
      <c r="N28" s="41">
        <v>2</v>
      </c>
      <c r="O28" s="42">
        <f t="shared" si="16"/>
        <v>10</v>
      </c>
      <c r="P28" s="43">
        <f t="shared" si="18"/>
        <v>1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0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0.5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60</v>
      </c>
      <c r="C29" s="46">
        <v>0</v>
      </c>
      <c r="D29" s="46">
        <v>0</v>
      </c>
      <c r="E29" s="46">
        <v>0</v>
      </c>
      <c r="F29" s="46">
        <v>0.5</v>
      </c>
      <c r="G29" s="46">
        <v>0</v>
      </c>
      <c r="H29" s="46">
        <v>2</v>
      </c>
      <c r="I29" s="46">
        <v>1.5</v>
      </c>
      <c r="J29" s="46">
        <v>0</v>
      </c>
      <c r="K29" s="46">
        <v>1</v>
      </c>
      <c r="L29" s="46">
        <v>2.5</v>
      </c>
      <c r="M29" s="46">
        <v>2</v>
      </c>
      <c r="N29" s="47" t="s">
        <v>37</v>
      </c>
      <c r="O29" s="48">
        <f t="shared" si="16"/>
        <v>9.5</v>
      </c>
      <c r="P29" s="49">
        <f t="shared" si="18"/>
        <v>2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1</v>
      </c>
      <c r="AC29" s="62">
        <f>IF(M29="","",IF(M29&gt;$N28,1,IF(M29=$N28,0.5,0)))</f>
        <v>0.5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E11" sqref="E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38991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101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98761</v>
      </c>
      <c r="C5" s="14" t="s">
        <v>79</v>
      </c>
      <c r="D5" s="18">
        <v>2169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94200</v>
      </c>
      <c r="C6" s="14" t="s">
        <v>80</v>
      </c>
      <c r="D6" s="18">
        <v>2148</v>
      </c>
      <c r="E6" s="10">
        <v>0.5</v>
      </c>
      <c r="F6" s="10" t="s">
        <v>10</v>
      </c>
      <c r="G6" s="10">
        <v>0.5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94170</v>
      </c>
      <c r="C7" s="14" t="s">
        <v>81</v>
      </c>
      <c r="D7" s="18">
        <v>2147</v>
      </c>
      <c r="E7" s="10">
        <v>0</v>
      </c>
      <c r="F7" s="10" t="s">
        <v>10</v>
      </c>
      <c r="G7" s="10">
        <v>1</v>
      </c>
      <c r="H7" s="19">
        <v>38954</v>
      </c>
      <c r="I7" s="14" t="s">
        <v>75</v>
      </c>
      <c r="J7" s="18">
        <v>2128</v>
      </c>
    </row>
    <row r="8" spans="1:10">
      <c r="A8" s="5">
        <v>4</v>
      </c>
      <c r="B8" s="19">
        <v>95109</v>
      </c>
      <c r="C8" s="14" t="s">
        <v>82</v>
      </c>
      <c r="D8" s="18">
        <v>2129</v>
      </c>
      <c r="E8" s="10">
        <v>1</v>
      </c>
      <c r="F8" s="10" t="s">
        <v>10</v>
      </c>
      <c r="G8" s="10">
        <v>0</v>
      </c>
      <c r="H8" s="19">
        <v>655</v>
      </c>
      <c r="I8" s="14" t="s">
        <v>76</v>
      </c>
      <c r="J8" s="18">
        <v>1812</v>
      </c>
    </row>
    <row r="9" spans="1:10">
      <c r="A9" s="5">
        <v>5</v>
      </c>
      <c r="B9" s="19">
        <v>95037</v>
      </c>
      <c r="C9" s="14" t="s">
        <v>83</v>
      </c>
      <c r="D9" s="18">
        <v>2088</v>
      </c>
      <c r="E9" s="10">
        <v>0.5</v>
      </c>
      <c r="F9" s="10" t="s">
        <v>10</v>
      </c>
      <c r="G9" s="10">
        <v>0.5</v>
      </c>
      <c r="H9" s="19">
        <v>76333</v>
      </c>
      <c r="I9" s="14" t="s">
        <v>66</v>
      </c>
      <c r="J9" s="18">
        <v>1817</v>
      </c>
    </row>
    <row r="10" spans="1:10" ht="15.75" thickBot="1">
      <c r="A10" s="5">
        <v>6</v>
      </c>
      <c r="B10" s="19">
        <v>97284</v>
      </c>
      <c r="C10" s="14" t="s">
        <v>84</v>
      </c>
      <c r="D10" s="18">
        <v>2080</v>
      </c>
      <c r="E10" s="12">
        <v>1</v>
      </c>
      <c r="F10" s="10" t="s">
        <v>10</v>
      </c>
      <c r="G10" s="12">
        <v>0</v>
      </c>
      <c r="H10" s="19">
        <v>76317</v>
      </c>
      <c r="I10" s="14" t="s">
        <v>68</v>
      </c>
      <c r="J10" s="18">
        <v>1742</v>
      </c>
    </row>
    <row r="11" spans="1:10" ht="16.5" thickTop="1" thickBot="1">
      <c r="A11" s="6"/>
      <c r="B11" s="3"/>
      <c r="C11" s="16">
        <f>IFERROR(AVERAGE(D5:D10),"")</f>
        <v>2126.8333333333335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2015.8333333333333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102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4812</v>
      </c>
      <c r="C15" s="14" t="s">
        <v>85</v>
      </c>
      <c r="D15" s="18">
        <v>1590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71</v>
      </c>
      <c r="J15" s="18">
        <v>1834</v>
      </c>
    </row>
    <row r="16" spans="1:10">
      <c r="A16" s="5">
        <v>2</v>
      </c>
      <c r="B16" s="19">
        <v>27359</v>
      </c>
      <c r="C16" s="14" t="s">
        <v>86</v>
      </c>
      <c r="D16" s="18">
        <v>1605</v>
      </c>
      <c r="E16" s="10">
        <v>0</v>
      </c>
      <c r="F16" s="10" t="s">
        <v>10</v>
      </c>
      <c r="G16" s="10">
        <v>1</v>
      </c>
      <c r="H16" s="19">
        <v>48097</v>
      </c>
      <c r="I16" s="14" t="s">
        <v>67</v>
      </c>
      <c r="J16" s="18">
        <v>1788</v>
      </c>
    </row>
    <row r="17" spans="1:10">
      <c r="A17" s="5">
        <v>3</v>
      </c>
      <c r="B17" s="19">
        <v>34045</v>
      </c>
      <c r="C17" s="14" t="s">
        <v>87</v>
      </c>
      <c r="D17" s="18">
        <v>1395</v>
      </c>
      <c r="E17" s="10">
        <v>0.5</v>
      </c>
      <c r="F17" s="10" t="s">
        <v>10</v>
      </c>
      <c r="G17" s="10">
        <v>0.5</v>
      </c>
      <c r="H17" s="19">
        <v>31348</v>
      </c>
      <c r="I17" s="14" t="s">
        <v>77</v>
      </c>
      <c r="J17" s="18">
        <v>1730</v>
      </c>
    </row>
    <row r="18" spans="1:10" ht="15.75" thickBot="1">
      <c r="A18" s="5">
        <v>4</v>
      </c>
      <c r="B18" s="19">
        <v>53651</v>
      </c>
      <c r="C18" s="14" t="s">
        <v>88</v>
      </c>
      <c r="D18" s="18">
        <v>1330</v>
      </c>
      <c r="E18" s="12">
        <v>0.5</v>
      </c>
      <c r="F18" s="10" t="s">
        <v>10</v>
      </c>
      <c r="G18" s="12">
        <v>0.5</v>
      </c>
      <c r="H18" s="19">
        <v>41688</v>
      </c>
      <c r="I18" s="14" t="s">
        <v>74</v>
      </c>
      <c r="J18" s="18">
        <v>1613</v>
      </c>
    </row>
    <row r="19" spans="1:10" ht="16.5" thickTop="1" thickBot="1">
      <c r="A19" s="6"/>
      <c r="B19" s="3"/>
      <c r="C19" s="16">
        <f>IFERROR(AVERAGE(D15:D18),"")</f>
        <v>1480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1741.25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19" sqref="D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39012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69</v>
      </c>
      <c r="D3" s="1"/>
      <c r="E3" s="1"/>
      <c r="F3" s="1"/>
      <c r="G3" s="1"/>
      <c r="H3" s="2" t="s">
        <v>12</v>
      </c>
      <c r="I3" s="15" t="s">
        <v>103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2299</v>
      </c>
      <c r="E5" s="10">
        <v>1</v>
      </c>
      <c r="F5" s="10" t="s">
        <v>10</v>
      </c>
      <c r="G5" s="10">
        <v>0</v>
      </c>
      <c r="H5" s="19">
        <v>45110</v>
      </c>
      <c r="I5" s="14" t="s">
        <v>91</v>
      </c>
      <c r="J5" s="18">
        <v>2041</v>
      </c>
    </row>
    <row r="6" spans="1:10">
      <c r="A6" s="5">
        <v>2</v>
      </c>
      <c r="B6" s="19">
        <v>20621</v>
      </c>
      <c r="C6" s="14" t="s">
        <v>63</v>
      </c>
      <c r="D6" s="18">
        <v>2297</v>
      </c>
      <c r="E6" s="10">
        <v>1</v>
      </c>
      <c r="F6" s="10" t="s">
        <v>10</v>
      </c>
      <c r="G6" s="10">
        <v>0</v>
      </c>
      <c r="H6" s="19">
        <v>955591</v>
      </c>
      <c r="I6" s="14" t="s">
        <v>92</v>
      </c>
      <c r="J6" s="18">
        <v>1944</v>
      </c>
    </row>
    <row r="7" spans="1:10">
      <c r="A7" s="5">
        <v>3</v>
      </c>
      <c r="B7" s="19">
        <v>27413</v>
      </c>
      <c r="C7" s="14" t="s">
        <v>65</v>
      </c>
      <c r="D7" s="18">
        <v>2068</v>
      </c>
      <c r="E7" s="10">
        <v>1</v>
      </c>
      <c r="F7" s="10" t="s">
        <v>10</v>
      </c>
      <c r="G7" s="10">
        <v>0</v>
      </c>
      <c r="H7" s="19">
        <v>92720</v>
      </c>
      <c r="I7" s="14" t="s">
        <v>93</v>
      </c>
      <c r="J7" s="18">
        <v>1939</v>
      </c>
    </row>
    <row r="8" spans="1:10">
      <c r="A8" s="5">
        <v>4</v>
      </c>
      <c r="B8" s="19">
        <v>43419</v>
      </c>
      <c r="C8" s="14" t="s">
        <v>89</v>
      </c>
      <c r="D8" s="18">
        <v>1879</v>
      </c>
      <c r="E8" s="10">
        <v>0.5</v>
      </c>
      <c r="F8" s="10" t="s">
        <v>10</v>
      </c>
      <c r="G8" s="10">
        <v>0.5</v>
      </c>
      <c r="H8" s="19">
        <v>66419</v>
      </c>
      <c r="I8" s="14" t="s">
        <v>94</v>
      </c>
      <c r="J8" s="18">
        <v>1909</v>
      </c>
    </row>
    <row r="9" spans="1:10">
      <c r="A9" s="5">
        <v>5</v>
      </c>
      <c r="B9" s="19">
        <v>76333</v>
      </c>
      <c r="C9" s="14" t="s">
        <v>66</v>
      </c>
      <c r="D9" s="18">
        <v>1817</v>
      </c>
      <c r="E9" s="10">
        <v>1</v>
      </c>
      <c r="F9" s="10" t="s">
        <v>10</v>
      </c>
      <c r="G9" s="10">
        <v>0</v>
      </c>
      <c r="H9" s="19">
        <v>83275</v>
      </c>
      <c r="I9" s="14" t="s">
        <v>95</v>
      </c>
      <c r="J9" s="18">
        <v>1867</v>
      </c>
    </row>
    <row r="10" spans="1:10" ht="15.75" thickBot="1">
      <c r="A10" s="5">
        <v>6</v>
      </c>
      <c r="B10" s="19">
        <v>76317</v>
      </c>
      <c r="C10" s="14" t="s">
        <v>68</v>
      </c>
      <c r="D10" s="18">
        <v>1742</v>
      </c>
      <c r="E10" s="12">
        <v>0.5</v>
      </c>
      <c r="F10" s="10" t="s">
        <v>10</v>
      </c>
      <c r="G10" s="12">
        <v>0.5</v>
      </c>
      <c r="H10" s="19">
        <v>90964</v>
      </c>
      <c r="I10" s="14" t="s">
        <v>96</v>
      </c>
      <c r="J10" s="18">
        <v>1853</v>
      </c>
    </row>
    <row r="11" spans="1:10" ht="16.5" thickTop="1" thickBot="1">
      <c r="A11" s="6"/>
      <c r="B11" s="3"/>
      <c r="C11" s="16">
        <f>IFERROR(AVERAGE(D5:D10),"")</f>
        <v>2017</v>
      </c>
      <c r="D11" s="3"/>
      <c r="E11" s="13">
        <v>5</v>
      </c>
      <c r="F11" s="10" t="s">
        <v>10</v>
      </c>
      <c r="G11" s="13">
        <v>1</v>
      </c>
      <c r="H11" s="3"/>
      <c r="I11" s="16">
        <f>IFERROR(AVERAGE(J5:J10),"")</f>
        <v>1925.5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104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1834</v>
      </c>
      <c r="E15" s="10">
        <v>1</v>
      </c>
      <c r="F15" s="10" t="s">
        <v>10</v>
      </c>
      <c r="G15" s="10">
        <v>0</v>
      </c>
      <c r="H15" s="19">
        <v>23507</v>
      </c>
      <c r="I15" s="14" t="s">
        <v>97</v>
      </c>
      <c r="J15" s="18">
        <v>1615</v>
      </c>
    </row>
    <row r="16" spans="1:10">
      <c r="A16" s="5">
        <v>2</v>
      </c>
      <c r="B16" s="19">
        <v>48097</v>
      </c>
      <c r="C16" s="14" t="s">
        <v>67</v>
      </c>
      <c r="D16" s="18">
        <v>1788</v>
      </c>
      <c r="E16" s="10">
        <v>1</v>
      </c>
      <c r="F16" s="10" t="s">
        <v>10</v>
      </c>
      <c r="G16" s="10">
        <v>0</v>
      </c>
      <c r="H16" s="19">
        <v>35262</v>
      </c>
      <c r="I16" s="14" t="s">
        <v>98</v>
      </c>
      <c r="J16" s="18">
        <v>1591</v>
      </c>
    </row>
    <row r="17" spans="1:10">
      <c r="A17" s="5">
        <v>3</v>
      </c>
      <c r="B17" s="19">
        <v>54658</v>
      </c>
      <c r="C17" s="14" t="s">
        <v>90</v>
      </c>
      <c r="D17" s="18">
        <v>1668</v>
      </c>
      <c r="E17" s="10">
        <v>0</v>
      </c>
      <c r="F17" s="10" t="s">
        <v>10</v>
      </c>
      <c r="G17" s="10">
        <v>1</v>
      </c>
      <c r="H17" s="19">
        <v>9547</v>
      </c>
      <c r="I17" s="14" t="s">
        <v>99</v>
      </c>
      <c r="J17" s="18">
        <v>1207</v>
      </c>
    </row>
    <row r="18" spans="1:10" ht="15.75" thickBot="1">
      <c r="A18" s="5">
        <v>4</v>
      </c>
      <c r="B18" s="19">
        <v>41688</v>
      </c>
      <c r="C18" s="14" t="s">
        <v>74</v>
      </c>
      <c r="D18" s="18">
        <v>1613</v>
      </c>
      <c r="E18" s="12">
        <v>0.5</v>
      </c>
      <c r="F18" s="10" t="s">
        <v>10</v>
      </c>
      <c r="G18" s="12">
        <v>0.5</v>
      </c>
      <c r="H18" s="19">
        <v>35432</v>
      </c>
      <c r="I18" s="14" t="s">
        <v>100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1725.75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1471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9" sqref="J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39026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213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26824</v>
      </c>
      <c r="C5" s="14" t="s">
        <v>105</v>
      </c>
      <c r="D5" s="18">
        <v>2227</v>
      </c>
      <c r="E5" s="10">
        <v>1</v>
      </c>
      <c r="F5" s="10" t="s">
        <v>10</v>
      </c>
      <c r="G5" s="10">
        <v>0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39012</v>
      </c>
      <c r="C6" s="14" t="s">
        <v>106</v>
      </c>
      <c r="D6" s="18">
        <v>2206</v>
      </c>
      <c r="E6" s="10">
        <v>0</v>
      </c>
      <c r="F6" s="10" t="s">
        <v>10</v>
      </c>
      <c r="G6" s="10">
        <v>1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39217</v>
      </c>
      <c r="C7" s="14" t="s">
        <v>107</v>
      </c>
      <c r="D7" s="18">
        <v>2142</v>
      </c>
      <c r="E7" s="10">
        <v>0.5</v>
      </c>
      <c r="F7" s="10" t="s">
        <v>10</v>
      </c>
      <c r="G7" s="10">
        <v>0.5</v>
      </c>
      <c r="H7" s="19">
        <v>27413</v>
      </c>
      <c r="I7" s="14" t="s">
        <v>65</v>
      </c>
      <c r="J7" s="18">
        <v>2068</v>
      </c>
    </row>
    <row r="8" spans="1:10">
      <c r="A8" s="5">
        <v>4</v>
      </c>
      <c r="B8" s="19">
        <v>44709</v>
      </c>
      <c r="C8" s="14" t="s">
        <v>108</v>
      </c>
      <c r="D8" s="18">
        <v>2059</v>
      </c>
      <c r="E8" s="10">
        <v>0</v>
      </c>
      <c r="F8" s="10" t="s">
        <v>10</v>
      </c>
      <c r="G8" s="10">
        <v>1</v>
      </c>
      <c r="H8" s="19">
        <v>43419</v>
      </c>
      <c r="I8" s="14" t="s">
        <v>89</v>
      </c>
      <c r="J8" s="18">
        <v>1879</v>
      </c>
    </row>
    <row r="9" spans="1:10">
      <c r="A9" s="5">
        <v>5</v>
      </c>
      <c r="B9" s="19">
        <v>22721</v>
      </c>
      <c r="C9" s="14" t="s">
        <v>109</v>
      </c>
      <c r="D9" s="18">
        <v>1956</v>
      </c>
      <c r="E9" s="10">
        <v>1</v>
      </c>
      <c r="F9" s="10" t="s">
        <v>10</v>
      </c>
      <c r="G9" s="10">
        <v>0</v>
      </c>
      <c r="H9" s="19">
        <v>353</v>
      </c>
      <c r="I9" s="14" t="s">
        <v>72</v>
      </c>
      <c r="J9" s="18">
        <v>1878</v>
      </c>
    </row>
    <row r="10" spans="1:10" ht="15.75" thickBot="1">
      <c r="A10" s="5">
        <v>6</v>
      </c>
      <c r="B10" s="19">
        <v>39284</v>
      </c>
      <c r="C10" s="14" t="s">
        <v>110</v>
      </c>
      <c r="D10" s="18">
        <v>1662</v>
      </c>
      <c r="E10" s="12">
        <v>0.5</v>
      </c>
      <c r="F10" s="10" t="s">
        <v>10</v>
      </c>
      <c r="G10" s="12">
        <v>0.5</v>
      </c>
      <c r="H10" s="19">
        <v>76333</v>
      </c>
      <c r="I10" s="14" t="s">
        <v>66</v>
      </c>
      <c r="J10" s="18">
        <v>1817</v>
      </c>
    </row>
    <row r="11" spans="1:10" ht="16.5" thickTop="1" thickBot="1">
      <c r="A11" s="6"/>
      <c r="B11" s="3"/>
      <c r="C11" s="16">
        <f>IFERROR(AVERAGE(D5:D10),"")</f>
        <v>2042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2039.6666666666667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111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9059</v>
      </c>
      <c r="C15" s="14" t="s">
        <v>112</v>
      </c>
      <c r="D15" s="18">
        <v>1932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71</v>
      </c>
      <c r="J15" s="18">
        <v>1834</v>
      </c>
    </row>
    <row r="16" spans="1:10">
      <c r="A16" s="5">
        <v>2</v>
      </c>
      <c r="B16" s="19">
        <v>37648</v>
      </c>
      <c r="C16" s="14" t="s">
        <v>113</v>
      </c>
      <c r="D16" s="18">
        <v>1654</v>
      </c>
      <c r="E16" s="10">
        <v>0</v>
      </c>
      <c r="F16" s="10" t="s">
        <v>10</v>
      </c>
      <c r="G16" s="10">
        <v>1</v>
      </c>
      <c r="H16" s="19">
        <v>26816</v>
      </c>
      <c r="I16" s="14" t="s">
        <v>73</v>
      </c>
      <c r="J16" s="18">
        <v>1776</v>
      </c>
    </row>
    <row r="17" spans="1:10">
      <c r="A17" s="5">
        <v>3</v>
      </c>
      <c r="B17" s="19">
        <v>8605</v>
      </c>
      <c r="C17" s="14" t="s">
        <v>114</v>
      </c>
      <c r="D17" s="18">
        <v>1547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68</v>
      </c>
      <c r="J17" s="18">
        <v>1742</v>
      </c>
    </row>
    <row r="18" spans="1:10" ht="15.75" thickBot="1">
      <c r="A18" s="5">
        <v>4</v>
      </c>
      <c r="B18" s="19">
        <v>9041</v>
      </c>
      <c r="C18" s="14" t="s">
        <v>115</v>
      </c>
      <c r="D18" s="18">
        <v>1446</v>
      </c>
      <c r="E18" s="12">
        <v>1</v>
      </c>
      <c r="F18" s="10" t="s">
        <v>10</v>
      </c>
      <c r="G18" s="12">
        <v>0</v>
      </c>
      <c r="H18" s="19">
        <v>41688</v>
      </c>
      <c r="I18" s="14" t="s">
        <v>74</v>
      </c>
      <c r="J18" s="18">
        <v>1613</v>
      </c>
    </row>
    <row r="19" spans="1:10" ht="16.5" thickTop="1" thickBot="1">
      <c r="A19" s="6"/>
      <c r="B19" s="3"/>
      <c r="C19" s="16">
        <f>IFERROR(AVERAGE(D15:D18),"")</f>
        <v>1644.75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1741.25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9" sqref="B9:D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39040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69</v>
      </c>
      <c r="D3" s="1"/>
      <c r="E3" s="1"/>
      <c r="F3" s="1"/>
      <c r="G3" s="1"/>
      <c r="H3" s="2" t="s">
        <v>12</v>
      </c>
      <c r="I3" s="15" t="s">
        <v>147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2299</v>
      </c>
      <c r="E5" s="10">
        <v>1</v>
      </c>
      <c r="F5" s="10" t="s">
        <v>10</v>
      </c>
      <c r="G5" s="10">
        <v>0</v>
      </c>
      <c r="H5" s="19">
        <v>95443</v>
      </c>
      <c r="I5" s="14" t="s">
        <v>117</v>
      </c>
      <c r="J5" s="18">
        <v>2239</v>
      </c>
    </row>
    <row r="6" spans="1:10">
      <c r="A6" s="5">
        <v>2</v>
      </c>
      <c r="B6" s="19">
        <v>20621</v>
      </c>
      <c r="C6" s="14" t="s">
        <v>63</v>
      </c>
      <c r="D6" s="18">
        <v>2297</v>
      </c>
      <c r="E6" s="10">
        <v>0.5</v>
      </c>
      <c r="F6" s="10" t="s">
        <v>10</v>
      </c>
      <c r="G6" s="10">
        <v>0.5</v>
      </c>
      <c r="H6" s="19">
        <v>98931</v>
      </c>
      <c r="I6" s="14" t="s">
        <v>118</v>
      </c>
      <c r="J6" s="18">
        <v>2156</v>
      </c>
    </row>
    <row r="7" spans="1:10">
      <c r="A7" s="5">
        <v>3</v>
      </c>
      <c r="B7" s="19">
        <v>27413</v>
      </c>
      <c r="C7" s="14" t="s">
        <v>65</v>
      </c>
      <c r="D7" s="18">
        <v>2068</v>
      </c>
      <c r="E7" s="10">
        <v>0.5</v>
      </c>
      <c r="F7" s="10" t="s">
        <v>10</v>
      </c>
      <c r="G7" s="10">
        <v>0.5</v>
      </c>
      <c r="H7" s="19">
        <v>15601</v>
      </c>
      <c r="I7" s="14" t="s">
        <v>122</v>
      </c>
      <c r="J7" s="18">
        <v>2089</v>
      </c>
    </row>
    <row r="8" spans="1:10">
      <c r="A8" s="5">
        <v>4</v>
      </c>
      <c r="B8" s="19">
        <v>655</v>
      </c>
      <c r="C8" s="14" t="s">
        <v>76</v>
      </c>
      <c r="D8" s="18">
        <v>1812</v>
      </c>
      <c r="E8" s="10">
        <v>0</v>
      </c>
      <c r="F8" s="10" t="s">
        <v>10</v>
      </c>
      <c r="G8" s="10">
        <v>1</v>
      </c>
      <c r="H8" s="19">
        <v>97462</v>
      </c>
      <c r="I8" s="14" t="s">
        <v>119</v>
      </c>
      <c r="J8" s="18">
        <v>2005</v>
      </c>
    </row>
    <row r="9" spans="1:10">
      <c r="A9" s="5">
        <v>5</v>
      </c>
      <c r="B9" s="19">
        <v>76333</v>
      </c>
      <c r="C9" s="14" t="s">
        <v>66</v>
      </c>
      <c r="D9" s="18">
        <v>1817</v>
      </c>
      <c r="E9" s="10">
        <v>0</v>
      </c>
      <c r="F9" s="10" t="s">
        <v>10</v>
      </c>
      <c r="G9" s="10">
        <v>1</v>
      </c>
      <c r="H9" s="19">
        <v>65382</v>
      </c>
      <c r="I9" s="14" t="s">
        <v>120</v>
      </c>
      <c r="J9" s="18">
        <v>1954</v>
      </c>
    </row>
    <row r="10" spans="1:10" ht="15.75" thickBot="1">
      <c r="A10" s="5">
        <v>6</v>
      </c>
      <c r="B10" s="19">
        <v>76317</v>
      </c>
      <c r="C10" s="14" t="s">
        <v>68</v>
      </c>
      <c r="D10" s="18">
        <v>1742</v>
      </c>
      <c r="E10" s="12">
        <v>0.5</v>
      </c>
      <c r="F10" s="10" t="s">
        <v>10</v>
      </c>
      <c r="G10" s="12">
        <v>0.5</v>
      </c>
      <c r="H10" s="19">
        <v>97942</v>
      </c>
      <c r="I10" s="14" t="s">
        <v>121</v>
      </c>
      <c r="J10" s="18">
        <v>1695</v>
      </c>
    </row>
    <row r="11" spans="1:10" ht="16.5" thickTop="1" thickBot="1">
      <c r="A11" s="6"/>
      <c r="B11" s="3"/>
      <c r="C11" s="16">
        <f>IFERROR(AVERAGE(D5:D10),"")</f>
        <v>2005.8333333333333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2023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71</v>
      </c>
      <c r="D15" s="18">
        <v>1834</v>
      </c>
      <c r="E15" s="10">
        <v>0</v>
      </c>
      <c r="F15" s="10" t="s">
        <v>10</v>
      </c>
      <c r="G15" s="10">
        <v>1</v>
      </c>
      <c r="H15" s="19">
        <v>95826</v>
      </c>
      <c r="I15" s="14" t="s">
        <v>124</v>
      </c>
      <c r="J15" s="18">
        <v>1781</v>
      </c>
    </row>
    <row r="16" spans="1:10">
      <c r="A16" s="5">
        <v>2</v>
      </c>
      <c r="B16" s="19">
        <v>48097</v>
      </c>
      <c r="C16" s="14" t="s">
        <v>67</v>
      </c>
      <c r="D16" s="18">
        <v>1788</v>
      </c>
      <c r="E16" s="10">
        <v>0.5</v>
      </c>
      <c r="F16" s="10" t="s">
        <v>10</v>
      </c>
      <c r="G16" s="10">
        <v>0.5</v>
      </c>
      <c r="H16" s="19">
        <v>86509</v>
      </c>
      <c r="I16" s="14" t="s">
        <v>123</v>
      </c>
      <c r="J16" s="18">
        <v>1761</v>
      </c>
    </row>
    <row r="17" spans="1:10">
      <c r="A17" s="5">
        <v>3</v>
      </c>
      <c r="B17" s="19">
        <v>54658</v>
      </c>
      <c r="C17" s="14" t="s">
        <v>90</v>
      </c>
      <c r="D17" s="18">
        <v>1668</v>
      </c>
      <c r="E17" s="10">
        <v>0</v>
      </c>
      <c r="F17" s="10" t="s">
        <v>10</v>
      </c>
      <c r="G17" s="10">
        <v>1</v>
      </c>
      <c r="H17" s="19">
        <v>15261</v>
      </c>
      <c r="I17" s="14" t="s">
        <v>125</v>
      </c>
      <c r="J17" s="18">
        <v>1741</v>
      </c>
    </row>
    <row r="18" spans="1:10" ht="15.75" thickBot="1">
      <c r="A18" s="5">
        <v>4</v>
      </c>
      <c r="B18" s="19">
        <v>10618</v>
      </c>
      <c r="C18" s="14" t="s">
        <v>116</v>
      </c>
      <c r="D18" s="18">
        <v>1150</v>
      </c>
      <c r="E18" s="12">
        <v>0</v>
      </c>
      <c r="F18" s="10" t="s">
        <v>10</v>
      </c>
      <c r="G18" s="12">
        <v>1</v>
      </c>
      <c r="H18" s="19">
        <v>87611</v>
      </c>
      <c r="I18" s="14" t="s">
        <v>126</v>
      </c>
      <c r="J18" s="18">
        <v>1411</v>
      </c>
    </row>
    <row r="19" spans="1:10" ht="16.5" thickTop="1" thickBot="1">
      <c r="A19" s="6"/>
      <c r="B19" s="3"/>
      <c r="C19" s="16">
        <f>IFERROR(AVERAGE(D15:D18),"")</f>
        <v>1610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1673.5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O13" sqref="O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39054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149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60098</v>
      </c>
      <c r="C5" s="14" t="s">
        <v>128</v>
      </c>
      <c r="D5" s="18">
        <v>1953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81019</v>
      </c>
      <c r="C6" s="14" t="s">
        <v>129</v>
      </c>
      <c r="D6" s="18">
        <v>1987</v>
      </c>
      <c r="E6" s="10">
        <v>1</v>
      </c>
      <c r="F6" s="10" t="s">
        <v>10</v>
      </c>
      <c r="G6" s="10">
        <v>0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83372</v>
      </c>
      <c r="C7" s="14" t="s">
        <v>130</v>
      </c>
      <c r="D7" s="18">
        <v>1936</v>
      </c>
      <c r="E7" s="10">
        <v>0</v>
      </c>
      <c r="F7" s="10" t="s">
        <v>10</v>
      </c>
      <c r="G7" s="10">
        <v>1</v>
      </c>
      <c r="H7" s="19">
        <v>27413</v>
      </c>
      <c r="I7" s="14" t="s">
        <v>65</v>
      </c>
      <c r="J7" s="18">
        <v>2068</v>
      </c>
    </row>
    <row r="8" spans="1:10">
      <c r="A8" s="5">
        <v>4</v>
      </c>
      <c r="B8" s="19">
        <v>29238</v>
      </c>
      <c r="C8" s="14" t="s">
        <v>131</v>
      </c>
      <c r="D8" s="18">
        <v>1931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89</v>
      </c>
      <c r="J8" s="18">
        <v>1879</v>
      </c>
    </row>
    <row r="9" spans="1:10">
      <c r="A9" s="5">
        <v>5</v>
      </c>
      <c r="B9" s="19">
        <v>60299</v>
      </c>
      <c r="C9" s="14" t="s">
        <v>132</v>
      </c>
      <c r="D9" s="18">
        <v>1902</v>
      </c>
      <c r="E9" s="10">
        <v>0.5</v>
      </c>
      <c r="F9" s="10" t="s">
        <v>10</v>
      </c>
      <c r="G9" s="10">
        <v>0.5</v>
      </c>
      <c r="H9" s="19">
        <v>353</v>
      </c>
      <c r="I9" s="14" t="s">
        <v>72</v>
      </c>
      <c r="J9" s="18">
        <v>1878</v>
      </c>
    </row>
    <row r="10" spans="1:10" ht="15.75" thickBot="1">
      <c r="A10" s="5">
        <v>6</v>
      </c>
      <c r="B10" s="19">
        <v>67661</v>
      </c>
      <c r="C10" s="14" t="s">
        <v>133</v>
      </c>
      <c r="D10" s="18">
        <v>1861</v>
      </c>
      <c r="E10" s="12">
        <v>1</v>
      </c>
      <c r="F10" s="10" t="s">
        <v>10</v>
      </c>
      <c r="G10" s="12">
        <v>0</v>
      </c>
      <c r="H10" s="19">
        <v>76333</v>
      </c>
      <c r="I10" s="14" t="s">
        <v>66</v>
      </c>
      <c r="J10" s="18">
        <v>1817</v>
      </c>
    </row>
    <row r="11" spans="1:10" ht="16.5" thickTop="1" thickBot="1">
      <c r="A11" s="6"/>
      <c r="B11" s="3"/>
      <c r="C11" s="16">
        <f>IFERROR(AVERAGE(D5:D10),"")</f>
        <v>1928.3333333333333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2039.6666666666667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215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86002</v>
      </c>
      <c r="C15" s="14" t="s">
        <v>134</v>
      </c>
      <c r="D15" s="18">
        <v>1581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71</v>
      </c>
      <c r="J15" s="18">
        <v>1834</v>
      </c>
    </row>
    <row r="16" spans="1:10">
      <c r="A16" s="5">
        <v>2</v>
      </c>
      <c r="B16" s="19">
        <v>12068</v>
      </c>
      <c r="C16" s="14" t="s">
        <v>135</v>
      </c>
      <c r="D16" s="18">
        <v>1520</v>
      </c>
      <c r="E16" s="10">
        <v>1</v>
      </c>
      <c r="F16" s="10" t="s">
        <v>10</v>
      </c>
      <c r="G16" s="10">
        <v>0</v>
      </c>
      <c r="H16" s="19">
        <v>9270</v>
      </c>
      <c r="I16" s="14" t="s">
        <v>127</v>
      </c>
      <c r="J16" s="18">
        <v>1802</v>
      </c>
    </row>
    <row r="17" spans="1:10">
      <c r="A17" s="5">
        <v>3</v>
      </c>
      <c r="B17" s="19">
        <v>14281</v>
      </c>
      <c r="C17" s="14" t="s">
        <v>136</v>
      </c>
      <c r="D17" s="18">
        <v>1417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68</v>
      </c>
      <c r="J17" s="18">
        <v>1742</v>
      </c>
    </row>
    <row r="18" spans="1:10" ht="15.75" thickBot="1">
      <c r="A18" s="5">
        <v>4</v>
      </c>
      <c r="B18" s="19">
        <v>55549</v>
      </c>
      <c r="C18" s="14" t="s">
        <v>137</v>
      </c>
      <c r="D18" s="18">
        <v>1367</v>
      </c>
      <c r="E18" s="12">
        <v>1</v>
      </c>
      <c r="F18" s="10" t="s">
        <v>10</v>
      </c>
      <c r="G18" s="12">
        <v>0</v>
      </c>
      <c r="H18" s="19">
        <v>10618</v>
      </c>
      <c r="I18" s="14" t="s">
        <v>116</v>
      </c>
      <c r="J18" s="18">
        <v>1150</v>
      </c>
    </row>
    <row r="19" spans="1:10" ht="16.5" thickTop="1" thickBot="1">
      <c r="A19" s="6"/>
      <c r="B19" s="3"/>
      <c r="C19" s="16">
        <f>IFERROR(AVERAGE(D15:D18),"")</f>
        <v>1471.25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1632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19" sqref="M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38731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69</v>
      </c>
      <c r="D3" s="1"/>
      <c r="E3" s="1"/>
      <c r="F3" s="1"/>
      <c r="G3" s="1"/>
      <c r="H3" s="2" t="s">
        <v>12</v>
      </c>
      <c r="I3" s="15" t="s">
        <v>145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14354</v>
      </c>
      <c r="C5" s="14" t="s">
        <v>64</v>
      </c>
      <c r="D5" s="18">
        <v>2299</v>
      </c>
      <c r="E5" s="10">
        <v>0.5</v>
      </c>
      <c r="F5" s="10" t="s">
        <v>10</v>
      </c>
      <c r="G5" s="10">
        <v>0.5</v>
      </c>
      <c r="H5" s="19">
        <v>64203</v>
      </c>
      <c r="I5" s="14" t="s">
        <v>139</v>
      </c>
      <c r="J5" s="18">
        <v>2442</v>
      </c>
    </row>
    <row r="6" spans="1:10">
      <c r="A6" s="5">
        <v>2</v>
      </c>
      <c r="B6" s="19">
        <v>20621</v>
      </c>
      <c r="C6" s="14" t="s">
        <v>63</v>
      </c>
      <c r="D6" s="18">
        <v>2297</v>
      </c>
      <c r="E6" s="10">
        <v>0</v>
      </c>
      <c r="F6" s="10" t="s">
        <v>10</v>
      </c>
      <c r="G6" s="10">
        <v>1</v>
      </c>
      <c r="H6" s="19">
        <v>95042</v>
      </c>
      <c r="I6" s="14" t="s">
        <v>140</v>
      </c>
      <c r="J6" s="18">
        <v>2447</v>
      </c>
    </row>
    <row r="7" spans="1:10">
      <c r="A7" s="5">
        <v>3</v>
      </c>
      <c r="B7" s="19">
        <v>27413</v>
      </c>
      <c r="C7" s="14" t="s">
        <v>65</v>
      </c>
      <c r="D7" s="18">
        <v>2068</v>
      </c>
      <c r="E7" s="10">
        <v>1</v>
      </c>
      <c r="F7" s="10" t="s">
        <v>10</v>
      </c>
      <c r="G7" s="10">
        <v>0</v>
      </c>
      <c r="H7" s="19">
        <v>98680</v>
      </c>
      <c r="I7" s="14" t="s">
        <v>141</v>
      </c>
      <c r="J7" s="18">
        <v>2421</v>
      </c>
    </row>
    <row r="8" spans="1:10">
      <c r="A8" s="5">
        <v>4</v>
      </c>
      <c r="B8" s="19">
        <v>43419</v>
      </c>
      <c r="C8" s="14" t="s">
        <v>89</v>
      </c>
      <c r="D8" s="18">
        <v>1879</v>
      </c>
      <c r="E8" s="10">
        <v>0</v>
      </c>
      <c r="F8" s="10" t="s">
        <v>10</v>
      </c>
      <c r="G8" s="10">
        <v>1</v>
      </c>
      <c r="H8" s="19">
        <v>93021</v>
      </c>
      <c r="I8" s="14" t="s">
        <v>142</v>
      </c>
      <c r="J8" s="18">
        <v>2256</v>
      </c>
    </row>
    <row r="9" spans="1:10">
      <c r="A9" s="5">
        <v>5</v>
      </c>
      <c r="B9" s="19">
        <v>353</v>
      </c>
      <c r="C9" s="14" t="s">
        <v>72</v>
      </c>
      <c r="D9" s="18">
        <v>1878</v>
      </c>
      <c r="E9" s="10">
        <v>1</v>
      </c>
      <c r="F9" s="10" t="s">
        <v>10</v>
      </c>
      <c r="G9" s="10">
        <v>0</v>
      </c>
      <c r="H9" s="19">
        <v>95022</v>
      </c>
      <c r="I9" s="14" t="s">
        <v>143</v>
      </c>
      <c r="J9" s="18">
        <v>2100</v>
      </c>
    </row>
    <row r="10" spans="1:10" ht="15.75" thickBot="1">
      <c r="A10" s="5">
        <v>6</v>
      </c>
      <c r="B10" s="19">
        <v>64327</v>
      </c>
      <c r="C10" s="14" t="s">
        <v>138</v>
      </c>
      <c r="D10" s="18">
        <v>1467</v>
      </c>
      <c r="E10" s="12">
        <v>0</v>
      </c>
      <c r="F10" s="10" t="s">
        <v>10</v>
      </c>
      <c r="G10" s="12">
        <v>1</v>
      </c>
      <c r="H10" s="19">
        <v>99040</v>
      </c>
      <c r="I10" s="14" t="s">
        <v>144</v>
      </c>
      <c r="J10" s="18">
        <v>1860</v>
      </c>
    </row>
    <row r="11" spans="1:10" ht="16.5" thickTop="1" thickBot="1">
      <c r="A11" s="6"/>
      <c r="B11" s="3"/>
      <c r="C11" s="16">
        <f>IFERROR(AVERAGE(D5:D10),"")</f>
        <v>1981.3333333333333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2254.3333333333335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146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60048</v>
      </c>
      <c r="C15" s="14" t="s">
        <v>150</v>
      </c>
      <c r="D15" s="18">
        <v>1690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66</v>
      </c>
      <c r="J15" s="18">
        <v>1817</v>
      </c>
    </row>
    <row r="16" spans="1:10">
      <c r="A16" s="5">
        <v>2</v>
      </c>
      <c r="B16" s="19">
        <v>62511</v>
      </c>
      <c r="C16" s="14" t="s">
        <v>151</v>
      </c>
      <c r="D16" s="18">
        <v>1487</v>
      </c>
      <c r="E16" s="10">
        <v>1</v>
      </c>
      <c r="F16" s="10" t="s">
        <v>10</v>
      </c>
      <c r="G16" s="10">
        <v>0</v>
      </c>
      <c r="H16" s="19">
        <v>48097</v>
      </c>
      <c r="I16" s="14" t="s">
        <v>67</v>
      </c>
      <c r="J16" s="18">
        <v>1788</v>
      </c>
    </row>
    <row r="17" spans="1:10">
      <c r="A17" s="5">
        <v>3</v>
      </c>
      <c r="B17" s="19">
        <v>84301</v>
      </c>
      <c r="C17" s="14" t="s">
        <v>152</v>
      </c>
      <c r="D17" s="18">
        <v>1187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73</v>
      </c>
      <c r="J17" s="18">
        <v>1776</v>
      </c>
    </row>
    <row r="18" spans="1:10" ht="15.75" thickBot="1">
      <c r="A18" s="5">
        <v>4</v>
      </c>
      <c r="B18" s="19">
        <v>60315</v>
      </c>
      <c r="C18" s="14" t="s">
        <v>153</v>
      </c>
      <c r="D18" s="18" t="s">
        <v>78</v>
      </c>
      <c r="E18" s="12">
        <v>0</v>
      </c>
      <c r="F18" s="10" t="s">
        <v>10</v>
      </c>
      <c r="G18" s="12">
        <v>1</v>
      </c>
      <c r="H18" s="19">
        <v>76317</v>
      </c>
      <c r="I18" s="14" t="s">
        <v>68</v>
      </c>
      <c r="J18" s="18">
        <v>1742</v>
      </c>
    </row>
    <row r="19" spans="1:10" ht="16.5" thickTop="1" thickBot="1">
      <c r="A19" s="6"/>
      <c r="B19" s="3"/>
      <c r="C19" s="16">
        <f>IFERROR(AVERAGE(D15:D18),"")</f>
        <v>1454.6666666666667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1780.75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P7" sqref="P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39110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3824</v>
      </c>
      <c r="C5" s="14" t="s">
        <v>154</v>
      </c>
      <c r="D5" s="18">
        <v>1900</v>
      </c>
      <c r="E5" s="10">
        <v>0.5</v>
      </c>
      <c r="F5" s="10" t="s">
        <v>10</v>
      </c>
      <c r="G5" s="10">
        <v>0.5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22594</v>
      </c>
      <c r="C6" s="14" t="s">
        <v>155</v>
      </c>
      <c r="D6" s="18">
        <v>1740</v>
      </c>
      <c r="E6" s="10">
        <v>0</v>
      </c>
      <c r="F6" s="10" t="s">
        <v>10</v>
      </c>
      <c r="G6" s="10">
        <v>1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25585</v>
      </c>
      <c r="C7" s="14" t="s">
        <v>156</v>
      </c>
      <c r="D7" s="18">
        <v>1684</v>
      </c>
      <c r="E7" s="10">
        <v>0</v>
      </c>
      <c r="F7" s="10" t="s">
        <v>10</v>
      </c>
      <c r="G7" s="10">
        <v>1</v>
      </c>
      <c r="H7" s="19">
        <v>27413</v>
      </c>
      <c r="I7" s="14" t="s">
        <v>65</v>
      </c>
      <c r="J7" s="18">
        <v>2068</v>
      </c>
    </row>
    <row r="8" spans="1:10">
      <c r="A8" s="5">
        <v>4</v>
      </c>
      <c r="B8" s="19">
        <v>14591</v>
      </c>
      <c r="C8" s="14" t="s">
        <v>157</v>
      </c>
      <c r="D8" s="18">
        <v>1677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89</v>
      </c>
      <c r="J8" s="18">
        <v>1879</v>
      </c>
    </row>
    <row r="9" spans="1:10">
      <c r="A9" s="5">
        <v>5</v>
      </c>
      <c r="B9" s="19">
        <v>14176</v>
      </c>
      <c r="C9" s="14" t="s">
        <v>158</v>
      </c>
      <c r="D9" s="18">
        <v>1604</v>
      </c>
      <c r="E9" s="10">
        <v>0</v>
      </c>
      <c r="F9" s="10" t="s">
        <v>10</v>
      </c>
      <c r="G9" s="10">
        <v>1</v>
      </c>
      <c r="H9" s="19">
        <v>353</v>
      </c>
      <c r="I9" s="14" t="s">
        <v>72</v>
      </c>
      <c r="J9" s="18">
        <v>1878</v>
      </c>
    </row>
    <row r="10" spans="1:10" ht="15.75" thickBot="1">
      <c r="A10" s="5">
        <v>6</v>
      </c>
      <c r="B10" s="19">
        <v>33197</v>
      </c>
      <c r="C10" s="14" t="s">
        <v>159</v>
      </c>
      <c r="D10" s="18">
        <v>1568</v>
      </c>
      <c r="E10" s="12">
        <v>0</v>
      </c>
      <c r="F10" s="10" t="s">
        <v>10</v>
      </c>
      <c r="G10" s="12">
        <v>1</v>
      </c>
      <c r="H10" s="19">
        <v>76333</v>
      </c>
      <c r="I10" s="14" t="s">
        <v>66</v>
      </c>
      <c r="J10" s="18">
        <v>1817</v>
      </c>
    </row>
    <row r="11" spans="1:10" ht="16.5" thickTop="1" thickBot="1">
      <c r="A11" s="6"/>
      <c r="B11" s="3"/>
      <c r="C11" s="16">
        <f>IFERROR(AVERAGE(D5:D10),"")</f>
        <v>1695.5</v>
      </c>
      <c r="D11" s="3"/>
      <c r="E11" s="13">
        <v>1</v>
      </c>
      <c r="F11" s="10" t="s">
        <v>10</v>
      </c>
      <c r="G11" s="13">
        <v>5</v>
      </c>
      <c r="H11" s="3"/>
      <c r="I11" s="16">
        <f>IFERROR(AVERAGE(J5:J10),"")</f>
        <v>2039.6666666666667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70</v>
      </c>
      <c r="D13" s="1"/>
      <c r="E13" s="1"/>
      <c r="F13" s="1"/>
      <c r="G13" s="1"/>
      <c r="H13" s="2" t="s">
        <v>12</v>
      </c>
      <c r="I13" s="15" t="s">
        <v>160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48097</v>
      </c>
      <c r="C15" s="14" t="s">
        <v>67</v>
      </c>
      <c r="D15" s="18">
        <v>1788</v>
      </c>
      <c r="E15" s="10">
        <v>0.5</v>
      </c>
      <c r="F15" s="10" t="s">
        <v>10</v>
      </c>
      <c r="G15" s="10">
        <v>0.5</v>
      </c>
      <c r="H15" s="19">
        <v>65293</v>
      </c>
      <c r="I15" s="14" t="s">
        <v>161</v>
      </c>
      <c r="J15" s="18">
        <v>1859</v>
      </c>
    </row>
    <row r="16" spans="1:10">
      <c r="A16" s="5">
        <v>2</v>
      </c>
      <c r="B16" s="19">
        <v>26816</v>
      </c>
      <c r="C16" s="14" t="s">
        <v>73</v>
      </c>
      <c r="D16" s="18">
        <v>1776</v>
      </c>
      <c r="E16" s="10">
        <v>1</v>
      </c>
      <c r="F16" s="10" t="s">
        <v>10</v>
      </c>
      <c r="G16" s="10">
        <v>0</v>
      </c>
      <c r="H16" s="19">
        <v>92622</v>
      </c>
      <c r="I16" s="14" t="s">
        <v>162</v>
      </c>
      <c r="J16" s="18">
        <v>1570</v>
      </c>
    </row>
    <row r="17" spans="1:10">
      <c r="A17" s="5">
        <v>3</v>
      </c>
      <c r="B17" s="19">
        <v>76317</v>
      </c>
      <c r="C17" s="14" t="s">
        <v>68</v>
      </c>
      <c r="D17" s="18">
        <v>1742</v>
      </c>
      <c r="E17" s="10">
        <v>1</v>
      </c>
      <c r="F17" s="10" t="s">
        <v>10</v>
      </c>
      <c r="G17" s="10">
        <v>0</v>
      </c>
      <c r="H17" s="19">
        <v>60171</v>
      </c>
      <c r="I17" s="14" t="s">
        <v>163</v>
      </c>
      <c r="J17" s="18">
        <v>1306</v>
      </c>
    </row>
    <row r="18" spans="1:10" ht="15.75" thickBot="1">
      <c r="A18" s="5">
        <v>4</v>
      </c>
      <c r="B18" s="19">
        <v>31348</v>
      </c>
      <c r="C18" s="14" t="s">
        <v>77</v>
      </c>
      <c r="D18" s="18">
        <v>1724</v>
      </c>
      <c r="E18" s="12">
        <v>0</v>
      </c>
      <c r="F18" s="10" t="s">
        <v>10</v>
      </c>
      <c r="G18" s="12">
        <v>1</v>
      </c>
      <c r="H18" s="19">
        <v>61468</v>
      </c>
      <c r="I18" s="14" t="s">
        <v>164</v>
      </c>
      <c r="J18" s="18">
        <v>1213</v>
      </c>
    </row>
    <row r="19" spans="1:10" ht="16.5" thickTop="1" thickBot="1">
      <c r="A19" s="6"/>
      <c r="B19" s="3"/>
      <c r="C19" s="16">
        <f>IFERROR(AVERAGE(D15:D18),"")</f>
        <v>1757.5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1487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3" sqref="H3:J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39124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165</v>
      </c>
      <c r="D3" s="1"/>
      <c r="E3" s="1"/>
      <c r="F3" s="1"/>
      <c r="G3" s="1"/>
      <c r="H3" s="2" t="s">
        <v>12</v>
      </c>
      <c r="I3" s="15" t="s">
        <v>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81949</v>
      </c>
      <c r="C5" s="14" t="s">
        <v>166</v>
      </c>
      <c r="D5" s="18">
        <v>1958</v>
      </c>
      <c r="E5" s="10">
        <v>0</v>
      </c>
      <c r="F5" s="10" t="s">
        <v>10</v>
      </c>
      <c r="G5" s="10">
        <v>1</v>
      </c>
      <c r="H5" s="19">
        <v>14354</v>
      </c>
      <c r="I5" s="14" t="s">
        <v>64</v>
      </c>
      <c r="J5" s="18">
        <v>2299</v>
      </c>
    </row>
    <row r="6" spans="1:10">
      <c r="A6" s="5">
        <v>2</v>
      </c>
      <c r="B6" s="19">
        <v>68012</v>
      </c>
      <c r="C6" s="14" t="s">
        <v>167</v>
      </c>
      <c r="D6" s="18">
        <v>1921</v>
      </c>
      <c r="E6" s="10">
        <v>0</v>
      </c>
      <c r="F6" s="10" t="s">
        <v>10</v>
      </c>
      <c r="G6" s="10">
        <v>1</v>
      </c>
      <c r="H6" s="19">
        <v>20621</v>
      </c>
      <c r="I6" s="14" t="s">
        <v>63</v>
      </c>
      <c r="J6" s="18">
        <v>2297</v>
      </c>
    </row>
    <row r="7" spans="1:10">
      <c r="A7" s="5">
        <v>3</v>
      </c>
      <c r="B7" s="19">
        <v>79316</v>
      </c>
      <c r="C7" s="14" t="s">
        <v>168</v>
      </c>
      <c r="D7" s="18">
        <v>1929</v>
      </c>
      <c r="E7" s="10">
        <v>0</v>
      </c>
      <c r="F7" s="10" t="s">
        <v>10</v>
      </c>
      <c r="G7" s="10">
        <v>1</v>
      </c>
      <c r="H7" s="19">
        <v>27413</v>
      </c>
      <c r="I7" s="14" t="s">
        <v>65</v>
      </c>
      <c r="J7" s="18">
        <v>2068</v>
      </c>
    </row>
    <row r="8" spans="1:10">
      <c r="A8" s="5">
        <v>4</v>
      </c>
      <c r="B8" s="19">
        <v>81981</v>
      </c>
      <c r="C8" s="14" t="s">
        <v>169</v>
      </c>
      <c r="D8" s="18">
        <v>1842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89</v>
      </c>
      <c r="J8" s="18">
        <v>1879</v>
      </c>
    </row>
    <row r="9" spans="1:10">
      <c r="A9" s="5">
        <v>5</v>
      </c>
      <c r="B9" s="19">
        <v>78395</v>
      </c>
      <c r="C9" s="14" t="s">
        <v>170</v>
      </c>
      <c r="D9" s="18">
        <v>1902</v>
      </c>
      <c r="E9" s="10">
        <v>0.5</v>
      </c>
      <c r="F9" s="10" t="s">
        <v>10</v>
      </c>
      <c r="G9" s="10">
        <v>0.5</v>
      </c>
      <c r="H9" s="19">
        <v>353</v>
      </c>
      <c r="I9" s="14" t="s">
        <v>72</v>
      </c>
      <c r="J9" s="18">
        <v>1878</v>
      </c>
    </row>
    <row r="10" spans="1:10" ht="15.75" thickBot="1">
      <c r="A10" s="5">
        <v>6</v>
      </c>
      <c r="B10" s="19">
        <v>60408</v>
      </c>
      <c r="C10" s="14" t="s">
        <v>171</v>
      </c>
      <c r="D10" s="18" t="s">
        <v>78</v>
      </c>
      <c r="E10" s="12">
        <v>0.5</v>
      </c>
      <c r="F10" s="10" t="s">
        <v>10</v>
      </c>
      <c r="G10" s="12">
        <v>0.5</v>
      </c>
      <c r="H10" s="19">
        <v>76333</v>
      </c>
      <c r="I10" s="14" t="s">
        <v>66</v>
      </c>
      <c r="J10" s="18">
        <v>1817</v>
      </c>
    </row>
    <row r="11" spans="1:10" ht="16.5" thickTop="1" thickBot="1">
      <c r="A11" s="6"/>
      <c r="B11" s="3"/>
      <c r="C11" s="16">
        <f>IFERROR(AVERAGE(D5:D10),"")</f>
        <v>1910.4</v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2039.6666666666667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172</v>
      </c>
      <c r="D13" s="1"/>
      <c r="E13" s="1"/>
      <c r="F13" s="1"/>
      <c r="G13" s="1"/>
      <c r="H13" s="2"/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15814</v>
      </c>
      <c r="C15" s="14" t="s">
        <v>173</v>
      </c>
      <c r="D15" s="18">
        <v>1150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71</v>
      </c>
      <c r="J15" s="18">
        <v>1834</v>
      </c>
    </row>
    <row r="16" spans="1:10">
      <c r="A16" s="5">
        <v>2</v>
      </c>
      <c r="B16" s="19">
        <v>10217</v>
      </c>
      <c r="C16" s="14" t="s">
        <v>174</v>
      </c>
      <c r="D16" s="18">
        <v>1574</v>
      </c>
      <c r="E16" s="10">
        <v>0</v>
      </c>
      <c r="F16" s="10" t="s">
        <v>10</v>
      </c>
      <c r="G16" s="10">
        <v>1</v>
      </c>
      <c r="H16" s="19">
        <v>48097</v>
      </c>
      <c r="I16" s="14" t="s">
        <v>67</v>
      </c>
      <c r="J16" s="18">
        <v>1788</v>
      </c>
    </row>
    <row r="17" spans="1:10">
      <c r="A17" s="5">
        <v>3</v>
      </c>
      <c r="B17" s="19">
        <v>57576</v>
      </c>
      <c r="C17" s="14" t="s">
        <v>175</v>
      </c>
      <c r="D17" s="18" t="s">
        <v>78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68</v>
      </c>
      <c r="J17" s="18">
        <v>1742</v>
      </c>
    </row>
    <row r="18" spans="1:10" ht="15.75" thickBot="1">
      <c r="A18" s="5">
        <v>4</v>
      </c>
      <c r="B18" s="19">
        <v>10215</v>
      </c>
      <c r="C18" s="14" t="s">
        <v>176</v>
      </c>
      <c r="D18" s="18">
        <v>1328</v>
      </c>
      <c r="E18" s="12">
        <v>1</v>
      </c>
      <c r="F18" s="10" t="s">
        <v>10</v>
      </c>
      <c r="G18" s="12">
        <v>0</v>
      </c>
      <c r="H18" s="19">
        <v>10618</v>
      </c>
      <c r="I18" s="14" t="s">
        <v>116</v>
      </c>
      <c r="J18" s="18">
        <v>1150</v>
      </c>
    </row>
    <row r="19" spans="1:10" ht="16.5" thickTop="1" thickBot="1">
      <c r="A19" s="6"/>
      <c r="B19" s="3"/>
      <c r="C19" s="16">
        <f>IFERROR(AVERAGE(D15:D18),"")</f>
        <v>1350.6666666666667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1628.5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2017-05-31T12:09:09Z</cp:lastPrinted>
  <dcterms:created xsi:type="dcterms:W3CDTF">2016-12-25T22:17:42Z</dcterms:created>
  <dcterms:modified xsi:type="dcterms:W3CDTF">2017-05-31T22:16:16Z</dcterms:modified>
</cp:coreProperties>
</file>