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<sst xmlns="http://schemas.openxmlformats.org/spreadsheetml/2006/main" count="1255" uniqueCount="192">
  <si>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</si>
  <si>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</si>
  <si>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</si>
  <si>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</si>
  <si>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</si>
  <si>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</si>
  <si>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5N</t>
  </si>
  <si>
    <t xml:space="preserve">de ene tornooileider is de andere niet</t>
  </si>
  <si>
    <t xml:space="preserve">afdeling Dworp 3</t>
  </si>
  <si>
    <t xml:space="preserve">als die ieder opstellingsfoutje afstraft krijgt men dit soort resultatenroosters (met veel geel in de controlecijfers)</t>
  </si>
  <si>
    <t xml:space="preserve">afdeling Dworp 4</t>
  </si>
  <si>
    <t xml:space="preserve">bron: JV 2007-2008</t>
  </si>
  <si>
    <t xml:space="preserve">elo zie blz 39, plus of min zelf te berekenen</t>
  </si>
  <si>
    <t xml:space="preserve">speeldagen: data onbekend in JV;</t>
  </si>
  <si>
    <t xml:space="preserve">Mijn archief van VSF en KBSB stopt in 2006, men verwijst naar de website, daar staan de data bij de individuele (!) resultaten</t>
  </si>
  <si>
    <t xml:space="preserve">R1</t>
  </si>
  <si>
    <t xml:space="preserve">datum:</t>
  </si>
  <si>
    <t xml:space="preserve">Dworp 1</t>
  </si>
  <si>
    <t xml:space="preserve">tploeg:</t>
  </si>
  <si>
    <t xml:space="preserve">430 Landegem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</si>
  <si>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</si>
  <si>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</si>
  <si>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</si>
  <si>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</si>
  <si>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</si>
  <si>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</si>
  <si>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</si>
  <si>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</si>
  <si>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Danckaert Luk</t>
  </si>
  <si>
    <t xml:space="preserve">-</t>
  </si>
  <si>
    <t xml:space="preserve">Van Mechelen Jan</t>
  </si>
  <si>
    <t xml:space="preserve">Philips Richard</t>
  </si>
  <si>
    <t xml:space="preserve">Vanderwaeren Serge</t>
  </si>
  <si>
    <t xml:space="preserve">Bonne Ronny</t>
  </si>
  <si>
    <t xml:space="preserve">Heynen Koen</t>
  </si>
  <si>
    <t xml:space="preserve">Bosschem Tim</t>
  </si>
  <si>
    <t xml:space="preserve">Maeckelbergh Geert</t>
  </si>
  <si>
    <t xml:space="preserve">Bosschem Eddy</t>
  </si>
  <si>
    <t xml:space="preserve">Maeckelbergh Mieke</t>
  </si>
  <si>
    <t xml:space="preserve">Pauwels Rudi</t>
  </si>
  <si>
    <t xml:space="preserve">Debast Patrick</t>
  </si>
  <si>
    <t xml:space="preserve">Dworp 2</t>
  </si>
  <si>
    <t xml:space="preserve">607 Rochade Eupen 9</t>
  </si>
  <si>
    <t xml:space="preserve">228 Dworp 2</t>
  </si>
  <si>
    <t xml:space="preserve">Zagozen Franz</t>
  </si>
  <si>
    <t xml:space="preserve">Mertens François</t>
  </si>
  <si>
    <t xml:space="preserve">Charlier Norbert</t>
  </si>
  <si>
    <t xml:space="preserve">Ertveldt Pieter</t>
  </si>
  <si>
    <t xml:space="preserve">Derlhaes Guenter</t>
  </si>
  <si>
    <t xml:space="preserve">van Duuren Louis</t>
  </si>
  <si>
    <t xml:space="preserve">Doetjes Rienk</t>
  </si>
  <si>
    <t xml:space="preserve">Carrette Bernard</t>
  </si>
  <si>
    <t xml:space="preserve">ng</t>
  </si>
  <si>
    <t xml:space="preserve">Dworp 3</t>
  </si>
  <si>
    <t xml:space="preserve">Dworp 4</t>
  </si>
  <si>
    <t xml:space="preserve">R2</t>
  </si>
  <si>
    <t xml:space="preserve">501 CRE Charleroi 3</t>
  </si>
  <si>
    <t xml:space="preserve">Renard Jerôme</t>
  </si>
  <si>
    <t xml:space="preserve">Bruno Ricardo</t>
  </si>
  <si>
    <t xml:space="preserve">Fosset François</t>
  </si>
  <si>
    <t xml:space="preserve">Vivone Santino</t>
  </si>
  <si>
    <t xml:space="preserve">Manne Jean-Luc</t>
  </si>
  <si>
    <t xml:space="preserve">Cornelis Eric</t>
  </si>
  <si>
    <t xml:space="preserve">Real Thibault</t>
  </si>
  <si>
    <t xml:space="preserve">230 Leuven Centraal 5</t>
  </si>
  <si>
    <t xml:space="preserve">Verstraeten Reinaert</t>
  </si>
  <si>
    <t xml:space="preserve">De Bosscher Peter</t>
  </si>
  <si>
    <t xml:space="preserve">Moeyersons Koenraad</t>
  </si>
  <si>
    <t xml:space="preserve">Malfliet Bernard</t>
  </si>
  <si>
    <t xml:space="preserve">Boguslavskiy Valeriy</t>
  </si>
  <si>
    <t xml:space="preserve">Dekoster Pascal</t>
  </si>
  <si>
    <t xml:space="preserve">Mangelschots Koen</t>
  </si>
  <si>
    <t xml:space="preserve">R3</t>
  </si>
  <si>
    <t xml:space="preserve">244 Brussels CC 2</t>
  </si>
  <si>
    <t xml:space="preserve">Iolis Oleg</t>
  </si>
  <si>
    <t xml:space="preserve">Zampario Sergio</t>
  </si>
  <si>
    <t xml:space="preserve">Bertram Johannes</t>
  </si>
  <si>
    <t xml:space="preserve">Toth Laszlo</t>
  </si>
  <si>
    <t xml:space="preserve">Grijp Peter</t>
  </si>
  <si>
    <t xml:space="preserve">Lambert Michel</t>
  </si>
  <si>
    <t xml:space="preserve">601 CRE Liège EL 9</t>
  </si>
  <si>
    <t xml:space="preserve">Nicaise Julien</t>
  </si>
  <si>
    <t xml:space="preserve">Market Guy</t>
  </si>
  <si>
    <t xml:space="preserve">Giordano Francesco</t>
  </si>
  <si>
    <t xml:space="preserve">Dasse Armand</t>
  </si>
  <si>
    <t xml:space="preserve">R4</t>
  </si>
  <si>
    <t xml:space="preserve">239 Boitsfort 1</t>
  </si>
  <si>
    <t xml:space="preserve">Lacroix Bruno</t>
  </si>
  <si>
    <t xml:space="preserve">De Villers Mourad</t>
  </si>
  <si>
    <t xml:space="preserve">Van Uytven Eric</t>
  </si>
  <si>
    <t xml:space="preserve">Suskovic Matija</t>
  </si>
  <si>
    <t xml:space="preserve">Bernard Nicolas</t>
  </si>
  <si>
    <t xml:space="preserve">Hody Pierre</t>
  </si>
  <si>
    <t xml:space="preserve">239 Boitsfort 3</t>
  </si>
  <si>
    <t xml:space="preserve">Delpierre Oscar</t>
  </si>
  <si>
    <t xml:space="preserve">Remon Serge</t>
  </si>
  <si>
    <t xml:space="preserve">Lorand Bernard</t>
  </si>
  <si>
    <t xml:space="preserve">Padovano Quentin</t>
  </si>
  <si>
    <t xml:space="preserve">R5</t>
  </si>
  <si>
    <t xml:space="preserve">418 Geraardsbergen 1</t>
  </si>
  <si>
    <t xml:space="preserve">Achtergaele Koen</t>
  </si>
  <si>
    <t xml:space="preserve">Sneppe Herman</t>
  </si>
  <si>
    <t xml:space="preserve">Limbourg Remi</t>
  </si>
  <si>
    <t xml:space="preserve">Matthys Kris</t>
  </si>
  <si>
    <t xml:space="preserve">Matthys Luc</t>
  </si>
  <si>
    <t xml:space="preserve">Flamee Dirk</t>
  </si>
  <si>
    <t xml:space="preserve">Bye</t>
  </si>
  <si>
    <t xml:space="preserve">R6</t>
  </si>
  <si>
    <t xml:space="preserve">209 CC Caïssa Anderlecht 2</t>
  </si>
  <si>
    <t xml:space="preserve">Faybish Nimrod</t>
  </si>
  <si>
    <t xml:space="preserve">Ackaert Thierry</t>
  </si>
  <si>
    <t xml:space="preserve">Lanoye Regis</t>
  </si>
  <si>
    <t xml:space="preserve">Brion Sophie</t>
  </si>
  <si>
    <t xml:space="preserve">Couillard Marc</t>
  </si>
  <si>
    <t xml:space="preserve">Brion Philippe</t>
  </si>
  <si>
    <t xml:space="preserve">911 Gembloux 2</t>
  </si>
  <si>
    <t xml:space="preserve">LebrunThierry</t>
  </si>
  <si>
    <t xml:space="preserve">Croufer Guillaume</t>
  </si>
  <si>
    <t xml:space="preserve">Debondt Didier</t>
  </si>
  <si>
    <t xml:space="preserve">Ooms David</t>
  </si>
  <si>
    <t xml:space="preserve">R7</t>
  </si>
  <si>
    <t xml:space="preserve">278 Pantin 1</t>
  </si>
  <si>
    <t xml:space="preserve">Lallemand Pascal</t>
  </si>
  <si>
    <t xml:space="preserve">Thiteca Thierry</t>
  </si>
  <si>
    <t xml:space="preserve">Jacobs Antoine</t>
  </si>
  <si>
    <t xml:space="preserve">Kusman David</t>
  </si>
  <si>
    <t xml:space="preserve">Dumortier Franck</t>
  </si>
  <si>
    <t xml:space="preserve">Lejeune Samuel</t>
  </si>
  <si>
    <t xml:space="preserve">201 CRE Bruxelles 4</t>
  </si>
  <si>
    <t xml:space="preserve">Demoulin Paul</t>
  </si>
  <si>
    <t xml:space="preserve">Hennico Benoit</t>
  </si>
  <si>
    <t xml:space="preserve">Cheung Pierre</t>
  </si>
  <si>
    <t xml:space="preserve">Bourcieu Antoine</t>
  </si>
  <si>
    <t xml:space="preserve">R8</t>
  </si>
  <si>
    <t xml:space="preserve">401 K Gentse SRL 3</t>
  </si>
  <si>
    <t xml:space="preserve">Deman Stefaan</t>
  </si>
  <si>
    <t xml:space="preserve">Plum Pierre</t>
  </si>
  <si>
    <t xml:space="preserve">Roels Frederik</t>
  </si>
  <si>
    <t xml:space="preserve">Vergauwen Bart</t>
  </si>
  <si>
    <t xml:space="preserve">Bunkens Rudi</t>
  </si>
  <si>
    <t xml:space="preserve">Gorskov Leonid</t>
  </si>
  <si>
    <t xml:space="preserve">249 Ruisbroek 2</t>
  </si>
  <si>
    <t xml:space="preserve">Desmedt Jean-Pierre</t>
  </si>
  <si>
    <t xml:space="preserve">Van De Velde Filip</t>
  </si>
  <si>
    <t xml:space="preserve">Van Mol Yves</t>
  </si>
  <si>
    <t xml:space="preserve">Walraevens Arlette</t>
  </si>
  <si>
    <t xml:space="preserve">R9</t>
  </si>
  <si>
    <t xml:space="preserve">548 Caïssa Europe Mons 1</t>
  </si>
  <si>
    <t xml:space="preserve">Smailovic Omer</t>
  </si>
  <si>
    <t xml:space="preserve">Degrave Geoffrey</t>
  </si>
  <si>
    <t xml:space="preserve">Canneel Daniel</t>
  </si>
  <si>
    <t xml:space="preserve">Jankowski Johnny</t>
  </si>
  <si>
    <t xml:space="preserve">Schurins Thomas</t>
  </si>
  <si>
    <t xml:space="preserve">Noe Philippe</t>
  </si>
  <si>
    <t xml:space="preserve">951 Lasne-Waterloo 2</t>
  </si>
  <si>
    <t xml:space="preserve">Vausort André</t>
  </si>
  <si>
    <t xml:space="preserve">Lheureux Benoit</t>
  </si>
  <si>
    <t xml:space="preserve">Furstenberg Tom</t>
  </si>
  <si>
    <t xml:space="preserve">Wery Eric</t>
  </si>
  <si>
    <t xml:space="preserve">R10</t>
  </si>
  <si>
    <t xml:space="preserve">401 K Gentse SRL 4</t>
  </si>
  <si>
    <t xml:space="preserve">Gregoir Christophe</t>
  </si>
  <si>
    <t xml:space="preserve">Hugaert Arthur</t>
  </si>
  <si>
    <t xml:space="preserve">Saligo Pïeter</t>
  </si>
  <si>
    <t xml:space="preserve">Van Hoecke Elena</t>
  </si>
  <si>
    <t xml:space="preserve">Regniers Yves</t>
  </si>
  <si>
    <t xml:space="preserve">Mottart Florian</t>
  </si>
  <si>
    <t xml:space="preserve">952 Wavre 3</t>
  </si>
  <si>
    <t xml:space="preserve">Macai Ioan</t>
  </si>
  <si>
    <t xml:space="preserve">Hulet Gerard</t>
  </si>
  <si>
    <t xml:space="preserve">Tossens Alain</t>
  </si>
  <si>
    <t xml:space="preserve">Vanden Berghe Gregory</t>
  </si>
  <si>
    <t xml:space="preserve">R11</t>
  </si>
  <si>
    <t xml:space="preserve">506 Mons 2</t>
  </si>
  <si>
    <t xml:space="preserve">Houriez Clement</t>
  </si>
  <si>
    <t xml:space="preserve">Scklacmender Julien</t>
  </si>
  <si>
    <t xml:space="preserve">Lecompte Sam</t>
  </si>
  <si>
    <t xml:space="preserve">Houriez Alain</t>
  </si>
  <si>
    <t xml:space="preserve">Franc Emmanuel</t>
  </si>
  <si>
    <t xml:space="preserve">Lhost Geoffrey</t>
  </si>
  <si>
    <t xml:space="preserve">901 Namur 8</t>
  </si>
  <si>
    <t xml:space="preserve">Clarembeau Alexis</t>
  </si>
  <si>
    <t xml:space="preserve">Blanchard Patrice</t>
  </si>
  <si>
    <t xml:space="preserve">Clarembeau Michel</t>
  </si>
  <si>
    <t xml:space="preserve">Davreux Thomas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</si>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</sst>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;@"/>
    <numFmt numFmtId="166" formatCode="0"/>
    <numFmt numFmtId="167" formatCode="D\/MM\/YYYY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2007</v>
      </c>
    </row>
    <row r="4" customFormat="false" ht="15.75" hidden="false" customHeight="false" outlineLevel="0" collapsed="false">
      <c r="A4" s="2" t="s">
        <v>2</v>
      </c>
      <c r="B4" s="4" t="n">
        <v>2008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  <c r="D6" s="8" t="s">
        <v>7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customFormat="false" ht="15" hidden="false" customHeight="false" outlineLevel="0" collapsed="false">
      <c r="A7" s="5" t="s">
        <v>8</v>
      </c>
      <c r="B7" s="7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customFormat="false" ht="15.75" hidden="false" customHeight="false" outlineLevel="0" collapsed="false">
      <c r="A8" s="5" t="s">
        <v>10</v>
      </c>
      <c r="B8" s="9"/>
    </row>
    <row r="12" customFormat="false" ht="15" hidden="false" customHeight="false" outlineLevel="0" collapsed="false">
      <c r="D12" s="8" t="s">
        <v>11</v>
      </c>
      <c r="E12" s="8"/>
    </row>
    <row r="13" customFormat="false" ht="15" hidden="false" customHeight="false" outlineLevel="0" collapsed="false">
      <c r="D13" s="8" t="s">
        <v>12</v>
      </c>
      <c r="E13" s="8"/>
      <c r="F13" s="8"/>
      <c r="G13" s="8"/>
      <c r="H13" s="8"/>
      <c r="I13" s="8"/>
      <c r="J13" s="8"/>
    </row>
    <row r="14" customFormat="false" ht="15" hidden="false" customHeight="false" outlineLevel="0" collapsed="false">
      <c r="D14" s="8" t="s">
        <v>13</v>
      </c>
      <c r="E14" s="8"/>
      <c r="F14" s="8"/>
    </row>
    <row r="15" customFormat="false" ht="15" hidden="false" customHeight="false" outlineLevel="0" collapsed="false"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146</v>
      </c>
      <c r="B1" s="11" t="s">
        <v>16</v>
      </c>
      <c r="C1" s="12" t="n">
        <v>39130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147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79804</v>
      </c>
      <c r="I5" s="24" t="s">
        <v>148</v>
      </c>
      <c r="J5" s="25" t="n">
        <v>2126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1</v>
      </c>
      <c r="F6" s="26" t="s">
        <v>29</v>
      </c>
      <c r="G6" s="26" t="n">
        <v>0</v>
      </c>
      <c r="H6" s="23" t="n">
        <v>81388</v>
      </c>
      <c r="I6" s="24" t="s">
        <v>149</v>
      </c>
      <c r="J6" s="25" t="n">
        <v>2022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1</v>
      </c>
      <c r="F7" s="26" t="s">
        <v>29</v>
      </c>
      <c r="G7" s="26" t="n">
        <v>0</v>
      </c>
      <c r="H7" s="23" t="n">
        <v>50113</v>
      </c>
      <c r="I7" s="24" t="s">
        <v>150</v>
      </c>
      <c r="J7" s="25" t="n">
        <v>1977</v>
      </c>
    </row>
    <row r="8" customFormat="false" ht="15" hidden="false" customHeight="false" outlineLevel="0" collapsed="false">
      <c r="A8" s="18" t="n">
        <v>4</v>
      </c>
      <c r="B8" s="23" t="n">
        <v>43419</v>
      </c>
      <c r="C8" s="24" t="s">
        <v>36</v>
      </c>
      <c r="D8" s="25" t="n">
        <v>1882</v>
      </c>
      <c r="E8" s="26" t="n">
        <v>0.5</v>
      </c>
      <c r="F8" s="26" t="s">
        <v>29</v>
      </c>
      <c r="G8" s="26" t="n">
        <v>0.5</v>
      </c>
      <c r="H8" s="23" t="n">
        <v>91456</v>
      </c>
      <c r="I8" s="24" t="s">
        <v>151</v>
      </c>
      <c r="J8" s="25" t="n">
        <v>1986</v>
      </c>
    </row>
    <row r="9" customFormat="false" ht="15" hidden="false" customHeight="false" outlineLevel="0" collapsed="false">
      <c r="A9" s="18" t="n">
        <v>5</v>
      </c>
      <c r="B9" s="23" t="n">
        <v>353</v>
      </c>
      <c r="C9" s="24" t="s">
        <v>38</v>
      </c>
      <c r="D9" s="25" t="n">
        <v>1880</v>
      </c>
      <c r="E9" s="26" t="n">
        <v>0.5</v>
      </c>
      <c r="F9" s="26" t="s">
        <v>29</v>
      </c>
      <c r="G9" s="26" t="n">
        <v>0.5</v>
      </c>
      <c r="H9" s="23" t="n">
        <v>93637</v>
      </c>
      <c r="I9" s="24" t="s">
        <v>152</v>
      </c>
      <c r="J9" s="25" t="n">
        <v>1837</v>
      </c>
    </row>
    <row r="10" customFormat="false" ht="15.75" hidden="false" customHeight="false" outlineLevel="0" collapsed="false">
      <c r="A10" s="18" t="n">
        <v>6</v>
      </c>
      <c r="B10" s="23" t="n">
        <v>48097</v>
      </c>
      <c r="C10" s="24" t="s">
        <v>47</v>
      </c>
      <c r="D10" s="25" t="n">
        <v>1791</v>
      </c>
      <c r="E10" s="27" t="n">
        <v>0.5</v>
      </c>
      <c r="F10" s="26" t="s">
        <v>29</v>
      </c>
      <c r="G10" s="27" t="n">
        <v>0.5</v>
      </c>
      <c r="H10" s="23" t="n">
        <v>93122</v>
      </c>
      <c r="I10" s="24" t="s">
        <v>153</v>
      </c>
      <c r="J10" s="25" t="n">
        <v>1752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2033.66666666667</v>
      </c>
      <c r="D11" s="29"/>
      <c r="E11" s="31" t="n">
        <v>15</v>
      </c>
      <c r="F11" s="26" t="s">
        <v>29</v>
      </c>
      <c r="G11" s="31" t="n">
        <v>9</v>
      </c>
      <c r="H11" s="29"/>
      <c r="I11" s="30" t="n">
        <f aca="false">IFERROR(AVERAGE(J5:J10),"")</f>
        <v>1950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154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9563</v>
      </c>
      <c r="I15" s="24" t="s">
        <v>155</v>
      </c>
      <c r="J15" s="25" t="n">
        <v>1896</v>
      </c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40</v>
      </c>
      <c r="D16" s="25" t="n">
        <v>1807</v>
      </c>
      <c r="E16" s="26" t="n">
        <v>0</v>
      </c>
      <c r="F16" s="26" t="s">
        <v>29</v>
      </c>
      <c r="G16" s="26" t="n">
        <v>1</v>
      </c>
      <c r="H16" s="23" t="n">
        <v>81302</v>
      </c>
      <c r="I16" s="24" t="s">
        <v>156</v>
      </c>
      <c r="J16" s="25" t="n">
        <v>1938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28398</v>
      </c>
      <c r="I17" s="24" t="s">
        <v>157</v>
      </c>
      <c r="J17" s="25" t="n">
        <v>1816</v>
      </c>
    </row>
    <row r="18" customFormat="false" ht="15.75" hidden="false" customHeight="false" outlineLevel="0" collapsed="false">
      <c r="A18" s="18" t="n">
        <v>4</v>
      </c>
      <c r="B18" s="23" t="n">
        <v>76317</v>
      </c>
      <c r="C18" s="24" t="s">
        <v>62</v>
      </c>
      <c r="D18" s="25" t="n">
        <v>1749</v>
      </c>
      <c r="E18" s="27" t="n">
        <v>0.5</v>
      </c>
      <c r="F18" s="26" t="s">
        <v>29</v>
      </c>
      <c r="G18" s="27" t="n">
        <v>0.5</v>
      </c>
      <c r="H18" s="23" t="n">
        <v>76970</v>
      </c>
      <c r="I18" s="24" t="s">
        <v>158</v>
      </c>
      <c r="J18" s="25" t="n">
        <v>1798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1788.25</v>
      </c>
      <c r="D19" s="29"/>
      <c r="E19" s="31" t="n">
        <v>7</v>
      </c>
      <c r="F19" s="26" t="s">
        <v>29</v>
      </c>
      <c r="G19" s="31" t="n">
        <v>9</v>
      </c>
      <c r="H19" s="29"/>
      <c r="I19" s="30" t="n">
        <f aca="false">IFERROR(AVERAGE(J15:J18),"")</f>
        <v>1862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159</v>
      </c>
      <c r="B1" s="11" t="s">
        <v>16</v>
      </c>
      <c r="C1" s="12" t="n">
        <v>39509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160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34380</v>
      </c>
      <c r="C5" s="24" t="s">
        <v>161</v>
      </c>
      <c r="D5" s="25" t="n">
        <v>2260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17183</v>
      </c>
      <c r="C6" s="24" t="s">
        <v>162</v>
      </c>
      <c r="D6" s="25" t="n">
        <v>2123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15679</v>
      </c>
      <c r="C7" s="24" t="s">
        <v>163</v>
      </c>
      <c r="D7" s="25" t="n">
        <v>1947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24988</v>
      </c>
      <c r="C8" s="24" t="s">
        <v>164</v>
      </c>
      <c r="D8" s="25" t="n">
        <v>1863</v>
      </c>
      <c r="E8" s="26" t="n">
        <v>0.5</v>
      </c>
      <c r="F8" s="26" t="s">
        <v>29</v>
      </c>
      <c r="G8" s="26" t="n">
        <v>0.5</v>
      </c>
      <c r="H8" s="23" t="n">
        <v>43419</v>
      </c>
      <c r="I8" s="24" t="s">
        <v>36</v>
      </c>
      <c r="J8" s="25" t="n">
        <v>1882</v>
      </c>
    </row>
    <row r="9" customFormat="false" ht="15" hidden="false" customHeight="false" outlineLevel="0" collapsed="false">
      <c r="A9" s="18" t="n">
        <v>5</v>
      </c>
      <c r="B9" s="23" t="n">
        <v>31755</v>
      </c>
      <c r="C9" s="24" t="s">
        <v>165</v>
      </c>
      <c r="D9" s="25" t="n">
        <v>1863</v>
      </c>
      <c r="E9" s="26" t="n">
        <v>0</v>
      </c>
      <c r="F9" s="26" t="s">
        <v>29</v>
      </c>
      <c r="G9" s="26" t="n">
        <v>1</v>
      </c>
      <c r="H9" s="23" t="n">
        <v>353</v>
      </c>
      <c r="I9" s="24" t="s">
        <v>38</v>
      </c>
      <c r="J9" s="25" t="n">
        <v>1880</v>
      </c>
    </row>
    <row r="10" customFormat="false" ht="15.75" hidden="false" customHeight="false" outlineLevel="0" collapsed="false">
      <c r="A10" s="18" t="n">
        <v>6</v>
      </c>
      <c r="B10" s="23" t="n">
        <v>35131</v>
      </c>
      <c r="C10" s="24" t="s">
        <v>166</v>
      </c>
      <c r="D10" s="25" t="n">
        <v>1725</v>
      </c>
      <c r="E10" s="27" t="n">
        <v>1</v>
      </c>
      <c r="F10" s="26" t="s">
        <v>29</v>
      </c>
      <c r="G10" s="27" t="n">
        <v>0</v>
      </c>
      <c r="H10" s="23" t="n">
        <v>76333</v>
      </c>
      <c r="I10" s="24" t="s">
        <v>40</v>
      </c>
      <c r="J10" s="25" t="n">
        <v>1807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1963.5</v>
      </c>
      <c r="D11" s="29"/>
      <c r="E11" s="31" t="n">
        <v>10</v>
      </c>
      <c r="F11" s="26" t="s">
        <v>29</v>
      </c>
      <c r="G11" s="31" t="n">
        <v>14</v>
      </c>
      <c r="H11" s="29"/>
      <c r="I11" s="30" t="n">
        <f aca="false">IFERROR(AVERAGE(J5:J10),"")</f>
        <v>2036.33333333333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167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92312</v>
      </c>
      <c r="C15" s="24" t="s">
        <v>168</v>
      </c>
      <c r="D15" s="25" t="n">
        <v>1941</v>
      </c>
      <c r="E15" s="26" t="n">
        <v>1</v>
      </c>
      <c r="F15" s="26" t="s">
        <v>29</v>
      </c>
      <c r="G15" s="26" t="n">
        <v>0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81906</v>
      </c>
      <c r="C16" s="24" t="s">
        <v>169</v>
      </c>
      <c r="D16" s="25" t="n">
        <v>1880</v>
      </c>
      <c r="E16" s="26" t="n">
        <v>0.5</v>
      </c>
      <c r="F16" s="26" t="s">
        <v>29</v>
      </c>
      <c r="G16" s="26" t="n">
        <v>0.5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94561</v>
      </c>
      <c r="C17" s="24" t="s">
        <v>170</v>
      </c>
      <c r="D17" s="25" t="n">
        <v>1702</v>
      </c>
      <c r="E17" s="26" t="n">
        <v>1</v>
      </c>
      <c r="F17" s="26" t="s">
        <v>29</v>
      </c>
      <c r="G17" s="26" t="n">
        <v>0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85979</v>
      </c>
      <c r="C18" s="24" t="s">
        <v>171</v>
      </c>
      <c r="D18" s="25" t="n">
        <v>1858</v>
      </c>
      <c r="E18" s="27" t="n">
        <v>1</v>
      </c>
      <c r="F18" s="26" t="s">
        <v>29</v>
      </c>
      <c r="G18" s="27" t="n">
        <v>0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1845.25</v>
      </c>
      <c r="D19" s="29"/>
      <c r="E19" s="31" t="n">
        <v>11</v>
      </c>
      <c r="F19" s="26" t="s">
        <v>29</v>
      </c>
      <c r="G19" s="31" t="n">
        <v>5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172</v>
      </c>
      <c r="B1" s="11" t="s">
        <v>16</v>
      </c>
      <c r="C1" s="12" t="n">
        <v>39157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173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0.5</v>
      </c>
      <c r="F5" s="26" t="s">
        <v>29</v>
      </c>
      <c r="G5" s="26" t="n">
        <v>0.5</v>
      </c>
      <c r="H5" s="23" t="n">
        <v>63614</v>
      </c>
      <c r="I5" s="24" t="s">
        <v>174</v>
      </c>
      <c r="J5" s="25" t="n">
        <v>2255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</v>
      </c>
      <c r="F6" s="26" t="s">
        <v>29</v>
      </c>
      <c r="G6" s="26" t="n">
        <v>1</v>
      </c>
      <c r="H6" s="23" t="n">
        <v>74853</v>
      </c>
      <c r="I6" s="24" t="s">
        <v>175</v>
      </c>
      <c r="J6" s="25" t="n">
        <v>2208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65510</v>
      </c>
      <c r="I7" s="24" t="s">
        <v>176</v>
      </c>
      <c r="J7" s="25" t="n">
        <v>2119</v>
      </c>
    </row>
    <row r="8" customFormat="false" ht="15" hidden="false" customHeight="false" outlineLevel="0" collapsed="false">
      <c r="A8" s="18" t="n">
        <v>4</v>
      </c>
      <c r="B8" s="23" t="n">
        <v>48097</v>
      </c>
      <c r="C8" s="24" t="s">
        <v>47</v>
      </c>
      <c r="D8" s="25" t="n">
        <v>1791</v>
      </c>
      <c r="E8" s="26" t="n">
        <v>0</v>
      </c>
      <c r="F8" s="26" t="s">
        <v>29</v>
      </c>
      <c r="G8" s="26" t="n">
        <v>1</v>
      </c>
      <c r="H8" s="23" t="n">
        <v>58823</v>
      </c>
      <c r="I8" s="24" t="s">
        <v>177</v>
      </c>
      <c r="J8" s="25" t="n">
        <v>2105</v>
      </c>
    </row>
    <row r="9" customFormat="false" ht="15" hidden="false" customHeight="false" outlineLevel="0" collapsed="false">
      <c r="A9" s="18" t="n">
        <v>5</v>
      </c>
      <c r="B9" s="23" t="n">
        <v>26816</v>
      </c>
      <c r="C9" s="24" t="s">
        <v>49</v>
      </c>
      <c r="D9" s="25" t="n">
        <v>1783</v>
      </c>
      <c r="E9" s="26" t="n">
        <v>0</v>
      </c>
      <c r="F9" s="26" t="s">
        <v>29</v>
      </c>
      <c r="G9" s="26" t="n">
        <v>1</v>
      </c>
      <c r="H9" s="23" t="n">
        <v>93084</v>
      </c>
      <c r="I9" s="24" t="s">
        <v>178</v>
      </c>
      <c r="J9" s="25" t="n">
        <v>2094</v>
      </c>
    </row>
    <row r="10" customFormat="false" ht="15.75" hidden="false" customHeight="false" outlineLevel="0" collapsed="false">
      <c r="A10" s="18" t="n">
        <v>6</v>
      </c>
      <c r="B10" s="23" t="n">
        <v>31348</v>
      </c>
      <c r="C10" s="24" t="s">
        <v>68</v>
      </c>
      <c r="D10" s="25" t="n">
        <v>1722</v>
      </c>
      <c r="E10" s="27" t="n">
        <v>0</v>
      </c>
      <c r="F10" s="26" t="s">
        <v>29</v>
      </c>
      <c r="G10" s="27" t="n">
        <v>1</v>
      </c>
      <c r="H10" s="23" t="n">
        <v>60747</v>
      </c>
      <c r="I10" s="24" t="s">
        <v>179</v>
      </c>
      <c r="J10" s="25" t="n">
        <v>1909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1990.83333333333</v>
      </c>
      <c r="D11" s="29"/>
      <c r="E11" s="31" t="n">
        <v>7</v>
      </c>
      <c r="F11" s="26" t="s">
        <v>29</v>
      </c>
      <c r="G11" s="31" t="n">
        <v>17</v>
      </c>
      <c r="H11" s="29"/>
      <c r="I11" s="30" t="n">
        <f aca="false">IFERROR(AVERAGE(J5:J10),"")</f>
        <v>2115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180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95435</v>
      </c>
      <c r="I15" s="24" t="s">
        <v>181</v>
      </c>
      <c r="J15" s="25" t="n">
        <v>1340</v>
      </c>
    </row>
    <row r="16" customFormat="false" ht="15" hidden="false" customHeight="false" outlineLevel="0" collapsed="false">
      <c r="A16" s="18" t="n">
        <v>2</v>
      </c>
      <c r="B16" s="23" t="n">
        <v>655</v>
      </c>
      <c r="C16" s="24" t="s">
        <v>66</v>
      </c>
      <c r="D16" s="25" t="n">
        <v>1808</v>
      </c>
      <c r="E16" s="26" t="n">
        <v>1</v>
      </c>
      <c r="F16" s="26" t="s">
        <v>29</v>
      </c>
      <c r="G16" s="26" t="n">
        <v>0</v>
      </c>
      <c r="H16" s="23" t="n">
        <v>57223</v>
      </c>
      <c r="I16" s="24" t="s">
        <v>182</v>
      </c>
      <c r="J16" s="25" t="n">
        <v>1269</v>
      </c>
    </row>
    <row r="17" customFormat="false" ht="15" hidden="false" customHeight="false" outlineLevel="0" collapsed="false">
      <c r="A17" s="18" t="n">
        <v>3</v>
      </c>
      <c r="B17" s="23" t="n">
        <v>76317</v>
      </c>
      <c r="C17" s="24" t="s">
        <v>62</v>
      </c>
      <c r="D17" s="25" t="n">
        <v>1749</v>
      </c>
      <c r="E17" s="26" t="n">
        <v>1</v>
      </c>
      <c r="F17" s="26" t="s">
        <v>29</v>
      </c>
      <c r="G17" s="26" t="n">
        <v>0</v>
      </c>
      <c r="H17" s="23" t="n">
        <v>60658</v>
      </c>
      <c r="I17" s="24" t="s">
        <v>183</v>
      </c>
      <c r="J17" s="25" t="n">
        <v>1322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1</v>
      </c>
      <c r="F18" s="26" t="s">
        <v>29</v>
      </c>
      <c r="G18" s="27" t="n">
        <v>0</v>
      </c>
      <c r="H18" s="23" t="n">
        <v>60533</v>
      </c>
      <c r="I18" s="24" t="s">
        <v>184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1790.33333333333</v>
      </c>
      <c r="D19" s="29"/>
      <c r="E19" s="31" t="n">
        <v>10</v>
      </c>
      <c r="F19" s="26" t="s">
        <v>29</v>
      </c>
      <c r="G19" s="31" t="n">
        <v>6</v>
      </c>
      <c r="H19" s="29"/>
      <c r="I19" s="30" t="n">
        <f aca="false">IFERROR(AVERAGE(J15:J18),"")</f>
        <v>1310.33333333333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1.2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0" t="s">
        <v>185</v>
      </c>
    </row>
    <row r="2" customFormat="false" ht="19.5" hidden="false" customHeight="false" outlineLevel="0" collapsed="false">
      <c r="A2" s="13" t="s">
        <v>17</v>
      </c>
    </row>
    <row r="3" customFormat="false" ht="16.5" hidden="false" customHeight="false" outlineLevel="0" collapsed="false">
      <c r="A3" s="35" t="s">
        <v>186</v>
      </c>
      <c r="B3" s="36" t="s">
        <v>187</v>
      </c>
      <c r="C3" s="37" t="n">
        <f aca="false">MATCH("XX",C4:C15,0)</f>
        <v>1</v>
      </c>
      <c r="D3" s="37" t="n">
        <f aca="false">MATCH("XX",D4:D15,0)</f>
        <v>2</v>
      </c>
      <c r="E3" s="37" t="n">
        <f aca="false">MATCH("XX",E4:E15,0)</f>
        <v>3</v>
      </c>
      <c r="F3" s="37" t="n">
        <f aca="false">MATCH("XX",F4:F15,0)</f>
        <v>4</v>
      </c>
      <c r="G3" s="37" t="n">
        <f aca="false">MATCH("XX",G4:G15,0)</f>
        <v>5</v>
      </c>
      <c r="H3" s="37" t="n">
        <f aca="false">MATCH("XX",H4:H15,0)</f>
        <v>6</v>
      </c>
      <c r="I3" s="37" t="n">
        <f aca="false">MATCH("XX",I4:I15,0)</f>
        <v>7</v>
      </c>
      <c r="J3" s="37" t="n">
        <f aca="false">MATCH("XX",J4:J15,0)</f>
        <v>8</v>
      </c>
      <c r="K3" s="37" t="n">
        <f aca="false">MATCH("XX",K4:K15,0)</f>
        <v>9</v>
      </c>
      <c r="L3" s="37" t="n">
        <f aca="false">MATCH("XX",L4:L15,0)</f>
        <v>10</v>
      </c>
      <c r="M3" s="37" t="n">
        <f aca="false">MATCH("XX",M4:M15,0)</f>
        <v>11</v>
      </c>
      <c r="N3" s="37" t="n">
        <f aca="false">MATCH("XX",N4:N15,0)</f>
        <v>12</v>
      </c>
      <c r="O3" s="38" t="s">
        <v>188</v>
      </c>
      <c r="P3" s="39" t="s">
        <v>189</v>
      </c>
      <c r="Q3" s="39" t="s">
        <v>190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86</v>
      </c>
      <c r="C4" s="43" t="s">
        <v>191</v>
      </c>
      <c r="D4" s="44" t="n">
        <v>10</v>
      </c>
      <c r="E4" s="44" t="n">
        <v>16</v>
      </c>
      <c r="F4" s="44" t="n">
        <v>15</v>
      </c>
      <c r="G4" s="44" t="n">
        <v>17</v>
      </c>
      <c r="H4" s="44" t="n">
        <v>11</v>
      </c>
      <c r="I4" s="44" t="n">
        <v>11</v>
      </c>
      <c r="J4" s="44" t="n">
        <v>14</v>
      </c>
      <c r="K4" s="44" t="n">
        <v>14</v>
      </c>
      <c r="L4" s="44" t="n">
        <v>16</v>
      </c>
      <c r="M4" s="44" t="n">
        <v>15</v>
      </c>
      <c r="N4" s="44" t="n">
        <v>16</v>
      </c>
      <c r="O4" s="45" t="n">
        <f aca="false">SUM(C4:N4)</f>
        <v>155</v>
      </c>
      <c r="P4" s="46" t="n">
        <f aca="false">SUM(S4:AD4)</f>
        <v>8</v>
      </c>
      <c r="Q4" s="46" t="n">
        <f aca="false">COUNT(C4:N4)</f>
        <v>11</v>
      </c>
      <c r="R4" s="47"/>
      <c r="S4" s="48" t="s">
        <v>191</v>
      </c>
      <c r="T4" s="49" t="n">
        <f aca="false">IF(D4="","",IF(D4&gt;$C5,1,IF(D4=$C5,0.5,0)))</f>
        <v>0</v>
      </c>
      <c r="U4" s="49" t="n">
        <f aca="false">IF(E4="","",IF(E4&gt;$C6,1,IF(E4=$C6,0.5,0)))</f>
        <v>1</v>
      </c>
      <c r="V4" s="49" t="n">
        <f aca="false">IF(F4="","",IF(F4&gt;$C7,1,IF(F4=$C7,0.5,0)))</f>
        <v>1</v>
      </c>
      <c r="W4" s="49" t="n">
        <f aca="false">IF(G4="","",IF(G4&gt;$C8,1,IF(G4=$C8,0.5,0)))</f>
        <v>1</v>
      </c>
      <c r="X4" s="49" t="n">
        <f aca="false">IF(H4="","",IF(H4&gt;$C9,1,IF(H4=$C9,0.5,0)))</f>
        <v>0</v>
      </c>
      <c r="Y4" s="49" t="n">
        <f aca="false">IF(I4="","",IF(I4&gt;$C10,1,IF(I4=$C10,0.5,0)))</f>
        <v>0</v>
      </c>
      <c r="Z4" s="49" t="n">
        <f aca="false">IF(J4="","",IF(J4&gt;$C11,1,IF(J4=$C11,0.5,0)))</f>
        <v>1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191</v>
      </c>
      <c r="AG4" s="52" t="n">
        <f aca="false">D4+C5</f>
        <v>24</v>
      </c>
      <c r="AH4" s="52" t="n">
        <f aca="false">E4+C6</f>
        <v>24</v>
      </c>
      <c r="AI4" s="52" t="n">
        <f aca="false">F4+C7</f>
        <v>24</v>
      </c>
      <c r="AJ4" s="52" t="n">
        <f aca="false">G4+C8</f>
        <v>24</v>
      </c>
      <c r="AK4" s="52" t="n">
        <f aca="false">H4+C9</f>
        <v>24</v>
      </c>
      <c r="AL4" s="52" t="n">
        <f aca="false">I4+C10</f>
        <v>24</v>
      </c>
      <c r="AM4" s="52" t="n">
        <f aca="false">J4+C11</f>
        <v>24</v>
      </c>
      <c r="AN4" s="52" t="n">
        <f aca="false">K4+C12</f>
        <v>24</v>
      </c>
      <c r="AO4" s="52" t="n">
        <f aca="false">L4+C13</f>
        <v>24</v>
      </c>
      <c r="AP4" s="52" t="n">
        <f aca="false">M4+C14</f>
        <v>24</v>
      </c>
      <c r="AQ4" s="53" t="n">
        <f aca="false">N4+C15</f>
        <v>24</v>
      </c>
    </row>
    <row r="5" customFormat="false" ht="15" hidden="false" customHeight="false" outlineLevel="0" collapsed="false">
      <c r="A5" s="41" t="n">
        <v>2</v>
      </c>
      <c r="B5" s="42" t="s">
        <v>134</v>
      </c>
      <c r="C5" s="44" t="n">
        <v>14</v>
      </c>
      <c r="D5" s="43" t="s">
        <v>191</v>
      </c>
      <c r="E5" s="44" t="n">
        <v>9</v>
      </c>
      <c r="F5" s="54" t="n">
        <v>12</v>
      </c>
      <c r="G5" s="44" t="n">
        <v>13</v>
      </c>
      <c r="H5" s="44" t="n">
        <v>14</v>
      </c>
      <c r="I5" s="44" t="n">
        <v>12</v>
      </c>
      <c r="J5" s="44" t="n">
        <v>14</v>
      </c>
      <c r="K5" s="44" t="n">
        <v>14</v>
      </c>
      <c r="L5" s="44" t="n">
        <v>10</v>
      </c>
      <c r="M5" s="44" t="n">
        <v>16</v>
      </c>
      <c r="N5" s="44" t="n">
        <v>12</v>
      </c>
      <c r="O5" s="45" t="n">
        <f aca="false">SUM(C5:N5)</f>
        <v>140</v>
      </c>
      <c r="P5" s="46" t="n">
        <f aca="false">SUM(S5:AD5)</f>
        <v>8</v>
      </c>
      <c r="Q5" s="46" t="n">
        <f aca="false">COUNT(C5:N5)</f>
        <v>11</v>
      </c>
      <c r="R5" s="47"/>
      <c r="S5" s="49" t="n">
        <f aca="false">IF(C5="","",IF(C5&gt;D4,1,IF(C5=D4,0.5,0)))</f>
        <v>1</v>
      </c>
      <c r="T5" s="48" t="s">
        <v>191</v>
      </c>
      <c r="U5" s="49" t="n">
        <f aca="false">IF(E5="","",IF(E5&gt;$D6,1,IF(E5=$D6,0.5,0)))</f>
        <v>0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0</v>
      </c>
      <c r="AC5" s="49" t="n">
        <f aca="false">IF(M5="","",IF(M5&gt;$D14,1,IF(M5=$D14,0.5,0)))</f>
        <v>1</v>
      </c>
      <c r="AD5" s="55" t="n">
        <f aca="false">IF(N5="","",IF(N5&gt;$D15,1,IF(N5=$D15,0.5,0)))</f>
        <v>0.5</v>
      </c>
      <c r="AF5" s="56" t="n">
        <f aca="false">C5+D4</f>
        <v>24</v>
      </c>
      <c r="AG5" s="48" t="s">
        <v>191</v>
      </c>
      <c r="AH5" s="48" t="n">
        <f aca="false">E5+D6</f>
        <v>24</v>
      </c>
      <c r="AI5" s="57" t="n">
        <f aca="false">F5+D7</f>
        <v>23</v>
      </c>
      <c r="AJ5" s="48" t="n">
        <f aca="false">G5+D8</f>
        <v>24</v>
      </c>
      <c r="AK5" s="48" t="n">
        <f aca="false">H5+D9</f>
        <v>24</v>
      </c>
      <c r="AL5" s="48" t="n">
        <f aca="false">I5+D10</f>
        <v>24</v>
      </c>
      <c r="AM5" s="48" t="n">
        <f aca="false">J5+D11</f>
        <v>24</v>
      </c>
      <c r="AN5" s="48" t="n">
        <f aca="false">K5+D12</f>
        <v>24</v>
      </c>
      <c r="AO5" s="48" t="n">
        <f aca="false">L5+D13</f>
        <v>24</v>
      </c>
      <c r="AP5" s="48" t="n">
        <f aca="false">M5+D14</f>
        <v>24</v>
      </c>
      <c r="AQ5" s="58" t="n">
        <f aca="false">N5+D15</f>
        <v>24</v>
      </c>
    </row>
    <row r="6" customFormat="false" ht="15" hidden="false" customHeight="false" outlineLevel="0" collapsed="false">
      <c r="A6" s="41" t="n">
        <v>3</v>
      </c>
      <c r="B6" s="42" t="s">
        <v>160</v>
      </c>
      <c r="C6" s="44" t="n">
        <v>8</v>
      </c>
      <c r="D6" s="44" t="n">
        <v>15</v>
      </c>
      <c r="E6" s="43" t="s">
        <v>191</v>
      </c>
      <c r="F6" s="44" t="n">
        <v>13</v>
      </c>
      <c r="G6" s="44" t="n">
        <v>13</v>
      </c>
      <c r="H6" s="44" t="n">
        <v>15</v>
      </c>
      <c r="I6" s="44" t="n">
        <v>13</v>
      </c>
      <c r="J6" s="44" t="n">
        <v>10</v>
      </c>
      <c r="K6" s="44" t="n">
        <v>11</v>
      </c>
      <c r="L6" s="44" t="n">
        <v>11</v>
      </c>
      <c r="M6" s="54" t="n">
        <v>12</v>
      </c>
      <c r="N6" s="44" t="n">
        <v>16</v>
      </c>
      <c r="O6" s="45" t="n">
        <f aca="false">SUM(C6:N6)</f>
        <v>137</v>
      </c>
      <c r="P6" s="46" t="n">
        <f aca="false">SUM(S6:AD6)</f>
        <v>7</v>
      </c>
      <c r="Q6" s="46" t="n">
        <f aca="false">COUNT(C6:N6)</f>
        <v>11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1</v>
      </c>
      <c r="U6" s="48" t="s">
        <v>191</v>
      </c>
      <c r="V6" s="49" t="n">
        <f aca="false">IF(F6="","",IF(F6&gt;$E7,1,IF(F6=$E7,0.5,0)))</f>
        <v>1</v>
      </c>
      <c r="W6" s="49" t="n">
        <f aca="false">IF(G6="","",IF(G6&gt;$E8,1,IF(G6=$E8,0.5,0)))</f>
        <v>1</v>
      </c>
      <c r="X6" s="49" t="n">
        <f aca="false">IF(H6="","",IF(H6&gt;$E9,1,IF(H6=$E9,0.5,0)))</f>
        <v>1</v>
      </c>
      <c r="Y6" s="49" t="n">
        <f aca="false">IF(I6="","",IF(I6&gt;$E10,1,IF(I6=$E10,0.5,0)))</f>
        <v>1</v>
      </c>
      <c r="Z6" s="49" t="n">
        <f aca="false">IF(J6="","",IF(J6&gt;$E11,1,IF(J6=$E11,0.5,0)))</f>
        <v>0</v>
      </c>
      <c r="AA6" s="49" t="n">
        <f aca="false">IF(K6="","",IF(K6&gt;$E12,1,IF(K6=$E12,0.5,0)))</f>
        <v>0</v>
      </c>
      <c r="AB6" s="49" t="n">
        <f aca="false">IF(L6="","",IF(L6&gt;$E13,1,IF(L6=$E13,0.5,0)))</f>
        <v>0</v>
      </c>
      <c r="AC6" s="49" t="n">
        <f aca="false">IF(M6="","",IF(M6&gt;$E14,1,IF(M6=$E14,0.5,0)))</f>
        <v>1</v>
      </c>
      <c r="AD6" s="55" t="n">
        <f aca="false">IF(N6="","",IF(N6&gt;$E15,1,IF(N6=$E15,0.5,0)))</f>
        <v>1</v>
      </c>
      <c r="AF6" s="56" t="n">
        <f aca="false">C6+E4</f>
        <v>24</v>
      </c>
      <c r="AG6" s="48" t="n">
        <f aca="false">D6+E5</f>
        <v>24</v>
      </c>
      <c r="AH6" s="48" t="s">
        <v>191</v>
      </c>
      <c r="AI6" s="48" t="n">
        <f aca="false">F6+E7</f>
        <v>24</v>
      </c>
      <c r="AJ6" s="48" t="n">
        <f aca="false">G6+E8</f>
        <v>24</v>
      </c>
      <c r="AK6" s="48" t="n">
        <f aca="false">H6+E9</f>
        <v>24</v>
      </c>
      <c r="AL6" s="48" t="n">
        <f aca="false">I6+E10</f>
        <v>24</v>
      </c>
      <c r="AM6" s="48" t="n">
        <f aca="false">J6+E11</f>
        <v>24</v>
      </c>
      <c r="AN6" s="48" t="n">
        <f aca="false">K6+E12</f>
        <v>24</v>
      </c>
      <c r="AO6" s="48" t="n">
        <f aca="false">L6+E13</f>
        <v>24</v>
      </c>
      <c r="AP6" s="57" t="n">
        <f aca="false">M6+E14</f>
        <v>23</v>
      </c>
      <c r="AQ6" s="58" t="n">
        <f aca="false">N6+E15</f>
        <v>24</v>
      </c>
    </row>
    <row r="7" customFormat="false" ht="15" hidden="false" customHeight="false" outlineLevel="0" collapsed="false">
      <c r="A7" s="41" t="n">
        <v>4</v>
      </c>
      <c r="B7" s="42" t="s">
        <v>173</v>
      </c>
      <c r="C7" s="44" t="n">
        <v>9</v>
      </c>
      <c r="D7" s="54" t="n">
        <v>11</v>
      </c>
      <c r="E7" s="44" t="n">
        <v>11</v>
      </c>
      <c r="F7" s="43" t="s">
        <v>191</v>
      </c>
      <c r="G7" s="44" t="n">
        <v>11</v>
      </c>
      <c r="H7" s="44" t="n">
        <v>10</v>
      </c>
      <c r="I7" s="44" t="n">
        <v>15</v>
      </c>
      <c r="J7" s="44" t="n">
        <v>17</v>
      </c>
      <c r="K7" s="44" t="n">
        <v>13</v>
      </c>
      <c r="L7" s="44" t="n">
        <v>14</v>
      </c>
      <c r="M7" s="44" t="n">
        <v>12</v>
      </c>
      <c r="N7" s="44" t="n">
        <v>13</v>
      </c>
      <c r="O7" s="45" t="n">
        <f aca="false">SUM(C7:N7)</f>
        <v>136</v>
      </c>
      <c r="P7" s="46" t="n">
        <f aca="false">SUM(S7:AD7)</f>
        <v>5.5</v>
      </c>
      <c r="Q7" s="46" t="n">
        <f aca="false">COUNT(C7:N7)</f>
        <v>11</v>
      </c>
      <c r="R7" s="47"/>
      <c r="S7" s="49" t="n">
        <f aca="false">IF(C7="","",IF(C7&gt;$F4,1,IF(C7=$F4,0.5,0)))</f>
        <v>0</v>
      </c>
      <c r="T7" s="49" t="n">
        <f aca="false">IF(D7="","",IF(D7&gt;$F5,1,IF(D7=$F5,0.5,0)))</f>
        <v>0</v>
      </c>
      <c r="U7" s="49" t="n">
        <f aca="false">IF(E7="","",IF(E7&gt;$F6,1,IF(E7=$F6,0.5,0)))</f>
        <v>0</v>
      </c>
      <c r="V7" s="49" t="s">
        <v>191</v>
      </c>
      <c r="W7" s="49" t="n">
        <f aca="false">IF(G7="","",IF(G7&gt;$F8,1,IF(G7=$F8,0.5,0)))</f>
        <v>0</v>
      </c>
      <c r="X7" s="49" t="n">
        <f aca="false">IF(H7="","",IF(H7&gt;$F9,1,IF(H7=$F9,0.5,0)))</f>
        <v>0</v>
      </c>
      <c r="Y7" s="49" t="n">
        <f aca="false">IF(I7="","",IF(I7&gt;$F10,1,IF(I7=$F10,0.5,0)))</f>
        <v>1</v>
      </c>
      <c r="Z7" s="49" t="n">
        <f aca="false">IF(J7="","",IF(J7&gt;$F11,1,IF(J7=$F11,0.5,0)))</f>
        <v>1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0.5</v>
      </c>
      <c r="AD7" s="55" t="n">
        <f aca="false">IF(N7="","",IF(N7&gt;$F15,1,IF(N7=$F15,0.5,0)))</f>
        <v>1</v>
      </c>
      <c r="AF7" s="56" t="n">
        <f aca="false">C7+F4</f>
        <v>24</v>
      </c>
      <c r="AG7" s="57" t="n">
        <f aca="false">D7+F5</f>
        <v>23</v>
      </c>
      <c r="AH7" s="48" t="n">
        <f aca="false">E7+F6</f>
        <v>24</v>
      </c>
      <c r="AI7" s="48" t="s">
        <v>191</v>
      </c>
      <c r="AJ7" s="48" t="n">
        <f aca="false">G7+F8</f>
        <v>24</v>
      </c>
      <c r="AK7" s="48" t="n">
        <f aca="false">H7+F9</f>
        <v>24</v>
      </c>
      <c r="AL7" s="48" t="n">
        <f aca="false">I7+F10</f>
        <v>24</v>
      </c>
      <c r="AM7" s="48" t="n">
        <f aca="false">J7+F11</f>
        <v>24</v>
      </c>
      <c r="AN7" s="48" t="n">
        <f aca="false">K7+F12</f>
        <v>24</v>
      </c>
      <c r="AO7" s="48" t="n">
        <f aca="false">L7+F13</f>
        <v>24</v>
      </c>
      <c r="AP7" s="48" t="n">
        <f aca="false">M7+F14</f>
        <v>24</v>
      </c>
      <c r="AQ7" s="58" t="n">
        <f aca="false">N7+F15</f>
        <v>24</v>
      </c>
    </row>
    <row r="8" customFormat="false" ht="15" hidden="false" customHeight="false" outlineLevel="0" collapsed="false">
      <c r="A8" s="41" t="n">
        <v>5</v>
      </c>
      <c r="B8" s="42" t="s">
        <v>19</v>
      </c>
      <c r="C8" s="44" t="n">
        <v>7</v>
      </c>
      <c r="D8" s="44" t="n">
        <v>11</v>
      </c>
      <c r="E8" s="44" t="n">
        <v>11</v>
      </c>
      <c r="F8" s="44" t="n">
        <v>13</v>
      </c>
      <c r="G8" s="43" t="s">
        <v>191</v>
      </c>
      <c r="H8" s="44" t="n">
        <v>11</v>
      </c>
      <c r="I8" s="44" t="n">
        <v>11</v>
      </c>
      <c r="J8" s="44" t="n">
        <v>13</v>
      </c>
      <c r="K8" s="44" t="n">
        <v>14</v>
      </c>
      <c r="L8" s="44" t="n">
        <v>14</v>
      </c>
      <c r="M8" s="44" t="n">
        <v>14</v>
      </c>
      <c r="N8" s="44" t="n">
        <v>13</v>
      </c>
      <c r="O8" s="45" t="n">
        <f aca="false">SUM(C8:N8)</f>
        <v>132</v>
      </c>
      <c r="P8" s="46" t="n">
        <f aca="false">SUM(S8:AD8)</f>
        <v>6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0</v>
      </c>
      <c r="V8" s="49" t="n">
        <f aca="false">IF(F8="","",IF(F8&gt;$G7,1,IF(F8=$G7,0.5,0)))</f>
        <v>1</v>
      </c>
      <c r="W8" s="49" t="s">
        <v>191</v>
      </c>
      <c r="X8" s="49" t="n">
        <f aca="false">IF(H8="","",IF(H8&gt;$G9,1,IF(H8=$G9,0.5,0)))</f>
        <v>0</v>
      </c>
      <c r="Y8" s="49" t="n">
        <f aca="false">IF(I8="","",IF(I8&gt;$G10,1,IF(I8=$G10,0.5,0)))</f>
        <v>0</v>
      </c>
      <c r="Z8" s="49" t="n">
        <f aca="false">IF(J8="","",IF(J8&gt;$G11,1,IF(J8=$G11,0.5,0)))</f>
        <v>1</v>
      </c>
      <c r="AA8" s="49" t="n">
        <f aca="false">IF(K8="","",IF(K8&gt;$G12,1,IF(K8=$G12,0.5,0)))</f>
        <v>1</v>
      </c>
      <c r="AB8" s="49" t="n">
        <f aca="false">IF(L8="","",IF(L8&gt;$G13,1,IF(L8=$G13,0.5,0)))</f>
        <v>1</v>
      </c>
      <c r="AC8" s="49" t="n">
        <f aca="false">IF(M8="","",IF(M8&gt;$G14,1,IF(M8=$G14,0.5,0)))</f>
        <v>1</v>
      </c>
      <c r="AD8" s="55" t="n">
        <f aca="false">IF(N8="","",IF(N8&gt;$G15,1,IF(N8=$G15,0.5,0)))</f>
        <v>1</v>
      </c>
      <c r="AF8" s="56" t="n">
        <f aca="false">C8+G4</f>
        <v>24</v>
      </c>
      <c r="AG8" s="48" t="n">
        <f aca="false">D8+G5</f>
        <v>24</v>
      </c>
      <c r="AH8" s="48" t="n">
        <f aca="false">E8+G6</f>
        <v>24</v>
      </c>
      <c r="AI8" s="48" t="n">
        <f aca="false">F8+G7</f>
        <v>24</v>
      </c>
      <c r="AJ8" s="48" t="s">
        <v>191</v>
      </c>
      <c r="AK8" s="48" t="n">
        <f aca="false">H8+G9</f>
        <v>24</v>
      </c>
      <c r="AL8" s="48" t="n">
        <f aca="false">I8+G10</f>
        <v>24</v>
      </c>
      <c r="AM8" s="48" t="n">
        <f aca="false">J8+G11</f>
        <v>24</v>
      </c>
      <c r="AN8" s="48" t="n">
        <f aca="false">K8+G12</f>
        <v>24</v>
      </c>
      <c r="AO8" s="48" t="n">
        <f aca="false">L8+G13</f>
        <v>24</v>
      </c>
      <c r="AP8" s="48" t="n">
        <f aca="false">M8+G14</f>
        <v>24</v>
      </c>
      <c r="AQ8" s="58" t="n">
        <f aca="false">N8+G15</f>
        <v>24</v>
      </c>
    </row>
    <row r="9" customFormat="false" ht="15" hidden="false" customHeight="false" outlineLevel="0" collapsed="false">
      <c r="A9" s="41" t="n">
        <v>6</v>
      </c>
      <c r="B9" s="42" t="s">
        <v>73</v>
      </c>
      <c r="C9" s="44" t="n">
        <v>13</v>
      </c>
      <c r="D9" s="44" t="n">
        <v>10</v>
      </c>
      <c r="E9" s="44" t="n">
        <v>9</v>
      </c>
      <c r="F9" s="44" t="n">
        <v>14</v>
      </c>
      <c r="G9" s="44" t="n">
        <v>13</v>
      </c>
      <c r="H9" s="43" t="s">
        <v>191</v>
      </c>
      <c r="I9" s="44" t="n">
        <v>12</v>
      </c>
      <c r="J9" s="44" t="n">
        <v>12</v>
      </c>
      <c r="K9" s="44" t="n">
        <v>11</v>
      </c>
      <c r="L9" s="44" t="n">
        <v>11</v>
      </c>
      <c r="M9" s="44" t="n">
        <v>14</v>
      </c>
      <c r="N9" s="44" t="n">
        <v>11</v>
      </c>
      <c r="O9" s="45" t="n">
        <f aca="false">SUM(C9:N9)</f>
        <v>130</v>
      </c>
      <c r="P9" s="46" t="n">
        <f aca="false">SUM(S9:AD9)</f>
        <v>5</v>
      </c>
      <c r="Q9" s="46" t="n">
        <f aca="false">COUNT(C9:N9)</f>
        <v>11</v>
      </c>
      <c r="R9" s="47"/>
      <c r="S9" s="49" t="n">
        <f aca="false">IF(C9="","",IF(C9&gt;$H4,1,IF(C9=$H4,0.5,0)))</f>
        <v>1</v>
      </c>
      <c r="T9" s="49" t="n">
        <f aca="false">IF(D9="","",IF(D9&gt;$H5,1,IF(D9=$H5,0.5,0)))</f>
        <v>0</v>
      </c>
      <c r="U9" s="49" t="n">
        <f aca="false">IF(E9="","",IF(E9&gt;$H6,1,IF(E9=$H6,0.5,0)))</f>
        <v>0</v>
      </c>
      <c r="V9" s="49" t="n">
        <f aca="false">IF(F9="","",IF(F9&gt;$H7,1,IF(F9=$H7,0.5,0)))</f>
        <v>1</v>
      </c>
      <c r="W9" s="49" t="n">
        <f aca="false">IF(G9="","",IF(G9&gt;$H8,1,IF(G9=$H8,0.5,0)))</f>
        <v>1</v>
      </c>
      <c r="X9" s="49" t="s">
        <v>191</v>
      </c>
      <c r="Y9" s="49" t="n">
        <f aca="false">IF(I9="","",IF(I9&gt;$H10,1,IF(I9=$H10,0.5,0)))</f>
        <v>0.5</v>
      </c>
      <c r="Z9" s="49" t="n">
        <f aca="false">IF(J9="","",IF(J9&gt;$H11,1,IF(J9=$H11,0.5,0)))</f>
        <v>0.5</v>
      </c>
      <c r="AA9" s="49" t="n">
        <f aca="false">IF(K9="","",IF(K9&gt;$H12,1,IF(K9=$H12,0.5,0)))</f>
        <v>0</v>
      </c>
      <c r="AB9" s="49" t="n">
        <f aca="false">IF(L9="","",IF(L9&gt;$H13,1,IF(L9=$H13,0.5,0)))</f>
        <v>0</v>
      </c>
      <c r="AC9" s="49" t="n">
        <f aca="false">IF(M9="","",IF(M9&gt;$H14,1,IF(M9=$H14,0.5,0)))</f>
        <v>1</v>
      </c>
      <c r="AD9" s="55" t="n">
        <f aca="false">IF(N9="","",IF(N9&gt;$H15,1,IF(N9=$H15,0.5,0)))</f>
        <v>0</v>
      </c>
      <c r="AF9" s="56" t="n">
        <f aca="false">C9+H4</f>
        <v>24</v>
      </c>
      <c r="AG9" s="48" t="n">
        <f aca="false">D9+H5</f>
        <v>24</v>
      </c>
      <c r="AH9" s="48" t="n">
        <f aca="false">E9+H6</f>
        <v>24</v>
      </c>
      <c r="AI9" s="48" t="n">
        <f aca="false">F9+H7</f>
        <v>24</v>
      </c>
      <c r="AJ9" s="48" t="n">
        <f aca="false">G9+H8</f>
        <v>24</v>
      </c>
      <c r="AK9" s="48" t="s">
        <v>191</v>
      </c>
      <c r="AL9" s="48" t="n">
        <f aca="false">I9+H10</f>
        <v>24</v>
      </c>
      <c r="AM9" s="48" t="n">
        <f aca="false">J9+H11</f>
        <v>24</v>
      </c>
      <c r="AN9" s="48" t="n">
        <f aca="false">K9+H12</f>
        <v>24</v>
      </c>
      <c r="AO9" s="48" t="n">
        <f aca="false">L9+H13</f>
        <v>24</v>
      </c>
      <c r="AP9" s="48" t="n">
        <f aca="false">M9+H14</f>
        <v>24</v>
      </c>
      <c r="AQ9" s="58" t="n">
        <f aca="false">N9+H15</f>
        <v>24</v>
      </c>
    </row>
    <row r="10" customFormat="false" ht="15" hidden="false" customHeight="false" outlineLevel="0" collapsed="false">
      <c r="A10" s="41" t="n">
        <v>7</v>
      </c>
      <c r="B10" s="42" t="s">
        <v>56</v>
      </c>
      <c r="C10" s="44" t="n">
        <v>13</v>
      </c>
      <c r="D10" s="44" t="n">
        <v>12</v>
      </c>
      <c r="E10" s="44" t="n">
        <v>11</v>
      </c>
      <c r="F10" s="44" t="n">
        <v>9</v>
      </c>
      <c r="G10" s="44" t="n">
        <v>13</v>
      </c>
      <c r="H10" s="44" t="n">
        <v>12</v>
      </c>
      <c r="I10" s="43" t="s">
        <v>191</v>
      </c>
      <c r="J10" s="44" t="n">
        <v>10</v>
      </c>
      <c r="K10" s="44" t="n">
        <v>15</v>
      </c>
      <c r="L10" s="54" t="n">
        <v>10</v>
      </c>
      <c r="M10" s="44" t="n">
        <v>13</v>
      </c>
      <c r="N10" s="44" t="n">
        <v>11</v>
      </c>
      <c r="O10" s="45" t="n">
        <f aca="false">SUM(C10:N10)</f>
        <v>129</v>
      </c>
      <c r="P10" s="46" t="n">
        <f aca="false">SUM(S10:AD10)</f>
        <v>5</v>
      </c>
      <c r="Q10" s="46" t="n">
        <f aca="false">COUNT(C10:N10)</f>
        <v>11</v>
      </c>
      <c r="R10" s="47"/>
      <c r="S10" s="49" t="n">
        <f aca="false">IF(C10="","",IF(C10&gt;$I4,1,IF(C10=$I4,0.5,0)))</f>
        <v>1</v>
      </c>
      <c r="T10" s="49" t="n">
        <f aca="false">IF(D10="","",IF(D10&gt;$I5,1,IF(D10=$I5,0.5,0)))</f>
        <v>0.5</v>
      </c>
      <c r="U10" s="49" t="n">
        <f aca="false">IF(E10="","",IF(E10&gt;$I6,1,IF(E10=$I6,0.5,0)))</f>
        <v>0</v>
      </c>
      <c r="V10" s="49" t="n">
        <f aca="false">IF(F10="","",IF(F10&gt;$I7,1,IF(F10=$I7,0.5,0)))</f>
        <v>0</v>
      </c>
      <c r="W10" s="49" t="n">
        <f aca="false">IF(G10="","",IF(G10&gt;$I8,1,IF(G10=$I8,0.5,0)))</f>
        <v>1</v>
      </c>
      <c r="X10" s="49" t="n">
        <f aca="false">IF(H10="","",IF(H10&gt;$I9,1,IF(H10=$I9,0.5,0)))</f>
        <v>0.5</v>
      </c>
      <c r="Y10" s="49" t="s">
        <v>191</v>
      </c>
      <c r="Z10" s="49" t="n">
        <f aca="false">IF(J10="","",IF(J10&gt;$I11,1,IF(J10=$I11,0.5,0)))</f>
        <v>0</v>
      </c>
      <c r="AA10" s="49" t="n">
        <f aca="false">IF(K10="","",IF(K10&gt;$I12,1,IF(K10=$I12,0.5,0)))</f>
        <v>1</v>
      </c>
      <c r="AB10" s="49" t="n">
        <f aca="false">IF(L10="","",IF(L10&gt;$I13,1,IF(L10=$I13,0.5,0)))</f>
        <v>0</v>
      </c>
      <c r="AC10" s="49" t="n">
        <f aca="false">IF(M10="","",IF(M10&gt;$I14,1,IF(M10=$I14,0.5,0)))</f>
        <v>1</v>
      </c>
      <c r="AD10" s="55" t="n">
        <f aca="false">IF(N10="","",IF(N10&gt;$I15,1,IF(N10=$I15,0.5,0)))</f>
        <v>0</v>
      </c>
      <c r="AF10" s="56" t="n">
        <f aca="false">C10+I4</f>
        <v>24</v>
      </c>
      <c r="AG10" s="48" t="n">
        <f aca="false">D10+I5</f>
        <v>24</v>
      </c>
      <c r="AH10" s="48" t="n">
        <f aca="false">E10+I6</f>
        <v>24</v>
      </c>
      <c r="AI10" s="48" t="n">
        <f aca="false">F10+I7</f>
        <v>24</v>
      </c>
      <c r="AJ10" s="48" t="n">
        <f aca="false">G10+I8</f>
        <v>24</v>
      </c>
      <c r="AK10" s="48" t="n">
        <f aca="false">H10+I9</f>
        <v>24</v>
      </c>
      <c r="AL10" s="48" t="s">
        <v>191</v>
      </c>
      <c r="AM10" s="48" t="n">
        <f aca="false">J10+I11</f>
        <v>24</v>
      </c>
      <c r="AN10" s="48" t="n">
        <f aca="false">K10+I12</f>
        <v>24</v>
      </c>
      <c r="AO10" s="57" t="n">
        <f aca="false">L10+I13</f>
        <v>23</v>
      </c>
      <c r="AP10" s="48" t="n">
        <f aca="false">M10+I14</f>
        <v>24</v>
      </c>
      <c r="AQ10" s="58" t="n">
        <f aca="false">N10+I15</f>
        <v>24</v>
      </c>
    </row>
    <row r="11" customFormat="false" ht="15" hidden="false" customHeight="false" outlineLevel="0" collapsed="false">
      <c r="A11" s="41" t="n">
        <v>8</v>
      </c>
      <c r="B11" s="42" t="s">
        <v>21</v>
      </c>
      <c r="C11" s="44" t="n">
        <v>10</v>
      </c>
      <c r="D11" s="44" t="n">
        <v>10</v>
      </c>
      <c r="E11" s="44" t="n">
        <v>14</v>
      </c>
      <c r="F11" s="44" t="n">
        <v>7</v>
      </c>
      <c r="G11" s="44" t="n">
        <v>11</v>
      </c>
      <c r="H11" s="44" t="n">
        <v>12</v>
      </c>
      <c r="I11" s="44" t="n">
        <v>14</v>
      </c>
      <c r="J11" s="43" t="s">
        <v>191</v>
      </c>
      <c r="K11" s="44" t="n">
        <v>13</v>
      </c>
      <c r="L11" s="44" t="n">
        <v>15</v>
      </c>
      <c r="M11" s="44" t="n">
        <v>9</v>
      </c>
      <c r="N11" s="44" t="n">
        <v>12</v>
      </c>
      <c r="O11" s="45" t="n">
        <f aca="false">SUM(C11:N11)</f>
        <v>127</v>
      </c>
      <c r="P11" s="46" t="n">
        <f aca="false">SUM(S11:AD11)</f>
        <v>5</v>
      </c>
      <c r="Q11" s="46" t="n">
        <f aca="false">COUNT(C11:N11)</f>
        <v>11</v>
      </c>
      <c r="R11" s="47"/>
      <c r="S11" s="49" t="n">
        <f aca="false">IF(C11="","",IF(C11&gt;$J4,1,IF(C11=$J4,0.5,0)))</f>
        <v>0</v>
      </c>
      <c r="T11" s="49" t="n">
        <f aca="false">IF(D11="","",IF(D11&gt;$J5,1,IF(D11=$J5,0.5,0)))</f>
        <v>0</v>
      </c>
      <c r="U11" s="49" t="n">
        <f aca="false">IF(E11="","",IF(E11&gt;$J6,1,IF(E11=$J6,0.5,0)))</f>
        <v>1</v>
      </c>
      <c r="V11" s="49" t="n">
        <f aca="false">IF(F11="","",IF(F11&gt;$J7,1,IF(F11=$J7,0.5,0)))</f>
        <v>0</v>
      </c>
      <c r="W11" s="49" t="n">
        <f aca="false">IF(G11="","",IF(G11&gt;$J8,1,IF(G11=$J8,0.5,0)))</f>
        <v>0</v>
      </c>
      <c r="X11" s="49" t="n">
        <f aca="false">IF(H11="","",IF(H11&gt;$J9,1,IF(H11=$J9,0.5,0)))</f>
        <v>0.5</v>
      </c>
      <c r="Y11" s="49" t="n">
        <f aca="false">IF(I11="","",IF(I11&gt;$J10,1,IF(I11=$J10,0.5,0)))</f>
        <v>1</v>
      </c>
      <c r="Z11" s="49" t="s">
        <v>191</v>
      </c>
      <c r="AA11" s="49" t="n">
        <f aca="false">IF(K11="","",IF(K11&gt;$J12,1,IF(K11=$J12,0.5,0)))</f>
        <v>1</v>
      </c>
      <c r="AB11" s="49" t="n">
        <f aca="false">IF(L11="","",IF(L11&gt;$J13,1,IF(L11=$J13,0.5,0)))</f>
        <v>1</v>
      </c>
      <c r="AC11" s="49" t="n">
        <f aca="false">IF(M11="","",IF(M11&gt;$J14,1,IF(M11=$J14,0.5,0)))</f>
        <v>0</v>
      </c>
      <c r="AD11" s="55" t="n">
        <f aca="false">IF(N11="","",IF(N11&gt;$J15,1,IF(N11=$J15,0.5,0)))</f>
        <v>0.5</v>
      </c>
      <c r="AF11" s="56" t="n">
        <f aca="false">C11+J4</f>
        <v>24</v>
      </c>
      <c r="AG11" s="48" t="n">
        <f aca="false">D11+J5</f>
        <v>24</v>
      </c>
      <c r="AH11" s="48" t="n">
        <f aca="false">E11+J6</f>
        <v>24</v>
      </c>
      <c r="AI11" s="48" t="n">
        <f aca="false">F11+J7</f>
        <v>24</v>
      </c>
      <c r="AJ11" s="48" t="n">
        <f aca="false">G11+J8</f>
        <v>24</v>
      </c>
      <c r="AK11" s="48" t="n">
        <f aca="false">H11+J9</f>
        <v>24</v>
      </c>
      <c r="AL11" s="48" t="n">
        <f aca="false">I11+J10</f>
        <v>24</v>
      </c>
      <c r="AM11" s="48" t="s">
        <v>191</v>
      </c>
      <c r="AN11" s="48" t="n">
        <f aca="false">K11+J12</f>
        <v>24</v>
      </c>
      <c r="AO11" s="48" t="n">
        <f aca="false">L11+J13</f>
        <v>24</v>
      </c>
      <c r="AP11" s="48" t="n">
        <f aca="false">M11+J14</f>
        <v>24</v>
      </c>
      <c r="AQ11" s="58" t="n">
        <f aca="false">N11+J15</f>
        <v>24</v>
      </c>
    </row>
    <row r="12" customFormat="false" ht="15" hidden="false" customHeight="false" outlineLevel="0" collapsed="false">
      <c r="A12" s="41" t="n">
        <v>9</v>
      </c>
      <c r="B12" s="42" t="s">
        <v>121</v>
      </c>
      <c r="C12" s="44" t="n">
        <v>10</v>
      </c>
      <c r="D12" s="44" t="n">
        <v>10</v>
      </c>
      <c r="E12" s="44" t="n">
        <v>13</v>
      </c>
      <c r="F12" s="44" t="n">
        <v>11</v>
      </c>
      <c r="G12" s="44" t="n">
        <v>10</v>
      </c>
      <c r="H12" s="44" t="n">
        <v>13</v>
      </c>
      <c r="I12" s="44" t="n">
        <v>9</v>
      </c>
      <c r="J12" s="44" t="n">
        <v>11</v>
      </c>
      <c r="K12" s="43" t="s">
        <v>191</v>
      </c>
      <c r="L12" s="44" t="n">
        <v>12</v>
      </c>
      <c r="M12" s="44" t="n">
        <v>13</v>
      </c>
      <c r="N12" s="44" t="n">
        <v>14</v>
      </c>
      <c r="O12" s="45" t="n">
        <f aca="false">SUM(C12:N12)</f>
        <v>126</v>
      </c>
      <c r="P12" s="46" t="n">
        <f aca="false">SUM(S12:AD12)</f>
        <v>4.5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1</v>
      </c>
      <c r="V12" s="49" t="n">
        <f aca="false">IF(F12="","",IF(F12&gt;$K7,1,IF(F12=$K7,0.5,0)))</f>
        <v>0</v>
      </c>
      <c r="W12" s="49" t="n">
        <f aca="false">IF(G12="","",IF(G12&gt;$K8,1,IF(G12=$K8,0.5,0)))</f>
        <v>0</v>
      </c>
      <c r="X12" s="49" t="n">
        <f aca="false">IF(H12="","",IF(H12&gt;$K9,1,IF(H12=$K9,0.5,0)))</f>
        <v>1</v>
      </c>
      <c r="Y12" s="49" t="n">
        <f aca="false">IF(I12="","",IF(I12&gt;$K10,1,IF(I12=$K10,0.5,0)))</f>
        <v>0</v>
      </c>
      <c r="Z12" s="49" t="n">
        <f aca="false">IF(J12="","",IF(J12&gt;$K11,1,IF(J12=$K11,0.5,0)))</f>
        <v>0</v>
      </c>
      <c r="AA12" s="49" t="s">
        <v>191</v>
      </c>
      <c r="AB12" s="49" t="n">
        <f aca="false">IF(L12="","",IF(L12&gt;$K13,1,IF(L12=$K13,0.5,0)))</f>
        <v>0.5</v>
      </c>
      <c r="AC12" s="49" t="n">
        <f aca="false">IF(M12="","",IF(M12&gt;$K14,1,IF(M12=$K14,0.5,0)))</f>
        <v>1</v>
      </c>
      <c r="AD12" s="55" t="n">
        <f aca="false">IF(N12="","",IF(N12&gt;$K15,1,IF(N12=$K15,0.5,0)))</f>
        <v>1</v>
      </c>
      <c r="AF12" s="56" t="n">
        <f aca="false">C12+K4</f>
        <v>24</v>
      </c>
      <c r="AG12" s="48" t="n">
        <f aca="false">D12+K5</f>
        <v>24</v>
      </c>
      <c r="AH12" s="48" t="n">
        <f aca="false">E12+K6</f>
        <v>24</v>
      </c>
      <c r="AI12" s="48" t="n">
        <f aca="false">F12+K7</f>
        <v>24</v>
      </c>
      <c r="AJ12" s="48" t="n">
        <f aca="false">G12+K8</f>
        <v>24</v>
      </c>
      <c r="AK12" s="48" t="n">
        <f aca="false">H12+K9</f>
        <v>24</v>
      </c>
      <c r="AL12" s="48" t="n">
        <f aca="false">I12+K10</f>
        <v>24</v>
      </c>
      <c r="AM12" s="48" t="n">
        <f aca="false">J12+K11</f>
        <v>24</v>
      </c>
      <c r="AN12" s="48" t="s">
        <v>191</v>
      </c>
      <c r="AO12" s="48" t="n">
        <f aca="false">L12+K13</f>
        <v>24</v>
      </c>
      <c r="AP12" s="48" t="n">
        <f aca="false">M12+K14</f>
        <v>24</v>
      </c>
      <c r="AQ12" s="58" t="n">
        <f aca="false">N12+K15</f>
        <v>24</v>
      </c>
    </row>
    <row r="13" customFormat="false" ht="15" hidden="false" customHeight="false" outlineLevel="0" collapsed="false">
      <c r="A13" s="41" t="n">
        <v>10</v>
      </c>
      <c r="B13" s="42" t="s">
        <v>147</v>
      </c>
      <c r="C13" s="44" t="n">
        <v>8</v>
      </c>
      <c r="D13" s="44" t="n">
        <v>14</v>
      </c>
      <c r="E13" s="44" t="n">
        <v>13</v>
      </c>
      <c r="F13" s="44" t="n">
        <v>10</v>
      </c>
      <c r="G13" s="44" t="n">
        <v>10</v>
      </c>
      <c r="H13" s="44" t="n">
        <v>13</v>
      </c>
      <c r="I13" s="54" t="n">
        <v>13</v>
      </c>
      <c r="J13" s="44" t="n">
        <v>9</v>
      </c>
      <c r="K13" s="44" t="n">
        <v>12</v>
      </c>
      <c r="L13" s="43" t="s">
        <v>191</v>
      </c>
      <c r="M13" s="44" t="n">
        <v>9</v>
      </c>
      <c r="N13" s="44" t="n">
        <v>14</v>
      </c>
      <c r="O13" s="45" t="n">
        <f aca="false">SUM(C13:N13)</f>
        <v>125</v>
      </c>
      <c r="P13" s="46" t="n">
        <f aca="false">SUM(S13:AD13)</f>
        <v>5.5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1</v>
      </c>
      <c r="U13" s="49" t="n">
        <f aca="false">IF(E13="","",IF(E13&gt;$L6,1,IF(E13=$L6,0.5,0)))</f>
        <v>1</v>
      </c>
      <c r="V13" s="49" t="n">
        <f aca="false">IF(F13="","",IF(F13&gt;$L7,1,IF(F13=$L7,0.5,0)))</f>
        <v>0</v>
      </c>
      <c r="W13" s="49" t="n">
        <f aca="false">IF(G13="","",IF(G13&gt;$L8,1,IF(G13=$L8,0.5,0)))</f>
        <v>0</v>
      </c>
      <c r="X13" s="49" t="n">
        <f aca="false">IF(H13="","",IF(H13&gt;$L9,1,IF(H13=$L9,0.5,0)))</f>
        <v>1</v>
      </c>
      <c r="Y13" s="49" t="n">
        <f aca="false">IF(I13="","",IF(I13&gt;$L10,1,IF(I13=$L10,0.5,0)))</f>
        <v>1</v>
      </c>
      <c r="Z13" s="49" t="n">
        <f aca="false">IF(J13="","",IF(J13&gt;$L11,1,IF(J13=$L11,0.5,0)))</f>
        <v>0</v>
      </c>
      <c r="AA13" s="49" t="n">
        <f aca="false">IF(K13="","",IF(K13&gt;$L12,1,IF(K13=$L12,0.5,0)))</f>
        <v>0.5</v>
      </c>
      <c r="AB13" s="49" t="s">
        <v>191</v>
      </c>
      <c r="AC13" s="49" t="n">
        <f aca="false">IF(M13="","",IF(M13&gt;$L14,1,IF(M13=$L14,0.5,0)))</f>
        <v>0</v>
      </c>
      <c r="AD13" s="55" t="n">
        <f aca="false">IF(N13="","",IF(N13&gt;$L15,1,IF(N13=$L15,0.5,0)))</f>
        <v>1</v>
      </c>
      <c r="AF13" s="56" t="n">
        <f aca="false">C13+L4</f>
        <v>24</v>
      </c>
      <c r="AG13" s="48" t="n">
        <f aca="false">D13+L5</f>
        <v>24</v>
      </c>
      <c r="AH13" s="48" t="n">
        <f aca="false">E13+L6</f>
        <v>24</v>
      </c>
      <c r="AI13" s="48" t="n">
        <f aca="false">F13+L7</f>
        <v>24</v>
      </c>
      <c r="AJ13" s="48" t="n">
        <f aca="false">G13+L8</f>
        <v>24</v>
      </c>
      <c r="AK13" s="48" t="n">
        <f aca="false">H13+L9</f>
        <v>24</v>
      </c>
      <c r="AL13" s="57" t="n">
        <f aca="false">I13+L10</f>
        <v>23</v>
      </c>
      <c r="AM13" s="48" t="n">
        <f aca="false">J13+L11</f>
        <v>24</v>
      </c>
      <c r="AN13" s="48" t="n">
        <f aca="false">K13+L12</f>
        <v>24</v>
      </c>
      <c r="AO13" s="48" t="s">
        <v>191</v>
      </c>
      <c r="AP13" s="48" t="n">
        <f aca="false">M13+L14</f>
        <v>24</v>
      </c>
      <c r="AQ13" s="58" t="n">
        <f aca="false">N13+L15</f>
        <v>24</v>
      </c>
    </row>
    <row r="14" customFormat="false" ht="15" hidden="false" customHeight="false" outlineLevel="0" collapsed="false">
      <c r="A14" s="41" t="n">
        <v>11</v>
      </c>
      <c r="B14" s="42" t="s">
        <v>108</v>
      </c>
      <c r="C14" s="44" t="n">
        <v>9</v>
      </c>
      <c r="D14" s="44" t="n">
        <v>8</v>
      </c>
      <c r="E14" s="54" t="n">
        <v>11</v>
      </c>
      <c r="F14" s="44" t="n">
        <v>12</v>
      </c>
      <c r="G14" s="44" t="n">
        <v>10</v>
      </c>
      <c r="H14" s="44" t="n">
        <v>10</v>
      </c>
      <c r="I14" s="44" t="n">
        <v>11</v>
      </c>
      <c r="J14" s="44" t="n">
        <v>15</v>
      </c>
      <c r="K14" s="44" t="n">
        <v>11</v>
      </c>
      <c r="L14" s="44" t="n">
        <v>15</v>
      </c>
      <c r="M14" s="43" t="s">
        <v>191</v>
      </c>
      <c r="N14" s="44" t="n">
        <v>12</v>
      </c>
      <c r="O14" s="45" t="n">
        <f aca="false">SUM(C14:N14)</f>
        <v>124</v>
      </c>
      <c r="P14" s="46" t="n">
        <f aca="false">SUM(S14:AD14)</f>
        <v>3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0.5</v>
      </c>
      <c r="W14" s="49" t="n">
        <f aca="false">IF(G14="","",IF(G14&gt;$M8,1,IF(G14=$M8,0.5,0)))</f>
        <v>0</v>
      </c>
      <c r="X14" s="49" t="n">
        <f aca="false">IF(H14="","",IF(H14&gt;$M9,1,IF(H14=$M9,0.5,0)))</f>
        <v>0</v>
      </c>
      <c r="Y14" s="49" t="n">
        <f aca="false">IF(I14="","",IF(I14&gt;$M10,1,IF(I14=$M10,0.5,0)))</f>
        <v>0</v>
      </c>
      <c r="Z14" s="49" t="n">
        <f aca="false">IF(J14="","",IF(J14&gt;$M11,1,IF(J14=$M11,0.5,0)))</f>
        <v>1</v>
      </c>
      <c r="AA14" s="49" t="n">
        <f aca="false">IF(K14="","",IF(K14&gt;$M12,1,IF(K14=$M12,0.5,0)))</f>
        <v>0</v>
      </c>
      <c r="AB14" s="49" t="n">
        <f aca="false">IF(L14="","",IF(L14&gt;$M13,1,IF(L14=$M13,0.5,0)))</f>
        <v>1</v>
      </c>
      <c r="AC14" s="49" t="s">
        <v>191</v>
      </c>
      <c r="AD14" s="55" t="n">
        <f aca="false">IF(N14="","",IF(N14&gt;$M15,1,IF(N14=$M15,0.5,0)))</f>
        <v>0.5</v>
      </c>
      <c r="AF14" s="56" t="n">
        <f aca="false">C14+M4</f>
        <v>24</v>
      </c>
      <c r="AG14" s="48" t="n">
        <f aca="false">D14+M5</f>
        <v>24</v>
      </c>
      <c r="AH14" s="57" t="n">
        <f aca="false">E14+M6</f>
        <v>23</v>
      </c>
      <c r="AI14" s="48" t="n">
        <f aca="false">F14+M7</f>
        <v>24</v>
      </c>
      <c r="AJ14" s="48" t="n">
        <f aca="false">G14+M8</f>
        <v>24</v>
      </c>
      <c r="AK14" s="48" t="n">
        <f aca="false">H14+M9</f>
        <v>24</v>
      </c>
      <c r="AL14" s="48" t="n">
        <f aca="false">I14+M10</f>
        <v>24</v>
      </c>
      <c r="AM14" s="48" t="n">
        <f aca="false">J14+M11</f>
        <v>24</v>
      </c>
      <c r="AN14" s="48" t="n">
        <f aca="false">K14+M12</f>
        <v>24</v>
      </c>
      <c r="AO14" s="48" t="n">
        <f aca="false">L14+M13</f>
        <v>24</v>
      </c>
      <c r="AP14" s="48" t="s">
        <v>191</v>
      </c>
      <c r="AQ14" s="58" t="n">
        <f aca="false">N14+M15</f>
        <v>24</v>
      </c>
    </row>
    <row r="15" customFormat="false" ht="15.75" hidden="false" customHeight="false" outlineLevel="0" collapsed="false">
      <c r="A15" s="59" t="n">
        <v>12</v>
      </c>
      <c r="B15" s="60" t="s">
        <v>99</v>
      </c>
      <c r="C15" s="61" t="n">
        <v>8</v>
      </c>
      <c r="D15" s="61" t="n">
        <v>12</v>
      </c>
      <c r="E15" s="61" t="n">
        <v>8</v>
      </c>
      <c r="F15" s="61" t="n">
        <v>11</v>
      </c>
      <c r="G15" s="61" t="n">
        <v>11</v>
      </c>
      <c r="H15" s="61" t="n">
        <v>13</v>
      </c>
      <c r="I15" s="61" t="n">
        <v>13</v>
      </c>
      <c r="J15" s="61" t="n">
        <v>12</v>
      </c>
      <c r="K15" s="61" t="n">
        <v>10</v>
      </c>
      <c r="L15" s="61" t="n">
        <v>10</v>
      </c>
      <c r="M15" s="61" t="n">
        <v>12</v>
      </c>
      <c r="N15" s="62" t="s">
        <v>191</v>
      </c>
      <c r="O15" s="63" t="n">
        <f aca="false">SUM(C15:N15)</f>
        <v>120</v>
      </c>
      <c r="P15" s="64" t="n">
        <f aca="false">SUM(S15:AD15)</f>
        <v>3.5</v>
      </c>
      <c r="Q15" s="64" t="n">
        <f aca="false">COUNT(C15:N15)</f>
        <v>11</v>
      </c>
      <c r="R15" s="47"/>
      <c r="S15" s="65" t="n">
        <f aca="false">IF(C15="","",IF(C15&gt;$N4,1,IF(C15=$N4,0.5,0)))</f>
        <v>0</v>
      </c>
      <c r="T15" s="65" t="n">
        <f aca="false">IF(D15="","",IF(D15&gt;$N5,1,IF(D15=$N5,0.5,0)))</f>
        <v>0.5</v>
      </c>
      <c r="U15" s="65" t="n">
        <f aca="false">IF(E15="","",IF(E15&gt;$N6,1,IF(E15=$N6,0.5,0)))</f>
        <v>0</v>
      </c>
      <c r="V15" s="65" t="n">
        <f aca="false">IF(F15="","",IF(F15&gt;$N7,1,IF(F15=$N7,0.5,0)))</f>
        <v>0</v>
      </c>
      <c r="W15" s="65" t="n">
        <f aca="false">IF(G15="","",IF(G15&gt;$N8,1,IF(G15=$N8,0.5,0)))</f>
        <v>0</v>
      </c>
      <c r="X15" s="65" t="n">
        <f aca="false">IF(H15="","",IF(H15&gt;$N9,1,IF(H15=$N9,0.5,0)))</f>
        <v>1</v>
      </c>
      <c r="Y15" s="65" t="n">
        <f aca="false">IF(I15="","",IF(I15&gt;$N10,1,IF(I15=$N10,0.5,0)))</f>
        <v>1</v>
      </c>
      <c r="Z15" s="65" t="n">
        <f aca="false">IF(J15="","",IF(J15&gt;$N11,1,IF(J15=$N11,0.5,0)))</f>
        <v>0.5</v>
      </c>
      <c r="AA15" s="65" t="n">
        <f aca="false">IF(K15="","",IF(K15&gt;$N12,1,IF(K15=$N12,0.5,0)))</f>
        <v>0</v>
      </c>
      <c r="AB15" s="65" t="n">
        <f aca="false">IF(L15="","",IF(L15&gt;$N13,1,IF(L15=$N13,0.5,0)))</f>
        <v>0</v>
      </c>
      <c r="AC15" s="65" t="n">
        <f aca="false">IF(M15="","",IF(M15&gt;$N14,1,IF(M15=$N14,0.5,0)))</f>
        <v>0.5</v>
      </c>
      <c r="AD15" s="66" t="s">
        <v>191</v>
      </c>
      <c r="AF15" s="67" t="n">
        <f aca="false">C15+N4</f>
        <v>24</v>
      </c>
      <c r="AG15" s="40" t="n">
        <f aca="false">D15+N5</f>
        <v>24</v>
      </c>
      <c r="AH15" s="40" t="n">
        <f aca="false">E15+N6</f>
        <v>24</v>
      </c>
      <c r="AI15" s="40" t="n">
        <f aca="false">F15+N7</f>
        <v>24</v>
      </c>
      <c r="AJ15" s="40" t="n">
        <f aca="false">G15+N8</f>
        <v>24</v>
      </c>
      <c r="AK15" s="40" t="n">
        <f aca="false">H15+N9</f>
        <v>24</v>
      </c>
      <c r="AL15" s="40" t="n">
        <f aca="false">I15+N10</f>
        <v>24</v>
      </c>
      <c r="AM15" s="40" t="n">
        <f aca="false">J15+N11</f>
        <v>24</v>
      </c>
      <c r="AN15" s="40" t="n">
        <f aca="false">K15+N12</f>
        <v>24</v>
      </c>
      <c r="AO15" s="40" t="n">
        <f aca="false">L15+N13</f>
        <v>24</v>
      </c>
      <c r="AP15" s="40" t="n">
        <f aca="false">M15+N14</f>
        <v>24</v>
      </c>
      <c r="AQ15" s="68" t="s">
        <v>191</v>
      </c>
    </row>
    <row r="16" customFormat="false" ht="16.5" hidden="false" customHeight="false" outlineLevel="0" collapsed="false">
      <c r="A16" s="69" t="s">
        <v>41</v>
      </c>
    </row>
    <row r="17" customFormat="false" ht="16.5" hidden="false" customHeight="false" outlineLevel="0" collapsed="false">
      <c r="A17" s="35" t="s">
        <v>186</v>
      </c>
      <c r="B17" s="36" t="s">
        <v>187</v>
      </c>
      <c r="C17" s="37" t="n">
        <f aca="false">MATCH("XX",C18:C29,0)</f>
        <v>1</v>
      </c>
      <c r="D17" s="37" t="n">
        <f aca="false">MATCH("XX",D18:D29,0)</f>
        <v>2</v>
      </c>
      <c r="E17" s="37" t="n">
        <f aca="false">MATCH("XX",E18:E29,0)</f>
        <v>3</v>
      </c>
      <c r="F17" s="37" t="n">
        <f aca="false">MATCH("XX",F18:F29,0)</f>
        <v>4</v>
      </c>
      <c r="G17" s="37" t="n">
        <f aca="false">MATCH("XX",G18:G29,0)</f>
        <v>5</v>
      </c>
      <c r="H17" s="37" t="n">
        <f aca="false">MATCH("XX",H18:H29,0)</f>
        <v>6</v>
      </c>
      <c r="I17" s="37" t="n">
        <f aca="false">MATCH("XX",I18:I29,0)</f>
        <v>7</v>
      </c>
      <c r="J17" s="37" t="n">
        <f aca="false">MATCH("XX",J18:J29,0)</f>
        <v>8</v>
      </c>
      <c r="K17" s="37" t="n">
        <f aca="false">MATCH("XX",K18:K29,0)</f>
        <v>9</v>
      </c>
      <c r="L17" s="37" t="n">
        <f aca="false">MATCH("XX",L18:L29,0)</f>
        <v>10</v>
      </c>
      <c r="M17" s="37" t="n">
        <f aca="false">MATCH("XX",M18:M29,0)</f>
        <v>11</v>
      </c>
      <c r="N17" s="37" t="n">
        <f aca="false">MATCH("XX",N18:N29,0)</f>
        <v>12</v>
      </c>
      <c r="O17" s="38" t="s">
        <v>188</v>
      </c>
      <c r="P17" s="39" t="s">
        <v>189</v>
      </c>
      <c r="Q17" s="39" t="s">
        <v>190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167</v>
      </c>
      <c r="C18" s="43" t="s">
        <v>191</v>
      </c>
      <c r="D18" s="44" t="n">
        <v>11</v>
      </c>
      <c r="E18" s="44" t="n">
        <v>11</v>
      </c>
      <c r="F18" s="44" t="n">
        <v>12</v>
      </c>
      <c r="G18" s="44" t="n">
        <v>12</v>
      </c>
      <c r="H18" s="44" t="n">
        <v>12</v>
      </c>
      <c r="I18" s="44" t="n">
        <v>10</v>
      </c>
      <c r="J18" s="44" t="n">
        <v>11</v>
      </c>
      <c r="K18" s="44" t="n">
        <v>11</v>
      </c>
      <c r="L18" s="44" t="n">
        <v>11</v>
      </c>
      <c r="M18" s="44" t="n">
        <v>11</v>
      </c>
      <c r="N18" s="44"/>
      <c r="O18" s="45" t="n">
        <f aca="false">SUM(C18:N18)</f>
        <v>112</v>
      </c>
      <c r="P18" s="46" t="n">
        <f aca="false">SUM(S18:AD18)</f>
        <v>10</v>
      </c>
      <c r="Q18" s="46" t="n">
        <f aca="false">COUNT(C18:N18)</f>
        <v>10</v>
      </c>
      <c r="R18" s="47"/>
      <c r="S18" s="48" t="s">
        <v>191</v>
      </c>
      <c r="T18" s="49" t="n">
        <f aca="false">IF(D18="","",IF(D18&gt;$C19,1,IF(D18=$C19,0.5,0)))</f>
        <v>1</v>
      </c>
      <c r="U18" s="49" t="n">
        <f aca="false">IF(E18="","",IF(E18&gt;$C20,1,IF(E18=$C20,0.5,0)))</f>
        <v>1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str">
        <f aca="false">IF(N18="","",IF(N18&gt;$C29,1,IF(N18=$C29,0.5,0)))</f>
        <v/>
      </c>
      <c r="AF18" s="51" t="s">
        <v>191</v>
      </c>
      <c r="AG18" s="52" t="n">
        <f aca="false">D18+C19</f>
        <v>16</v>
      </c>
      <c r="AH18" s="52" t="n">
        <f aca="false">E18+C20</f>
        <v>16</v>
      </c>
      <c r="AI18" s="52" t="n">
        <f aca="false">F18+C21</f>
        <v>16</v>
      </c>
      <c r="AJ18" s="52" t="n">
        <f aca="false">G18+C22</f>
        <v>16</v>
      </c>
      <c r="AK18" s="52" t="n">
        <f aca="false">H18+C23</f>
        <v>16</v>
      </c>
      <c r="AL18" s="52" t="n">
        <f aca="false">I18+C24</f>
        <v>16</v>
      </c>
      <c r="AM18" s="52" t="n">
        <f aca="false">J18+C25</f>
        <v>16</v>
      </c>
      <c r="AN18" s="52" t="n">
        <f aca="false">K18+C26</f>
        <v>16</v>
      </c>
      <c r="AO18" s="52" t="n">
        <f aca="false">L18+C27</f>
        <v>16</v>
      </c>
      <c r="AP18" s="52" t="n">
        <f aca="false">M18+C28</f>
        <v>16</v>
      </c>
      <c r="AQ18" s="53" t="n">
        <f aca="false">N18+C29</f>
        <v>0</v>
      </c>
    </row>
    <row r="19" customFormat="false" ht="15" hidden="false" customHeight="false" outlineLevel="0" collapsed="false">
      <c r="A19" s="41" t="n">
        <v>2</v>
      </c>
      <c r="B19" s="42" t="s">
        <v>154</v>
      </c>
      <c r="C19" s="44" t="n">
        <v>5</v>
      </c>
      <c r="D19" s="43" t="s">
        <v>191</v>
      </c>
      <c r="E19" s="44" t="n">
        <v>9</v>
      </c>
      <c r="F19" s="44" t="n">
        <v>7</v>
      </c>
      <c r="G19" s="44" t="n">
        <v>10</v>
      </c>
      <c r="H19" s="44" t="n">
        <v>12</v>
      </c>
      <c r="I19" s="44" t="n">
        <v>10</v>
      </c>
      <c r="J19" s="44" t="n">
        <v>11</v>
      </c>
      <c r="K19" s="44" t="n">
        <v>12</v>
      </c>
      <c r="L19" s="44" t="n">
        <v>12</v>
      </c>
      <c r="M19" s="44" t="n">
        <v>12</v>
      </c>
      <c r="N19" s="44"/>
      <c r="O19" s="45" t="n">
        <f aca="false">SUM(C19:N19)</f>
        <v>100</v>
      </c>
      <c r="P19" s="46" t="n">
        <f aca="false">SUM(S19:AD19)</f>
        <v>8</v>
      </c>
      <c r="Q19" s="46" t="n">
        <f aca="false">COUNT(C19:N19)</f>
        <v>10</v>
      </c>
      <c r="R19" s="47"/>
      <c r="S19" s="49" t="n">
        <f aca="false">IF(C19="","",IF(C19&gt;D18,1,IF(C19=D18,0.5,0)))</f>
        <v>0</v>
      </c>
      <c r="T19" s="48" t="s">
        <v>191</v>
      </c>
      <c r="U19" s="49" t="n">
        <f aca="false">IF(E19="","",IF(E19&gt;$D20,1,IF(E19=$D20,0.5,0)))</f>
        <v>1</v>
      </c>
      <c r="V19" s="49" t="n">
        <f aca="false">IF(F19="","",IF(F19&gt;$D21,1,IF(F19=$D21,0.5,0)))</f>
        <v>0</v>
      </c>
      <c r="W19" s="49" t="n">
        <f aca="false">IF(G19="","",IF(G19&gt;$D22,1,IF(G19=$D22,0.5,0)))</f>
        <v>1</v>
      </c>
      <c r="X19" s="49" t="n">
        <f aca="false">IF(H19="","",IF(H19&gt;$D23,1,IF(H19=$D23,0.5,0)))</f>
        <v>1</v>
      </c>
      <c r="Y19" s="49" t="n">
        <f aca="false">IF(I19="","",IF(I19&gt;$D24,1,IF(I19=$D24,0.5,0)))</f>
        <v>1</v>
      </c>
      <c r="Z19" s="49" t="n">
        <f aca="false">IF(J19="","",IF(J19&gt;$D25,1,IF(J19=$D25,0.5,0)))</f>
        <v>1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5" t="str">
        <f aca="false">IF(N19="","",IF(N19&gt;$D29,1,IF(N19=$D29,0.5,0)))</f>
        <v/>
      </c>
      <c r="AF19" s="56" t="n">
        <f aca="false">C19+D18</f>
        <v>16</v>
      </c>
      <c r="AG19" s="48" t="s">
        <v>191</v>
      </c>
      <c r="AH19" s="48" t="n">
        <f aca="false">E19+D20</f>
        <v>16</v>
      </c>
      <c r="AI19" s="48" t="n">
        <f aca="false">F19+D21</f>
        <v>16</v>
      </c>
      <c r="AJ19" s="48" t="n">
        <f aca="false">G19+D22</f>
        <v>16</v>
      </c>
      <c r="AK19" s="48" t="n">
        <f aca="false">H19+D23</f>
        <v>16</v>
      </c>
      <c r="AL19" s="48" t="n">
        <f aca="false">I19+D24</f>
        <v>16</v>
      </c>
      <c r="AM19" s="48" t="n">
        <f aca="false">J19+D25</f>
        <v>16</v>
      </c>
      <c r="AN19" s="48" t="n">
        <f aca="false">K19+D26</f>
        <v>16</v>
      </c>
      <c r="AO19" s="48" t="n">
        <f aca="false">L19+D27</f>
        <v>16</v>
      </c>
      <c r="AP19" s="48" t="n">
        <f aca="false">M19+D28</f>
        <v>16</v>
      </c>
      <c r="AQ19" s="58" t="n">
        <f aca="false">N19+D29</f>
        <v>0</v>
      </c>
    </row>
    <row r="20" customFormat="false" ht="15" hidden="false" customHeight="false" outlineLevel="0" collapsed="false">
      <c r="A20" s="41" t="n">
        <v>3</v>
      </c>
      <c r="B20" s="42" t="s">
        <v>43</v>
      </c>
      <c r="C20" s="44" t="n">
        <v>5</v>
      </c>
      <c r="D20" s="44" t="n">
        <v>7</v>
      </c>
      <c r="E20" s="43" t="s">
        <v>191</v>
      </c>
      <c r="F20" s="44" t="n">
        <v>10</v>
      </c>
      <c r="G20" s="44" t="n">
        <v>12</v>
      </c>
      <c r="H20" s="44" t="n">
        <v>12</v>
      </c>
      <c r="I20" s="44" t="n">
        <v>11</v>
      </c>
      <c r="J20" s="44" t="n">
        <v>10</v>
      </c>
      <c r="K20" s="44" t="n">
        <v>10</v>
      </c>
      <c r="L20" s="44" t="n">
        <v>12</v>
      </c>
      <c r="M20" s="44" t="n">
        <v>8</v>
      </c>
      <c r="N20" s="44"/>
      <c r="O20" s="45" t="n">
        <f aca="false">SUM(C20:N20)</f>
        <v>97</v>
      </c>
      <c r="P20" s="46" t="n">
        <f aca="false">SUM(S20:AD20)</f>
        <v>7.5</v>
      </c>
      <c r="Q20" s="46" t="n">
        <f aca="false">COUNT(C20:N20)</f>
        <v>10</v>
      </c>
      <c r="R20" s="47"/>
      <c r="S20" s="49" t="n">
        <f aca="false">IF(C20="","",IF(C20&gt;E18,1,IF(C20=E18,0.5,0)))</f>
        <v>0</v>
      </c>
      <c r="T20" s="49" t="n">
        <f aca="false">IF(D20="","",IF(D20&gt;E19,1,IF(D20=E19,0.5,0)))</f>
        <v>0</v>
      </c>
      <c r="U20" s="48" t="s">
        <v>191</v>
      </c>
      <c r="V20" s="49" t="n">
        <f aca="false">IF(F20="","",IF(F20&gt;$E21,1,IF(F20=$E21,0.5,0)))</f>
        <v>1</v>
      </c>
      <c r="W20" s="49" t="n">
        <f aca="false">IF(G20="","",IF(G20&gt;$E22,1,IF(G20=$E22,0.5,0)))</f>
        <v>1</v>
      </c>
      <c r="X20" s="49" t="n">
        <f aca="false">IF(H20="","",IF(H20&gt;$E23,1,IF(H20=$E23,0.5,0)))</f>
        <v>1</v>
      </c>
      <c r="Y20" s="49" t="n">
        <f aca="false">IF(I20="","",IF(I20&gt;$E24,1,IF(I20=$E24,0.5,0)))</f>
        <v>1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0.5</v>
      </c>
      <c r="AD20" s="55" t="str">
        <f aca="false">IF(N20="","",IF(N20&gt;$E29,1,IF(N20=$E29,0.5,0)))</f>
        <v/>
      </c>
      <c r="AF20" s="56" t="n">
        <f aca="false">C20+E18</f>
        <v>16</v>
      </c>
      <c r="AG20" s="48" t="n">
        <f aca="false">D20+E19</f>
        <v>16</v>
      </c>
      <c r="AH20" s="48" t="s">
        <v>191</v>
      </c>
      <c r="AI20" s="48" t="n">
        <f aca="false">F20+E21</f>
        <v>16</v>
      </c>
      <c r="AJ20" s="48" t="n">
        <f aca="false">G20+E22</f>
        <v>16</v>
      </c>
      <c r="AK20" s="48" t="n">
        <f aca="false">H20+E23</f>
        <v>16</v>
      </c>
      <c r="AL20" s="48" t="n">
        <f aca="false">I20+E24</f>
        <v>16</v>
      </c>
      <c r="AM20" s="48" t="n">
        <f aca="false">J20+E25</f>
        <v>16</v>
      </c>
      <c r="AN20" s="48" t="n">
        <f aca="false">K20+E26</f>
        <v>16</v>
      </c>
      <c r="AO20" s="48" t="n">
        <f aca="false">L20+E27</f>
        <v>16</v>
      </c>
      <c r="AP20" s="48" t="n">
        <f aca="false">M20+E28</f>
        <v>16</v>
      </c>
      <c r="AQ20" s="58" t="n">
        <f aca="false">N20+E29</f>
        <v>0</v>
      </c>
    </row>
    <row r="21" customFormat="false" ht="15" hidden="false" customHeight="false" outlineLevel="0" collapsed="false">
      <c r="A21" s="41" t="n">
        <v>4</v>
      </c>
      <c r="B21" s="42" t="s">
        <v>64</v>
      </c>
      <c r="C21" s="44" t="n">
        <v>4</v>
      </c>
      <c r="D21" s="44" t="n">
        <v>9</v>
      </c>
      <c r="E21" s="44" t="n">
        <v>6</v>
      </c>
      <c r="F21" s="43" t="s">
        <v>191</v>
      </c>
      <c r="G21" s="44" t="n">
        <v>11</v>
      </c>
      <c r="H21" s="44" t="n">
        <v>5</v>
      </c>
      <c r="I21" s="44" t="n">
        <v>6</v>
      </c>
      <c r="J21" s="44" t="n">
        <v>10</v>
      </c>
      <c r="K21" s="44" t="n">
        <v>8</v>
      </c>
      <c r="L21" s="44" t="n">
        <v>10</v>
      </c>
      <c r="M21" s="44" t="n">
        <v>7</v>
      </c>
      <c r="N21" s="44"/>
      <c r="O21" s="45" t="n">
        <f aca="false">SUM(C21:N21)</f>
        <v>76</v>
      </c>
      <c r="P21" s="46" t="n">
        <f aca="false">SUM(S21:AD21)</f>
        <v>4.5</v>
      </c>
      <c r="Q21" s="46" t="n">
        <f aca="false">COUNT(C21:N21)</f>
        <v>10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1</v>
      </c>
      <c r="U21" s="49" t="n">
        <f aca="false">IF(E21="","",IF(E21&gt;$F20,1,IF(E21=$F20,0.5,0)))</f>
        <v>0</v>
      </c>
      <c r="V21" s="49" t="s">
        <v>191</v>
      </c>
      <c r="W21" s="49" t="n">
        <f aca="false">IF(G21="","",IF(G21&gt;$F22,1,IF(G21=$F22,0.5,0)))</f>
        <v>1</v>
      </c>
      <c r="X21" s="49" t="n">
        <f aca="false">IF(H21="","",IF(H21&gt;$F23,1,IF(H21=$F23,0.5,0)))</f>
        <v>0</v>
      </c>
      <c r="Y21" s="49" t="n">
        <f aca="false">IF(I21="","",IF(I21&gt;$F24,1,IF(I21=$F24,0.5,0)))</f>
        <v>0</v>
      </c>
      <c r="Z21" s="49" t="n">
        <f aca="false">IF(J21="","",IF(J21&gt;$F25,1,IF(J21=$F25,0.5,0)))</f>
        <v>1</v>
      </c>
      <c r="AA21" s="49" t="n">
        <f aca="false">IF(K21="","",IF(K21&gt;$F26,1,IF(K21=$F26,0.5,0)))</f>
        <v>0.5</v>
      </c>
      <c r="AB21" s="49" t="n">
        <f aca="false">IF(L21="","",IF(L21&gt;$F27,1,IF(L21=$F27,0.5,0)))</f>
        <v>1</v>
      </c>
      <c r="AC21" s="49" t="n">
        <f aca="false">IF(M21="","",IF(M21&gt;$F28,1,IF(M21=$F28,0.5,0)))</f>
        <v>0</v>
      </c>
      <c r="AD21" s="55" t="str">
        <f aca="false">IF(N21="","",IF(N21&gt;$F29,1,IF(N21=$F29,0.5,0)))</f>
        <v/>
      </c>
      <c r="AF21" s="56" t="n">
        <f aca="false">C21+F18</f>
        <v>16</v>
      </c>
      <c r="AG21" s="48" t="n">
        <f aca="false">D21+F19</f>
        <v>16</v>
      </c>
      <c r="AH21" s="48" t="n">
        <f aca="false">E21+F20</f>
        <v>16</v>
      </c>
      <c r="AI21" s="48" t="s">
        <v>191</v>
      </c>
      <c r="AJ21" s="57" t="n">
        <f aca="false">G21+F22</f>
        <v>15</v>
      </c>
      <c r="AK21" s="57" t="n">
        <f aca="false">H21+F23</f>
        <v>15</v>
      </c>
      <c r="AL21" s="57" t="n">
        <f aca="false">I21+F24</f>
        <v>15</v>
      </c>
      <c r="AM21" s="48" t="n">
        <f aca="false">J21+F25</f>
        <v>16</v>
      </c>
      <c r="AN21" s="48" t="n">
        <f aca="false">K21+F26</f>
        <v>16</v>
      </c>
      <c r="AO21" s="57" t="n">
        <f aca="false">L21+F27</f>
        <v>14</v>
      </c>
      <c r="AP21" s="48" t="n">
        <f aca="false">M21+F28</f>
        <v>16</v>
      </c>
      <c r="AQ21" s="58" t="n">
        <f aca="false">N21+F29</f>
        <v>0</v>
      </c>
    </row>
    <row r="22" customFormat="false" ht="15" hidden="false" customHeight="false" outlineLevel="0" collapsed="false">
      <c r="A22" s="41" t="n">
        <v>5</v>
      </c>
      <c r="B22" s="42" t="s">
        <v>80</v>
      </c>
      <c r="C22" s="44" t="n">
        <v>4</v>
      </c>
      <c r="D22" s="44" t="n">
        <v>6</v>
      </c>
      <c r="E22" s="44" t="n">
        <v>4</v>
      </c>
      <c r="F22" s="44" t="n">
        <v>4</v>
      </c>
      <c r="G22" s="43" t="s">
        <v>191</v>
      </c>
      <c r="H22" s="44" t="n">
        <v>8</v>
      </c>
      <c r="I22" s="44" t="n">
        <v>10</v>
      </c>
      <c r="J22" s="44" t="n">
        <v>10</v>
      </c>
      <c r="K22" s="44" t="n">
        <v>9</v>
      </c>
      <c r="L22" s="44" t="n">
        <v>10</v>
      </c>
      <c r="M22" s="44" t="n">
        <v>10</v>
      </c>
      <c r="N22" s="44"/>
      <c r="O22" s="45" t="n">
        <f aca="false">SUM(C22:N22)</f>
        <v>75</v>
      </c>
      <c r="P22" s="46" t="n">
        <f aca="false">SUM(S22:AD22)</f>
        <v>5.5</v>
      </c>
      <c r="Q22" s="46" t="n">
        <f aca="false">COUNT(C22:N22)</f>
        <v>10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0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191</v>
      </c>
      <c r="X22" s="49" t="n">
        <f aca="false">IF(H22="","",IF(H22&gt;$G23,1,IF(H22=$G23,0.5,0)))</f>
        <v>0.5</v>
      </c>
      <c r="Y22" s="49" t="n">
        <f aca="false">IF(I22="","",IF(I22&gt;$G24,1,IF(I22=$G24,0.5,0)))</f>
        <v>1</v>
      </c>
      <c r="Z22" s="49" t="n">
        <f aca="false">IF(J22="","",IF(J22&gt;$G25,1,IF(J22=$G25,0.5,0)))</f>
        <v>1</v>
      </c>
      <c r="AA22" s="49" t="n">
        <f aca="false">IF(K22="","",IF(K22&gt;$G26,1,IF(K22=$G26,0.5,0)))</f>
        <v>1</v>
      </c>
      <c r="AB22" s="49" t="n">
        <f aca="false">IF(L22="","",IF(L22&gt;$G27,1,IF(L22=$G27,0.5,0)))</f>
        <v>1</v>
      </c>
      <c r="AC22" s="49" t="n">
        <f aca="false">IF(M22="","",IF(M22&gt;$G28,1,IF(M22=$G28,0.5,0)))</f>
        <v>1</v>
      </c>
      <c r="AD22" s="55" t="str">
        <f aca="false">IF(N22="","",IF(N22&gt;$G29,1,IF(N22=$G29,0.5,0)))</f>
        <v/>
      </c>
      <c r="AF22" s="56" t="n">
        <f aca="false">C22+G18</f>
        <v>16</v>
      </c>
      <c r="AG22" s="48" t="n">
        <f aca="false">D22+G19</f>
        <v>16</v>
      </c>
      <c r="AH22" s="48" t="n">
        <f aca="false">E22+G20</f>
        <v>16</v>
      </c>
      <c r="AI22" s="57" t="n">
        <f aca="false">F22+G21</f>
        <v>15</v>
      </c>
      <c r="AJ22" s="48" t="s">
        <v>191</v>
      </c>
      <c r="AK22" s="48" t="n">
        <f aca="false">H22+G23</f>
        <v>16</v>
      </c>
      <c r="AL22" s="57" t="n">
        <f aca="false">I22+G24</f>
        <v>14</v>
      </c>
      <c r="AM22" s="48" t="n">
        <f aca="false">J22+G25</f>
        <v>16</v>
      </c>
      <c r="AN22" s="48" t="n">
        <f aca="false">K22+G26</f>
        <v>16</v>
      </c>
      <c r="AO22" s="48" t="n">
        <f aca="false">L22+G27</f>
        <v>16</v>
      </c>
      <c r="AP22" s="48" t="n">
        <f aca="false">M22+G28</f>
        <v>16</v>
      </c>
      <c r="AQ22" s="58" t="n">
        <f aca="false">N22+G29</f>
        <v>0</v>
      </c>
    </row>
    <row r="23" customFormat="false" ht="15" hidden="false" customHeight="false" outlineLevel="0" collapsed="false">
      <c r="A23" s="41" t="n">
        <v>6</v>
      </c>
      <c r="B23" s="42" t="s">
        <v>42</v>
      </c>
      <c r="C23" s="44" t="n">
        <v>4</v>
      </c>
      <c r="D23" s="44" t="n">
        <v>4</v>
      </c>
      <c r="E23" s="44" t="n">
        <v>4</v>
      </c>
      <c r="F23" s="44" t="n">
        <v>10</v>
      </c>
      <c r="G23" s="44" t="n">
        <v>8</v>
      </c>
      <c r="H23" s="43" t="s">
        <v>191</v>
      </c>
      <c r="I23" s="44" t="n">
        <v>9</v>
      </c>
      <c r="J23" s="44" t="n">
        <v>7</v>
      </c>
      <c r="K23" s="44" t="n">
        <v>11</v>
      </c>
      <c r="L23" s="44" t="n">
        <v>8</v>
      </c>
      <c r="M23" s="44" t="n">
        <v>9</v>
      </c>
      <c r="N23" s="44"/>
      <c r="O23" s="45" t="n">
        <f aca="false">SUM(C23:N23)</f>
        <v>74</v>
      </c>
      <c r="P23" s="46" t="n">
        <f aca="false">SUM(S23:AD23)</f>
        <v>5</v>
      </c>
      <c r="Q23" s="46" t="n">
        <f aca="false">COUNT(C23:N23)</f>
        <v>10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</v>
      </c>
      <c r="U23" s="49" t="n">
        <f aca="false">IF(E23="","",IF(E23&gt;$H20,1,IF(E23=$H20,0.5,0)))</f>
        <v>0</v>
      </c>
      <c r="V23" s="49" t="n">
        <f aca="false">IF(F23="","",IF(F23&gt;$H21,1,IF(F23=$H21,0.5,0)))</f>
        <v>1</v>
      </c>
      <c r="W23" s="49" t="n">
        <f aca="false">IF(G23="","",IF(G23&gt;$H22,1,IF(G23=$H22,0.5,0)))</f>
        <v>0.5</v>
      </c>
      <c r="X23" s="49" t="s">
        <v>191</v>
      </c>
      <c r="Y23" s="49" t="n">
        <f aca="false">IF(I23="","",IF(I23&gt;$H24,1,IF(I23=$H24,0.5,0)))</f>
        <v>1</v>
      </c>
      <c r="Z23" s="49" t="n">
        <f aca="false">IF(J23="","",IF(J23&gt;$H25,1,IF(J23=$H25,0.5,0)))</f>
        <v>0</v>
      </c>
      <c r="AA23" s="49" t="n">
        <f aca="false">IF(K23="","",IF(K23&gt;$H26,1,IF(K23=$H26,0.5,0)))</f>
        <v>1</v>
      </c>
      <c r="AB23" s="49" t="n">
        <f aca="false">IF(L23="","",IF(L23&gt;$H27,1,IF(L23=$H27,0.5,0)))</f>
        <v>0.5</v>
      </c>
      <c r="AC23" s="49" t="n">
        <f aca="false">IF(M23="","",IF(M23&gt;$H28,1,IF(M23=$H28,0.5,0)))</f>
        <v>1</v>
      </c>
      <c r="AD23" s="55" t="str">
        <f aca="false">IF(N23="","",IF(N23&gt;$H29,1,IF(N23=$H29,0.5,0)))</f>
        <v/>
      </c>
      <c r="AF23" s="56" t="n">
        <f aca="false">C23+H18</f>
        <v>16</v>
      </c>
      <c r="AG23" s="48" t="n">
        <f aca="false">D23+H19</f>
        <v>16</v>
      </c>
      <c r="AH23" s="48" t="n">
        <f aca="false">E23+H20</f>
        <v>16</v>
      </c>
      <c r="AI23" s="57" t="n">
        <f aca="false">F23+H21</f>
        <v>15</v>
      </c>
      <c r="AJ23" s="48" t="n">
        <f aca="false">G23+H22</f>
        <v>16</v>
      </c>
      <c r="AK23" s="48" t="s">
        <v>191</v>
      </c>
      <c r="AL23" s="57" t="n">
        <f aca="false">I23+H24</f>
        <v>15</v>
      </c>
      <c r="AM23" s="48" t="n">
        <f aca="false">J23+H25</f>
        <v>16</v>
      </c>
      <c r="AN23" s="48" t="n">
        <f aca="false">K23+H26</f>
        <v>16</v>
      </c>
      <c r="AO23" s="48" t="n">
        <f aca="false">L23+H27</f>
        <v>16</v>
      </c>
      <c r="AP23" s="48" t="n">
        <f aca="false">M23+H28</f>
        <v>16</v>
      </c>
      <c r="AQ23" s="58" t="n">
        <f aca="false">N23+H29</f>
        <v>0</v>
      </c>
    </row>
    <row r="24" customFormat="false" ht="15" hidden="false" customHeight="false" outlineLevel="0" collapsed="false">
      <c r="A24" s="41" t="n">
        <v>7</v>
      </c>
      <c r="B24" s="42" t="s">
        <v>93</v>
      </c>
      <c r="C24" s="44" t="n">
        <v>6</v>
      </c>
      <c r="D24" s="44" t="n">
        <v>6</v>
      </c>
      <c r="E24" s="44" t="n">
        <v>5</v>
      </c>
      <c r="F24" s="44" t="n">
        <v>9</v>
      </c>
      <c r="G24" s="44" t="n">
        <v>4</v>
      </c>
      <c r="H24" s="44" t="n">
        <v>6</v>
      </c>
      <c r="I24" s="43" t="s">
        <v>191</v>
      </c>
      <c r="J24" s="44" t="n">
        <v>12</v>
      </c>
      <c r="K24" s="44" t="n">
        <v>7</v>
      </c>
      <c r="L24" s="44" t="n">
        <v>7</v>
      </c>
      <c r="M24" s="44" t="n">
        <v>12</v>
      </c>
      <c r="N24" s="44"/>
      <c r="O24" s="45" t="n">
        <f aca="false">SUM(C24:N24)</f>
        <v>74</v>
      </c>
      <c r="P24" s="46" t="n">
        <f aca="false">SUM(S24:AD24)</f>
        <v>3</v>
      </c>
      <c r="Q24" s="46" t="n">
        <f aca="false">COUNT(C24:N24)</f>
        <v>10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0</v>
      </c>
      <c r="V24" s="49" t="n">
        <f aca="false">IF(F24="","",IF(F24&gt;$I21,1,IF(F24=$I21,0.5,0)))</f>
        <v>1</v>
      </c>
      <c r="W24" s="49" t="n">
        <f aca="false">IF(G24="","",IF(G24&gt;$I22,1,IF(G24=$I22,0.5,0)))</f>
        <v>0</v>
      </c>
      <c r="X24" s="49" t="n">
        <f aca="false">IF(H24="","",IF(H24&gt;$I23,1,IF(H24=$I23,0.5,0)))</f>
        <v>0</v>
      </c>
      <c r="Y24" s="49" t="s">
        <v>191</v>
      </c>
      <c r="Z24" s="49" t="n">
        <f aca="false">IF(J24="","",IF(J24&gt;$I25,1,IF(J24=$I25,0.5,0)))</f>
        <v>1</v>
      </c>
      <c r="AA24" s="49" t="n">
        <f aca="false">IF(K24="","",IF(K24&gt;$I26,1,IF(K24=$I26,0.5,0)))</f>
        <v>0</v>
      </c>
      <c r="AB24" s="49" t="n">
        <f aca="false">IF(L24="","",IF(L24&gt;$I27,1,IF(L24=$I27,0.5,0)))</f>
        <v>0</v>
      </c>
      <c r="AC24" s="49" t="n">
        <f aca="false">IF(M24="","",IF(M24&gt;$I28,1,IF(M24=$I28,0.5,0)))</f>
        <v>1</v>
      </c>
      <c r="AD24" s="55" t="str">
        <f aca="false">IF(N24="","",IF(N24&gt;$I29,1,IF(N24=$I29,0.5,0)))</f>
        <v/>
      </c>
      <c r="AF24" s="56" t="n">
        <f aca="false">C24+I18</f>
        <v>16</v>
      </c>
      <c r="AG24" s="48" t="n">
        <f aca="false">D24+I19</f>
        <v>16</v>
      </c>
      <c r="AH24" s="48" t="n">
        <f aca="false">E24+I20</f>
        <v>16</v>
      </c>
      <c r="AI24" s="57" t="n">
        <f aca="false">F24+I21</f>
        <v>15</v>
      </c>
      <c r="AJ24" s="57" t="n">
        <f aca="false">G24+I22</f>
        <v>14</v>
      </c>
      <c r="AK24" s="57" t="n">
        <f aca="false">H24+I23</f>
        <v>15</v>
      </c>
      <c r="AL24" s="48" t="s">
        <v>191</v>
      </c>
      <c r="AM24" s="48" t="n">
        <f aca="false">J24+I25</f>
        <v>16</v>
      </c>
      <c r="AN24" s="48" t="n">
        <f aca="false">K24+I26</f>
        <v>16</v>
      </c>
      <c r="AO24" s="57" t="n">
        <f aca="false">L24+I27</f>
        <v>15</v>
      </c>
      <c r="AP24" s="57" t="n">
        <f aca="false">M24+I28</f>
        <v>14</v>
      </c>
      <c r="AQ24" s="58" t="n">
        <f aca="false">N24+I29</f>
        <v>0</v>
      </c>
    </row>
    <row r="25" customFormat="false" ht="15" hidden="false" customHeight="false" outlineLevel="0" collapsed="false">
      <c r="A25" s="41" t="n">
        <v>8</v>
      </c>
      <c r="B25" s="42" t="s">
        <v>180</v>
      </c>
      <c r="C25" s="44" t="n">
        <v>5</v>
      </c>
      <c r="D25" s="44" t="n">
        <v>5</v>
      </c>
      <c r="E25" s="44" t="n">
        <v>6</v>
      </c>
      <c r="F25" s="44" t="n">
        <v>6</v>
      </c>
      <c r="G25" s="44" t="n">
        <v>6</v>
      </c>
      <c r="H25" s="44" t="n">
        <v>9</v>
      </c>
      <c r="I25" s="44" t="n">
        <v>4</v>
      </c>
      <c r="J25" s="43" t="s">
        <v>191</v>
      </c>
      <c r="K25" s="44" t="n">
        <v>10</v>
      </c>
      <c r="L25" s="44" t="n">
        <v>10</v>
      </c>
      <c r="M25" s="44" t="n">
        <v>8</v>
      </c>
      <c r="N25" s="44"/>
      <c r="O25" s="45" t="n">
        <f aca="false">SUM(C25:N25)</f>
        <v>69</v>
      </c>
      <c r="P25" s="46" t="n">
        <f aca="false">SUM(S25:AD25)</f>
        <v>4</v>
      </c>
      <c r="Q25" s="46" t="n">
        <f aca="false">COUNT(C25:N25)</f>
        <v>10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0</v>
      </c>
      <c r="X25" s="49" t="n">
        <f aca="false">IF(H25="","",IF(H25&gt;$J23,1,IF(H25=$J23,0.5,0)))</f>
        <v>1</v>
      </c>
      <c r="Y25" s="49" t="n">
        <f aca="false">IF(I25="","",IF(I25&gt;$J24,1,IF(I25=$J24,0.5,0)))</f>
        <v>0</v>
      </c>
      <c r="Z25" s="49" t="s">
        <v>191</v>
      </c>
      <c r="AA25" s="49" t="n">
        <f aca="false">IF(K25="","",IF(K25&gt;$J26,1,IF(K25=$J26,0.5,0)))</f>
        <v>1</v>
      </c>
      <c r="AB25" s="49" t="n">
        <f aca="false">IF(L25="","",IF(L25&gt;$J27,1,IF(L25=$J27,0.5,0)))</f>
        <v>1</v>
      </c>
      <c r="AC25" s="49" t="n">
        <f aca="false">IF(M25="","",IF(M25&gt;$J28,1,IF(M25=$J28,0.5,0)))</f>
        <v>1</v>
      </c>
      <c r="AD25" s="55" t="str">
        <f aca="false">IF(N25="","",IF(N25&gt;$J29,1,IF(N25=$J29,0.5,0)))</f>
        <v/>
      </c>
      <c r="AF25" s="56" t="n">
        <f aca="false">C25+J18</f>
        <v>16</v>
      </c>
      <c r="AG25" s="48" t="n">
        <f aca="false">D25+J19</f>
        <v>16</v>
      </c>
      <c r="AH25" s="48" t="n">
        <f aca="false">E25+J20</f>
        <v>16</v>
      </c>
      <c r="AI25" s="48" t="n">
        <f aca="false">F25+J21</f>
        <v>16</v>
      </c>
      <c r="AJ25" s="48" t="n">
        <f aca="false">G25+J22</f>
        <v>16</v>
      </c>
      <c r="AK25" s="48" t="n">
        <f aca="false">H25+J23</f>
        <v>16</v>
      </c>
      <c r="AL25" s="48" t="n">
        <f aca="false">I25+J24</f>
        <v>16</v>
      </c>
      <c r="AM25" s="48" t="s">
        <v>191</v>
      </c>
      <c r="AN25" s="48" t="n">
        <f aca="false">K25+J26</f>
        <v>16</v>
      </c>
      <c r="AO25" s="48" t="n">
        <f aca="false">L25+J27</f>
        <v>16</v>
      </c>
      <c r="AP25" s="57" t="n">
        <f aca="false">M25+J28</f>
        <v>15</v>
      </c>
      <c r="AQ25" s="58" t="n">
        <f aca="false">N25+J29</f>
        <v>0</v>
      </c>
    </row>
    <row r="26" customFormat="false" ht="15" hidden="false" customHeight="false" outlineLevel="0" collapsed="false">
      <c r="A26" s="41" t="n">
        <v>9</v>
      </c>
      <c r="B26" s="42" t="s">
        <v>141</v>
      </c>
      <c r="C26" s="44" t="n">
        <v>5</v>
      </c>
      <c r="D26" s="44" t="n">
        <v>4</v>
      </c>
      <c r="E26" s="44" t="n">
        <v>6</v>
      </c>
      <c r="F26" s="44" t="n">
        <v>8</v>
      </c>
      <c r="G26" s="44" t="n">
        <v>7</v>
      </c>
      <c r="H26" s="44" t="n">
        <v>5</v>
      </c>
      <c r="I26" s="44" t="n">
        <v>9</v>
      </c>
      <c r="J26" s="44" t="n">
        <v>6</v>
      </c>
      <c r="K26" s="43" t="s">
        <v>191</v>
      </c>
      <c r="L26" s="44" t="n">
        <v>10</v>
      </c>
      <c r="M26" s="44" t="n">
        <v>8</v>
      </c>
      <c r="N26" s="44"/>
      <c r="O26" s="45" t="n">
        <f aca="false">SUM(C26:N26)</f>
        <v>68</v>
      </c>
      <c r="P26" s="46" t="n">
        <f aca="false">SUM(S26:AD26)</f>
        <v>3</v>
      </c>
      <c r="Q26" s="46" t="n">
        <f aca="false">COUNT(C26:N26)</f>
        <v>10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0.5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1</v>
      </c>
      <c r="Z26" s="49" t="n">
        <f aca="false">IF(J26="","",IF(J26&gt;$K25,1,IF(J26=$K25,0.5,0)))</f>
        <v>0</v>
      </c>
      <c r="AA26" s="49" t="s">
        <v>191</v>
      </c>
      <c r="AB26" s="49" t="n">
        <f aca="false">IF(L26="","",IF(L26&gt;$K27,1,IF(L26=$K27,0.5,0)))</f>
        <v>1</v>
      </c>
      <c r="AC26" s="49" t="n">
        <f aca="false">IF(M26="","",IF(M26&gt;$K28,1,IF(M26=$K28,0.5,0)))</f>
        <v>0.5</v>
      </c>
      <c r="AD26" s="55" t="str">
        <f aca="false">IF(N26="","",IF(N26&gt;$K29,1,IF(N26=$K29,0.5,0)))</f>
        <v/>
      </c>
      <c r="AF26" s="56" t="n">
        <f aca="false">C26+K18</f>
        <v>16</v>
      </c>
      <c r="AG26" s="48" t="n">
        <f aca="false">D26+K19</f>
        <v>16</v>
      </c>
      <c r="AH26" s="48" t="n">
        <f aca="false">E26+K20</f>
        <v>16</v>
      </c>
      <c r="AI26" s="48" t="n">
        <f aca="false">F26+K21</f>
        <v>16</v>
      </c>
      <c r="AJ26" s="48" t="n">
        <f aca="false">G26+K22</f>
        <v>16</v>
      </c>
      <c r="AK26" s="48" t="n">
        <f aca="false">H26+K23</f>
        <v>16</v>
      </c>
      <c r="AL26" s="48" t="n">
        <f aca="false">I26+K24</f>
        <v>16</v>
      </c>
      <c r="AM26" s="48" t="n">
        <f aca="false">J26+K25</f>
        <v>16</v>
      </c>
      <c r="AN26" s="48" t="s">
        <v>191</v>
      </c>
      <c r="AO26" s="48" t="n">
        <f aca="false">L26+K27</f>
        <v>16</v>
      </c>
      <c r="AP26" s="48" t="n">
        <f aca="false">M26+K28</f>
        <v>16</v>
      </c>
      <c r="AQ26" s="58" t="n">
        <f aca="false">N26+K29</f>
        <v>0</v>
      </c>
    </row>
    <row r="27" customFormat="false" ht="15" hidden="false" customHeight="false" outlineLevel="0" collapsed="false">
      <c r="A27" s="41" t="n">
        <v>10</v>
      </c>
      <c r="B27" s="42" t="s">
        <v>115</v>
      </c>
      <c r="C27" s="44" t="n">
        <v>5</v>
      </c>
      <c r="D27" s="44" t="n">
        <v>4</v>
      </c>
      <c r="E27" s="44" t="n">
        <v>4</v>
      </c>
      <c r="F27" s="44" t="n">
        <v>4</v>
      </c>
      <c r="G27" s="44" t="n">
        <v>6</v>
      </c>
      <c r="H27" s="44" t="n">
        <v>8</v>
      </c>
      <c r="I27" s="44" t="n">
        <v>8</v>
      </c>
      <c r="J27" s="44" t="n">
        <v>6</v>
      </c>
      <c r="K27" s="44" t="n">
        <v>6</v>
      </c>
      <c r="L27" s="43" t="s">
        <v>191</v>
      </c>
      <c r="M27" s="44" t="n">
        <v>10</v>
      </c>
      <c r="N27" s="44"/>
      <c r="O27" s="45" t="n">
        <f aca="false">SUM(C27:N27)</f>
        <v>61</v>
      </c>
      <c r="P27" s="46" t="n">
        <f aca="false">SUM(S27:AD27)</f>
        <v>2.5</v>
      </c>
      <c r="Q27" s="46" t="n">
        <f aca="false">COUNT(C27:N27)</f>
        <v>10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</v>
      </c>
      <c r="X27" s="49" t="n">
        <f aca="false">IF(H27="","",IF(H27&gt;$L23,1,IF(H27=$L23,0.5,0)))</f>
        <v>0.5</v>
      </c>
      <c r="Y27" s="49" t="n">
        <f aca="false">IF(I27="","",IF(I27&gt;$L24,1,IF(I27=$L24,0.5,0)))</f>
        <v>1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191</v>
      </c>
      <c r="AC27" s="49" t="n">
        <f aca="false">IF(M27="","",IF(M27&gt;$L28,1,IF(M27=$L28,0.5,0)))</f>
        <v>1</v>
      </c>
      <c r="AD27" s="55" t="str">
        <f aca="false">IF(N27="","",IF(N27&gt;$L29,1,IF(N27=$L29,0.5,0)))</f>
        <v/>
      </c>
      <c r="AF27" s="56" t="n">
        <f aca="false">C27+L18</f>
        <v>16</v>
      </c>
      <c r="AG27" s="48" t="n">
        <f aca="false">D27+L19</f>
        <v>16</v>
      </c>
      <c r="AH27" s="48" t="n">
        <f aca="false">E27+L20</f>
        <v>16</v>
      </c>
      <c r="AI27" s="57" t="n">
        <f aca="false">F27+L21</f>
        <v>14</v>
      </c>
      <c r="AJ27" s="48" t="n">
        <f aca="false">G27+L22</f>
        <v>16</v>
      </c>
      <c r="AK27" s="48" t="n">
        <f aca="false">H27+L23</f>
        <v>16</v>
      </c>
      <c r="AL27" s="57" t="n">
        <f aca="false">I27+L24</f>
        <v>15</v>
      </c>
      <c r="AM27" s="48" t="n">
        <f aca="false">J27+L25</f>
        <v>16</v>
      </c>
      <c r="AN27" s="48" t="n">
        <f aca="false">K27+L26</f>
        <v>16</v>
      </c>
      <c r="AO27" s="48" t="s">
        <v>191</v>
      </c>
      <c r="AP27" s="57" t="n">
        <f aca="false">M27+L28</f>
        <v>13</v>
      </c>
      <c r="AQ27" s="58" t="n">
        <f aca="false">N27+L29</f>
        <v>0</v>
      </c>
    </row>
    <row r="28" customFormat="false" ht="15" hidden="false" customHeight="false" outlineLevel="0" collapsed="false">
      <c r="A28" s="41" t="n">
        <v>11</v>
      </c>
      <c r="B28" s="42" t="s">
        <v>128</v>
      </c>
      <c r="C28" s="44" t="n">
        <v>5</v>
      </c>
      <c r="D28" s="44" t="n">
        <v>4</v>
      </c>
      <c r="E28" s="44" t="n">
        <v>8</v>
      </c>
      <c r="F28" s="44" t="n">
        <v>9</v>
      </c>
      <c r="G28" s="44" t="n">
        <v>6</v>
      </c>
      <c r="H28" s="44" t="n">
        <v>7</v>
      </c>
      <c r="I28" s="44" t="n">
        <v>2</v>
      </c>
      <c r="J28" s="44" t="n">
        <v>7</v>
      </c>
      <c r="K28" s="44" t="n">
        <v>8</v>
      </c>
      <c r="L28" s="44" t="n">
        <v>3</v>
      </c>
      <c r="M28" s="43" t="s">
        <v>191</v>
      </c>
      <c r="N28" s="44"/>
      <c r="O28" s="45" t="n">
        <f aca="false">SUM(C28:N28)</f>
        <v>59</v>
      </c>
      <c r="P28" s="46" t="n">
        <f aca="false">SUM(S28:AD28)</f>
        <v>2</v>
      </c>
      <c r="Q28" s="46" t="n">
        <f aca="false">COUNT(C28:N28)</f>
        <v>10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0.5</v>
      </c>
      <c r="V28" s="49" t="n">
        <f aca="false">IF(F28="","",IF(F28&gt;$M21,1,IF(F28=$M21,0.5,0)))</f>
        <v>1</v>
      </c>
      <c r="W28" s="49" t="n">
        <f aca="false">IF(G28="","",IF(G28&gt;$M22,1,IF(G28=$M22,0.5,0)))</f>
        <v>0</v>
      </c>
      <c r="X28" s="49" t="n">
        <f aca="false">IF(H28="","",IF(H28&gt;$M23,1,IF(H28=$M23,0.5,0)))</f>
        <v>0</v>
      </c>
      <c r="Y28" s="49" t="n">
        <f aca="false">IF(I28="","",IF(I28&gt;$M24,1,IF(I28=$M24,0.5,0)))</f>
        <v>0</v>
      </c>
      <c r="Z28" s="49" t="n">
        <f aca="false">IF(J28="","",IF(J28&gt;$M25,1,IF(J28=$M25,0.5,0)))</f>
        <v>0</v>
      </c>
      <c r="AA28" s="49" t="n">
        <f aca="false">IF(K28="","",IF(K28&gt;$M26,1,IF(K28=$M26,0.5,0)))</f>
        <v>0.5</v>
      </c>
      <c r="AB28" s="49" t="n">
        <f aca="false">IF(L28="","",IF(L28&gt;$M27,1,IF(L28=$M27,0.5,0)))</f>
        <v>0</v>
      </c>
      <c r="AC28" s="49" t="s">
        <v>191</v>
      </c>
      <c r="AD28" s="55" t="str">
        <f aca="false">IF(N28="","",IF(N28&gt;$M29,1,IF(N28=$M29,0.5,0)))</f>
        <v/>
      </c>
      <c r="AF28" s="56" t="n">
        <f aca="false">C28+M18</f>
        <v>16</v>
      </c>
      <c r="AG28" s="48" t="n">
        <f aca="false">D28+M19</f>
        <v>16</v>
      </c>
      <c r="AH28" s="48" t="n">
        <f aca="false">E28+M20</f>
        <v>16</v>
      </c>
      <c r="AI28" s="48" t="n">
        <f aca="false">F28+M21</f>
        <v>16</v>
      </c>
      <c r="AJ28" s="48" t="n">
        <f aca="false">G28+M22</f>
        <v>16</v>
      </c>
      <c r="AK28" s="48" t="n">
        <f aca="false">H28+M23</f>
        <v>16</v>
      </c>
      <c r="AL28" s="57" t="n">
        <f aca="false">I28+M24</f>
        <v>14</v>
      </c>
      <c r="AM28" s="57" t="n">
        <f aca="false">J28+M25</f>
        <v>15</v>
      </c>
      <c r="AN28" s="48" t="n">
        <f aca="false">K28+M26</f>
        <v>16</v>
      </c>
      <c r="AO28" s="57" t="n">
        <f aca="false">L28+M27</f>
        <v>13</v>
      </c>
      <c r="AP28" s="48" t="s">
        <v>191</v>
      </c>
      <c r="AQ28" s="58" t="n">
        <f aca="false">N28+M29</f>
        <v>0</v>
      </c>
    </row>
    <row r="29" customFormat="false" ht="15.75" hidden="false" customHeight="false" outlineLevel="0" collapsed="false">
      <c r="A29" s="59" t="n">
        <v>12</v>
      </c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 t="s">
        <v>191</v>
      </c>
      <c r="O29" s="63" t="n">
        <f aca="false">SUM(C29:N29)</f>
        <v>0</v>
      </c>
      <c r="P29" s="64" t="n">
        <f aca="false">SUM(S29:AD29)</f>
        <v>0</v>
      </c>
      <c r="Q29" s="64" t="n">
        <f aca="false">COUNT(C29:N29)</f>
        <v>0</v>
      </c>
      <c r="R29" s="47"/>
      <c r="S29" s="65" t="str">
        <f aca="false">IF(C29="","",IF(C29&gt;$N18,1,IF(C29=$N18,0.5,0)))</f>
        <v/>
      </c>
      <c r="T29" s="65" t="str">
        <f aca="false">IF(D29="","",IF(D29&gt;$N19,1,IF(D29=$N19,0.5,0)))</f>
        <v/>
      </c>
      <c r="U29" s="65" t="str">
        <f aca="false">IF(E29="","",IF(E29&gt;$N20,1,IF(E29=$N20,0.5,0)))</f>
        <v/>
      </c>
      <c r="V29" s="65" t="str">
        <f aca="false">IF(F29="","",IF(F29&gt;$N21,1,IF(F29=$N21,0.5,0)))</f>
        <v/>
      </c>
      <c r="W29" s="65" t="str">
        <f aca="false">IF(G29="","",IF(G29&gt;$N22,1,IF(G29=$N22,0.5,0)))</f>
        <v/>
      </c>
      <c r="X29" s="65" t="str">
        <f aca="false">IF(H29="","",IF(H29&gt;$N23,1,IF(H29=$N23,0.5,0)))</f>
        <v/>
      </c>
      <c r="Y29" s="65" t="str">
        <f aca="false">IF(I29="","",IF(I29&gt;$N24,1,IF(I29=$N24,0.5,0)))</f>
        <v/>
      </c>
      <c r="Z29" s="65" t="str">
        <f aca="false">IF(J29="","",IF(J29&gt;$N25,1,IF(J29=$N25,0.5,0)))</f>
        <v/>
      </c>
      <c r="AA29" s="65" t="str">
        <f aca="false">IF(K29="","",IF(K29&gt;$N26,1,IF(K29=$N26,0.5,0)))</f>
        <v/>
      </c>
      <c r="AB29" s="65" t="str">
        <f aca="false">IF(L29="","",IF(L29&gt;$N27,1,IF(L29=$N27,0.5,0)))</f>
        <v/>
      </c>
      <c r="AC29" s="65" t="str">
        <f aca="false">IF(M29="","",IF(M29&gt;$N28,1,IF(M29=$N28,0.5,0)))</f>
        <v/>
      </c>
      <c r="AD29" s="66" t="s">
        <v>191</v>
      </c>
      <c r="AF29" s="67" t="n">
        <f aca="false">C29+N18</f>
        <v>0</v>
      </c>
      <c r="AG29" s="40" t="n">
        <f aca="false">D29+N19</f>
        <v>0</v>
      </c>
      <c r="AH29" s="40" t="n">
        <f aca="false">E29+N20</f>
        <v>0</v>
      </c>
      <c r="AI29" s="40" t="n">
        <f aca="false">F29+N21</f>
        <v>0</v>
      </c>
      <c r="AJ29" s="40" t="n">
        <f aca="false">G29+N22</f>
        <v>0</v>
      </c>
      <c r="AK29" s="40" t="n">
        <f aca="false">H29+N23</f>
        <v>0</v>
      </c>
      <c r="AL29" s="40" t="n">
        <f aca="false">I29+N24</f>
        <v>0</v>
      </c>
      <c r="AM29" s="40" t="n">
        <f aca="false">J29+N25</f>
        <v>0</v>
      </c>
      <c r="AN29" s="40" t="n">
        <f aca="false">K29+N26</f>
        <v>0</v>
      </c>
      <c r="AO29" s="40" t="n">
        <f aca="false">L29+N27</f>
        <v>0</v>
      </c>
      <c r="AP29" s="40" t="n">
        <f aca="false">M29+N28</f>
        <v>0</v>
      </c>
      <c r="AQ29" s="68" t="s">
        <v>191</v>
      </c>
    </row>
    <row r="30" customFormat="false" ht="16.5" hidden="false" customHeight="false" outlineLevel="0" collapsed="false">
      <c r="A30" s="69" t="s">
        <v>53</v>
      </c>
    </row>
    <row r="31" customFormat="false" ht="16.5" hidden="false" customHeight="false" outlineLevel="0" collapsed="false">
      <c r="A31" s="35" t="s">
        <v>186</v>
      </c>
      <c r="B31" s="36" t="s">
        <v>187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188</v>
      </c>
      <c r="P31" s="39" t="s">
        <v>189</v>
      </c>
      <c r="Q31" s="39" t="s">
        <v>190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191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</f>
        <v>0</v>
      </c>
      <c r="Q32" s="46" t="n">
        <f aca="false">COUNT(C32:N32)</f>
        <v>0</v>
      </c>
      <c r="R32" s="47"/>
      <c r="S32" s="48" t="s">
        <v>191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191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191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191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5" t="str">
        <f aca="false">IF(N33="","",IF(N33&gt;$D43,1,IF(N33=$D43,0.5,0)))</f>
        <v/>
      </c>
      <c r="AF33" s="56" t="n">
        <f aca="false">C33+D32</f>
        <v>0</v>
      </c>
      <c r="AG33" s="48" t="s">
        <v>191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8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191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191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5" t="str">
        <f aca="false">IF(N34="","",IF(N34&gt;$E43,1,IF(N34=$E43,0.5,0)))</f>
        <v/>
      </c>
      <c r="AF34" s="56" t="n">
        <f aca="false">C34+E32</f>
        <v>0</v>
      </c>
      <c r="AG34" s="48" t="n">
        <f aca="false">D34+E33</f>
        <v>0</v>
      </c>
      <c r="AH34" s="48" t="s">
        <v>191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8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191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191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5" t="str">
        <f aca="false">IF(N35="","",IF(N35&gt;$F43,1,IF(N35=$F43,0.5,0)))</f>
        <v/>
      </c>
      <c r="AF35" s="56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191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8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191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191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5" t="str">
        <f aca="false">IF(N36="","",IF(N36&gt;$G43,1,IF(N36=$G43,0.5,0)))</f>
        <v/>
      </c>
      <c r="AF36" s="56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191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8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191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191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5" t="str">
        <f aca="false">IF(N37="","",IF(N37&gt;$H43,1,IF(N37=$H43,0.5,0)))</f>
        <v/>
      </c>
      <c r="AF37" s="56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191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8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191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191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5" t="str">
        <f aca="false">IF(N38="","",IF(N38&gt;$I43,1,IF(N38=$I43,0.5,0)))</f>
        <v/>
      </c>
      <c r="AF38" s="56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191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8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191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191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5" t="str">
        <f aca="false">IF(N39="","",IF(N39&gt;$J43,1,IF(N39=$J43,0.5,0)))</f>
        <v/>
      </c>
      <c r="AF39" s="56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191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8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191</v>
      </c>
      <c r="L40" s="44"/>
      <c r="M40" s="44"/>
      <c r="N40" s="44"/>
      <c r="O40" s="45" t="n">
        <f aca="false">SUM(C40:N40)</f>
        <v>0</v>
      </c>
      <c r="P40" s="46" t="n">
        <f aca="false">SUM(S40:AD40)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191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5" t="str">
        <f aca="false">IF(N40="","",IF(N40&gt;$K43,1,IF(N40=$K43,0.5,0)))</f>
        <v/>
      </c>
      <c r="AF40" s="56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191</v>
      </c>
      <c r="AO40" s="48" t="n">
        <f aca="false">L40+K41</f>
        <v>0</v>
      </c>
      <c r="AP40" s="48" t="n">
        <f aca="false">M40+K42</f>
        <v>0</v>
      </c>
      <c r="AQ40" s="58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191</v>
      </c>
      <c r="M41" s="44"/>
      <c r="N41" s="44"/>
      <c r="O41" s="45" t="n">
        <f aca="false">SUM(C41:N41)</f>
        <v>0</v>
      </c>
      <c r="P41" s="46" t="n">
        <f aca="false">SUM(S41:AD41)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191</v>
      </c>
      <c r="AC41" s="49" t="str">
        <f aca="false">IF(M41="","",IF(M41&gt;$L42,1,IF(M41=$L42,0.5,0)))</f>
        <v/>
      </c>
      <c r="AD41" s="55" t="str">
        <f aca="false">IF(N41="","",IF(N41&gt;$L43,1,IF(N41=$L43,0.5,0)))</f>
        <v/>
      </c>
      <c r="AF41" s="56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191</v>
      </c>
      <c r="AP41" s="48" t="n">
        <f aca="false">M41+L42</f>
        <v>0</v>
      </c>
      <c r="AQ41" s="58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191</v>
      </c>
      <c r="N42" s="44"/>
      <c r="O42" s="45" t="n">
        <f aca="false">SUM(C42:N42)</f>
        <v>0</v>
      </c>
      <c r="P42" s="46" t="n">
        <f aca="false">SUM(S42:AD42)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191</v>
      </c>
      <c r="AD42" s="55" t="str">
        <f aca="false">IF(N42="","",IF(N42&gt;$M43,1,IF(N42=$M43,0.5,0)))</f>
        <v/>
      </c>
      <c r="AF42" s="56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191</v>
      </c>
      <c r="AQ42" s="58" t="n">
        <f aca="false">N42+M43</f>
        <v>0</v>
      </c>
    </row>
    <row r="43" customFormat="false" ht="15.75" hidden="false" customHeight="false" outlineLevel="0" collapsed="false">
      <c r="A43" s="59" t="n">
        <v>12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 t="s">
        <v>191</v>
      </c>
      <c r="O43" s="63" t="n">
        <f aca="false">SUM(C43:N43)</f>
        <v>0</v>
      </c>
      <c r="P43" s="64" t="n">
        <f aca="false">SUM(S43:AD43)</f>
        <v>0</v>
      </c>
      <c r="Q43" s="64" t="n">
        <f aca="false">COUNT(C43:N43)</f>
        <v>0</v>
      </c>
      <c r="R43" s="47"/>
      <c r="S43" s="65" t="str">
        <f aca="false">IF(C43="","",IF(C43&gt;$N32,1,IF(C43=$N32,0.5,0)))</f>
        <v/>
      </c>
      <c r="T43" s="65" t="str">
        <f aca="false">IF(D43="","",IF(D43&gt;$N33,1,IF(D43=$N33,0.5,0)))</f>
        <v/>
      </c>
      <c r="U43" s="65" t="str">
        <f aca="false">IF(E43="","",IF(E43&gt;$N34,1,IF(E43=$N34,0.5,0)))</f>
        <v/>
      </c>
      <c r="V43" s="65" t="str">
        <f aca="false">IF(F43="","",IF(F43&gt;$N35,1,IF(F43=$N35,0.5,0)))</f>
        <v/>
      </c>
      <c r="W43" s="65" t="str">
        <f aca="false">IF(G43="","",IF(G43&gt;$N36,1,IF(G43=$N36,0.5,0)))</f>
        <v/>
      </c>
      <c r="X43" s="65" t="str">
        <f aca="false">IF(H43="","",IF(H43&gt;$N37,1,IF(H43=$N37,0.5,0)))</f>
        <v/>
      </c>
      <c r="Y43" s="65" t="str">
        <f aca="false">IF(I43="","",IF(I43&gt;$N38,1,IF(I43=$N38,0.5,0)))</f>
        <v/>
      </c>
      <c r="Z43" s="65" t="str">
        <f aca="false">IF(J43="","",IF(J43&gt;$N39,1,IF(J43=$N39,0.5,0)))</f>
        <v/>
      </c>
      <c r="AA43" s="65" t="str">
        <f aca="false">IF(K43="","",IF(K43&gt;$N40,1,IF(K43=$N40,0.5,0)))</f>
        <v/>
      </c>
      <c r="AB43" s="65" t="str">
        <f aca="false">IF(L43="","",IF(L43&gt;$N41,1,IF(L43=$N41,0.5,0)))</f>
        <v/>
      </c>
      <c r="AC43" s="65" t="str">
        <f aca="false">IF(M43="","",IF(M43&gt;$N42,1,IF(M43=$N42,0.5,0)))</f>
        <v/>
      </c>
      <c r="AD43" s="66" t="s">
        <v>191</v>
      </c>
      <c r="AF43" s="67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8" t="s">
        <v>191</v>
      </c>
    </row>
    <row r="44" customFormat="false" ht="16.5" hidden="false" customHeight="false" outlineLevel="0" collapsed="false">
      <c r="A44" s="69" t="s">
        <v>54</v>
      </c>
    </row>
    <row r="45" customFormat="false" ht="16.5" hidden="false" customHeight="false" outlineLevel="0" collapsed="false">
      <c r="A45" s="35" t="s">
        <v>186</v>
      </c>
      <c r="B45" s="36" t="s">
        <v>187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188</v>
      </c>
      <c r="P45" s="39" t="s">
        <v>189</v>
      </c>
      <c r="Q45" s="39" t="s">
        <v>190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191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</f>
        <v>0</v>
      </c>
      <c r="Q46" s="46" t="n">
        <f aca="false">COUNT(C46:N46)</f>
        <v>0</v>
      </c>
      <c r="R46" s="47"/>
      <c r="S46" s="48" t="s">
        <v>191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191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191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191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5" t="str">
        <f aca="false">IF(N47="","",IF(N47&gt;$D57,1,IF(N47=$D57,0.5,0)))</f>
        <v/>
      </c>
      <c r="AF47" s="56" t="n">
        <f aca="false">C47+D46</f>
        <v>0</v>
      </c>
      <c r="AG47" s="48" t="s">
        <v>191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8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191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191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5" t="str">
        <f aca="false">IF(N48="","",IF(N48&gt;$E57,1,IF(N48=$E57,0.5,0)))</f>
        <v/>
      </c>
      <c r="AF48" s="56" t="n">
        <f aca="false">C48+E46</f>
        <v>0</v>
      </c>
      <c r="AG48" s="48" t="n">
        <f aca="false">D48+E47</f>
        <v>0</v>
      </c>
      <c r="AH48" s="48" t="s">
        <v>191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8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191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191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5" t="str">
        <f aca="false">IF(N49="","",IF(N49&gt;$F57,1,IF(N49=$F57,0.5,0)))</f>
        <v/>
      </c>
      <c r="AF49" s="56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191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8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191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191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5" t="str">
        <f aca="false">IF(N50="","",IF(N50&gt;$G57,1,IF(N50=$G57,0.5,0)))</f>
        <v/>
      </c>
      <c r="AF50" s="56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191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8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191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191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5" t="str">
        <f aca="false">IF(N51="","",IF(N51&gt;$H57,1,IF(N51=$H57,0.5,0)))</f>
        <v/>
      </c>
      <c r="AF51" s="56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191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8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191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191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5" t="str">
        <f aca="false">IF(N52="","",IF(N52&gt;$I57,1,IF(N52=$I57,0.5,0)))</f>
        <v/>
      </c>
      <c r="AF52" s="56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191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8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191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191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5" t="str">
        <f aca="false">IF(N53="","",IF(N53&gt;$J57,1,IF(N53=$J57,0.5,0)))</f>
        <v/>
      </c>
      <c r="AF53" s="56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191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8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191</v>
      </c>
      <c r="L54" s="44"/>
      <c r="M54" s="44"/>
      <c r="N54" s="44"/>
      <c r="O54" s="45" t="n">
        <f aca="false">SUM(C54:N54)</f>
        <v>0</v>
      </c>
      <c r="P54" s="46" t="n">
        <f aca="false">SUM(S54:AD54)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191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5" t="str">
        <f aca="false">IF(N54="","",IF(N54&gt;$K57,1,IF(N54=$K57,0.5,0)))</f>
        <v/>
      </c>
      <c r="AF54" s="56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191</v>
      </c>
      <c r="AO54" s="48" t="n">
        <f aca="false">L54+K55</f>
        <v>0</v>
      </c>
      <c r="AP54" s="48" t="n">
        <f aca="false">M54+K56</f>
        <v>0</v>
      </c>
      <c r="AQ54" s="58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191</v>
      </c>
      <c r="M55" s="44"/>
      <c r="N55" s="44"/>
      <c r="O55" s="45" t="n">
        <f aca="false">SUM(C55:N55)</f>
        <v>0</v>
      </c>
      <c r="P55" s="46" t="n">
        <f aca="false">SUM(S55:AD55)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191</v>
      </c>
      <c r="AC55" s="49" t="str">
        <f aca="false">IF(M55="","",IF(M55&gt;$L56,1,IF(M55=$L56,0.5,0)))</f>
        <v/>
      </c>
      <c r="AD55" s="55" t="str">
        <f aca="false">IF(N55="","",IF(N55&gt;$L57,1,IF(N55=$L57,0.5,0)))</f>
        <v/>
      </c>
      <c r="AF55" s="56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191</v>
      </c>
      <c r="AP55" s="48" t="n">
        <f aca="false">M55+L56</f>
        <v>0</v>
      </c>
      <c r="AQ55" s="58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191</v>
      </c>
      <c r="N56" s="44"/>
      <c r="O56" s="45" t="n">
        <f aca="false">SUM(C56:N56)</f>
        <v>0</v>
      </c>
      <c r="P56" s="46" t="n">
        <f aca="false">SUM(S56:AD56)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191</v>
      </c>
      <c r="AD56" s="55" t="str">
        <f aca="false">IF(N56="","",IF(N56&gt;$M57,1,IF(N56=$M57,0.5,0)))</f>
        <v/>
      </c>
      <c r="AF56" s="56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191</v>
      </c>
      <c r="AQ56" s="58" t="n">
        <f aca="false">N56+M57</f>
        <v>0</v>
      </c>
    </row>
    <row r="57" customFormat="false" ht="15.75" hidden="false" customHeight="false" outlineLevel="0" collapsed="false">
      <c r="A57" s="59" t="n">
        <v>12</v>
      </c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 t="s">
        <v>191</v>
      </c>
      <c r="O57" s="63" t="n">
        <f aca="false">SUM(C57:N57)</f>
        <v>0</v>
      </c>
      <c r="P57" s="64" t="n">
        <f aca="false">SUM(S57:AD57)</f>
        <v>0</v>
      </c>
      <c r="Q57" s="64" t="n">
        <f aca="false">COUNT(C57:N57)</f>
        <v>0</v>
      </c>
      <c r="R57" s="47"/>
      <c r="S57" s="65" t="str">
        <f aca="false">IF(C57="","",IF(C57&gt;$N46,1,IF(C57=$N46,0.5,0)))</f>
        <v/>
      </c>
      <c r="T57" s="65" t="str">
        <f aca="false">IF(D57="","",IF(D57&gt;$N47,1,IF(D57=$N47,0.5,0)))</f>
        <v/>
      </c>
      <c r="U57" s="65" t="str">
        <f aca="false">IF(E57="","",IF(E57&gt;$N48,1,IF(E57=$N48,0.5,0)))</f>
        <v/>
      </c>
      <c r="V57" s="65" t="str">
        <f aca="false">IF(F57="","",IF(F57&gt;$N49,1,IF(F57=$N49,0.5,0)))</f>
        <v/>
      </c>
      <c r="W57" s="65" t="str">
        <f aca="false">IF(G57="","",IF(G57&gt;$N50,1,IF(G57=$N50,0.5,0)))</f>
        <v/>
      </c>
      <c r="X57" s="65" t="str">
        <f aca="false">IF(H57="","",IF(H57&gt;$N51,1,IF(H57=$N51,0.5,0)))</f>
        <v/>
      </c>
      <c r="Y57" s="65" t="str">
        <f aca="false">IF(I57="","",IF(I57&gt;$N52,1,IF(I57=$N52,0.5,0)))</f>
        <v/>
      </c>
      <c r="Z57" s="65" t="str">
        <f aca="false">IF(J57="","",IF(J57&gt;$N53,1,IF(J57=$N53,0.5,0)))</f>
        <v/>
      </c>
      <c r="AA57" s="65" t="str">
        <f aca="false">IF(K57="","",IF(K57&gt;$N54,1,IF(K57=$N54,0.5,0)))</f>
        <v/>
      </c>
      <c r="AB57" s="65" t="str">
        <f aca="false">IF(L57="","",IF(L57&gt;$N55,1,IF(L57=$N55,0.5,0)))</f>
        <v/>
      </c>
      <c r="AC57" s="65" t="str">
        <f aca="false">IF(M57="","",IF(M57&gt;$N56,1,IF(M57=$N56,0.5,0)))</f>
        <v/>
      </c>
      <c r="AD57" s="66" t="s">
        <v>191</v>
      </c>
      <c r="AF57" s="67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8" t="s">
        <v>191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</v>
      </c>
      <c r="B1" s="11" t="s">
        <v>16</v>
      </c>
      <c r="C1" s="12" t="n">
        <v>39362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19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8273</v>
      </c>
      <c r="C5" s="24" t="s">
        <v>28</v>
      </c>
      <c r="D5" s="25" t="n">
        <v>2075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25518</v>
      </c>
      <c r="C6" s="24" t="s">
        <v>31</v>
      </c>
      <c r="D6" s="25" t="n">
        <v>2058</v>
      </c>
      <c r="E6" s="26" t="n">
        <v>0</v>
      </c>
      <c r="F6" s="26" t="s">
        <v>29</v>
      </c>
      <c r="G6" s="26" t="n">
        <v>1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34746</v>
      </c>
      <c r="C7" s="24" t="s">
        <v>33</v>
      </c>
      <c r="D7" s="25" t="n">
        <v>2066</v>
      </c>
      <c r="E7" s="26" t="n">
        <v>1</v>
      </c>
      <c r="F7" s="26" t="s">
        <v>29</v>
      </c>
      <c r="G7" s="26" t="n">
        <v>0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10553</v>
      </c>
      <c r="C8" s="24" t="s">
        <v>35</v>
      </c>
      <c r="D8" s="25" t="n">
        <v>2019</v>
      </c>
      <c r="E8" s="26" t="n">
        <v>1</v>
      </c>
      <c r="F8" s="26" t="s">
        <v>29</v>
      </c>
      <c r="G8" s="26" t="n">
        <v>0</v>
      </c>
      <c r="H8" s="23" t="n">
        <v>43419</v>
      </c>
      <c r="I8" s="24" t="s">
        <v>36</v>
      </c>
      <c r="J8" s="25" t="n">
        <v>1882</v>
      </c>
    </row>
    <row r="9" customFormat="false" ht="15" hidden="false" customHeight="false" outlineLevel="0" collapsed="false">
      <c r="A9" s="18" t="n">
        <v>5</v>
      </c>
      <c r="B9" s="23" t="n">
        <v>49581</v>
      </c>
      <c r="C9" s="24" t="s">
        <v>37</v>
      </c>
      <c r="D9" s="25" t="n">
        <v>1930</v>
      </c>
      <c r="E9" s="26" t="n">
        <v>1</v>
      </c>
      <c r="F9" s="26" t="s">
        <v>29</v>
      </c>
      <c r="G9" s="26" t="n">
        <v>0</v>
      </c>
      <c r="H9" s="23" t="n">
        <v>353</v>
      </c>
      <c r="I9" s="24" t="s">
        <v>38</v>
      </c>
      <c r="J9" s="25" t="n">
        <v>1880</v>
      </c>
    </row>
    <row r="10" customFormat="false" ht="15.75" hidden="false" customHeight="false" outlineLevel="0" collapsed="false">
      <c r="A10" s="18" t="n">
        <v>6</v>
      </c>
      <c r="B10" s="23" t="n">
        <v>19216</v>
      </c>
      <c r="C10" s="24" t="s">
        <v>39</v>
      </c>
      <c r="D10" s="25" t="n">
        <v>1889</v>
      </c>
      <c r="E10" s="27" t="n">
        <v>0.5</v>
      </c>
      <c r="F10" s="26" t="s">
        <v>29</v>
      </c>
      <c r="G10" s="27" t="n">
        <v>0.5</v>
      </c>
      <c r="H10" s="23" t="n">
        <v>76333</v>
      </c>
      <c r="I10" s="24" t="s">
        <v>40</v>
      </c>
      <c r="J10" s="25" t="n">
        <v>1807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2006.16666666667</v>
      </c>
      <c r="D11" s="29"/>
      <c r="E11" s="31" t="n">
        <v>13</v>
      </c>
      <c r="F11" s="26" t="s">
        <v>29</v>
      </c>
      <c r="G11" s="31" t="n">
        <v>11</v>
      </c>
      <c r="H11" s="29"/>
      <c r="I11" s="30" t="n">
        <f aca="false">IFERROR(AVERAGE(J5:J10),"")</f>
        <v>2036.33333333333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42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99554</v>
      </c>
      <c r="C15" s="24" t="s">
        <v>44</v>
      </c>
      <c r="D15" s="25" t="n">
        <v>1772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15709</v>
      </c>
      <c r="C16" s="24" t="s">
        <v>46</v>
      </c>
      <c r="D16" s="25" t="n">
        <v>1693</v>
      </c>
      <c r="E16" s="26" t="n">
        <v>0</v>
      </c>
      <c r="F16" s="26" t="s">
        <v>29</v>
      </c>
      <c r="G16" s="26" t="n">
        <v>1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20931</v>
      </c>
      <c r="C17" s="24" t="s">
        <v>48</v>
      </c>
      <c r="D17" s="25" t="n">
        <v>1674</v>
      </c>
      <c r="E17" s="26" t="n">
        <v>0</v>
      </c>
      <c r="F17" s="26" t="s">
        <v>29</v>
      </c>
      <c r="G17" s="26" t="n">
        <v>1</v>
      </c>
      <c r="H17" s="23" t="n">
        <v>26816</v>
      </c>
      <c r="I17" s="24" t="s">
        <v>49</v>
      </c>
      <c r="J17" s="25" t="n">
        <v>1783</v>
      </c>
    </row>
    <row r="18" customFormat="false" ht="15.75" hidden="false" customHeight="false" outlineLevel="0" collapsed="false">
      <c r="A18" s="18" t="n">
        <v>4</v>
      </c>
      <c r="B18" s="23" t="n">
        <v>94285</v>
      </c>
      <c r="C18" s="24" t="s">
        <v>50</v>
      </c>
      <c r="D18" s="25" t="n">
        <v>1510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1662.25</v>
      </c>
      <c r="D19" s="29"/>
      <c r="E19" s="31" t="n">
        <v>4</v>
      </c>
      <c r="F19" s="26" t="s">
        <v>29</v>
      </c>
      <c r="G19" s="31" t="n">
        <v>12</v>
      </c>
      <c r="H19" s="29"/>
      <c r="I19" s="30" t="n">
        <f aca="false">IFERROR(AVERAGE(J15:J18),"")</f>
        <v>1796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55</v>
      </c>
      <c r="B1" s="11" t="s">
        <v>16</v>
      </c>
      <c r="C1" s="12" t="n">
        <v>39376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56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73741</v>
      </c>
      <c r="I5" s="24" t="s">
        <v>57</v>
      </c>
      <c r="J5" s="25" t="n">
        <v>2018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1</v>
      </c>
      <c r="F6" s="26" t="s">
        <v>29</v>
      </c>
      <c r="G6" s="26" t="n">
        <v>0</v>
      </c>
      <c r="H6" s="23" t="n">
        <v>82635</v>
      </c>
      <c r="I6" s="24" t="s">
        <v>58</v>
      </c>
      <c r="J6" s="25" t="n">
        <v>1988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79901</v>
      </c>
      <c r="I7" s="24" t="s">
        <v>59</v>
      </c>
      <c r="J7" s="25" t="n">
        <v>1946</v>
      </c>
    </row>
    <row r="8" customFormat="false" ht="15" hidden="false" customHeight="false" outlineLevel="0" collapsed="false">
      <c r="A8" s="18" t="n">
        <v>4</v>
      </c>
      <c r="B8" s="23" t="n">
        <v>76333</v>
      </c>
      <c r="C8" s="24" t="s">
        <v>40</v>
      </c>
      <c r="D8" s="25" t="n">
        <v>1807</v>
      </c>
      <c r="E8" s="26" t="n">
        <v>1</v>
      </c>
      <c r="F8" s="26" t="s">
        <v>29</v>
      </c>
      <c r="G8" s="26" t="n">
        <v>0</v>
      </c>
      <c r="H8" s="23" t="n">
        <v>59048</v>
      </c>
      <c r="I8" s="24" t="s">
        <v>60</v>
      </c>
      <c r="J8" s="25" t="n">
        <v>1939</v>
      </c>
    </row>
    <row r="9" customFormat="false" ht="15" hidden="false" customHeight="false" outlineLevel="0" collapsed="false">
      <c r="A9" s="18" t="n">
        <v>5</v>
      </c>
      <c r="B9" s="23" t="n">
        <v>26816</v>
      </c>
      <c r="C9" s="24" t="s">
        <v>49</v>
      </c>
      <c r="D9" s="25" t="n">
        <v>1783</v>
      </c>
      <c r="E9" s="26" t="n">
        <v>1</v>
      </c>
      <c r="F9" s="26" t="s">
        <v>29</v>
      </c>
      <c r="G9" s="26" t="n">
        <v>0</v>
      </c>
      <c r="H9" s="23" t="n">
        <v>91201</v>
      </c>
      <c r="I9" s="24" t="s">
        <v>61</v>
      </c>
      <c r="J9" s="25" t="n">
        <v>1859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</v>
      </c>
      <c r="F10" s="26" t="s">
        <v>29</v>
      </c>
      <c r="G10" s="27" t="n">
        <v>1</v>
      </c>
      <c r="H10" s="23" t="n">
        <v>66249</v>
      </c>
      <c r="I10" s="24" t="s">
        <v>63</v>
      </c>
      <c r="J10" s="25" t="n">
        <v>1643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1998</v>
      </c>
      <c r="D11" s="29"/>
      <c r="E11" s="31" t="n">
        <v>14</v>
      </c>
      <c r="F11" s="26" t="s">
        <v>29</v>
      </c>
      <c r="G11" s="31" t="n">
        <v>10</v>
      </c>
      <c r="H11" s="29"/>
      <c r="I11" s="30" t="n">
        <f aca="false">IFERROR(AVERAGE(J5:J10),"")</f>
        <v>1898.83333333333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64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0</v>
      </c>
      <c r="F15" s="26" t="s">
        <v>29</v>
      </c>
      <c r="G15" s="26" t="n">
        <v>1</v>
      </c>
      <c r="H15" s="23" t="n">
        <v>57533</v>
      </c>
      <c r="I15" s="24" t="s">
        <v>65</v>
      </c>
      <c r="J15" s="25" t="n">
        <v>1585</v>
      </c>
    </row>
    <row r="16" customFormat="false" ht="15" hidden="false" customHeight="false" outlineLevel="0" collapsed="false">
      <c r="A16" s="18" t="n">
        <v>2</v>
      </c>
      <c r="B16" s="23" t="n">
        <v>655</v>
      </c>
      <c r="C16" s="24" t="s">
        <v>66</v>
      </c>
      <c r="D16" s="25" t="n">
        <v>1808</v>
      </c>
      <c r="E16" s="26" t="n">
        <v>1</v>
      </c>
      <c r="F16" s="26" t="s">
        <v>29</v>
      </c>
      <c r="G16" s="26" t="n">
        <v>0</v>
      </c>
      <c r="H16" s="23" t="n">
        <v>6050</v>
      </c>
      <c r="I16" s="24" t="s">
        <v>67</v>
      </c>
      <c r="J16" s="25" t="n">
        <v>1424</v>
      </c>
    </row>
    <row r="17" customFormat="false" ht="15" hidden="false" customHeight="false" outlineLevel="0" collapsed="false">
      <c r="A17" s="18" t="n">
        <v>3</v>
      </c>
      <c r="B17" s="23" t="n">
        <v>31348</v>
      </c>
      <c r="C17" s="24" t="s">
        <v>68</v>
      </c>
      <c r="D17" s="25" t="n">
        <v>1724</v>
      </c>
      <c r="E17" s="26" t="n">
        <v>1</v>
      </c>
      <c r="F17" s="26" t="s">
        <v>29</v>
      </c>
      <c r="G17" s="26" t="n">
        <v>0</v>
      </c>
      <c r="H17" s="23" t="n">
        <v>31968</v>
      </c>
      <c r="I17" s="24" t="s">
        <v>69</v>
      </c>
      <c r="J17" s="25" t="n">
        <v>1399</v>
      </c>
    </row>
    <row r="18" customFormat="false" ht="15.75" hidden="false" customHeight="false" outlineLevel="0" collapsed="false">
      <c r="A18" s="18" t="n">
        <v>4</v>
      </c>
      <c r="B18" s="23" t="n">
        <v>54658</v>
      </c>
      <c r="C18" s="24" t="s">
        <v>70</v>
      </c>
      <c r="D18" s="25" t="n">
        <v>1637</v>
      </c>
      <c r="E18" s="27" t="n">
        <v>1</v>
      </c>
      <c r="F18" s="26" t="s">
        <v>29</v>
      </c>
      <c r="G18" s="27" t="n">
        <v>0</v>
      </c>
      <c r="H18" s="23" t="n">
        <v>8389</v>
      </c>
      <c r="I18" s="24" t="s">
        <v>71</v>
      </c>
      <c r="J18" s="25" t="n">
        <v>1346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1745.75</v>
      </c>
      <c r="D19" s="29"/>
      <c r="E19" s="31" t="n">
        <v>10</v>
      </c>
      <c r="F19" s="26" t="s">
        <v>29</v>
      </c>
      <c r="G19" s="31" t="n">
        <v>6</v>
      </c>
      <c r="H19" s="29"/>
      <c r="I19" s="30" t="n">
        <f aca="false">IFERROR(AVERAGE(J15:J18),"")</f>
        <v>1438.5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72</v>
      </c>
      <c r="B1" s="11" t="s">
        <v>16</v>
      </c>
      <c r="C1" s="12" t="n">
        <v>39390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73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87921</v>
      </c>
      <c r="C5" s="24" t="s">
        <v>74</v>
      </c>
      <c r="D5" s="25" t="n">
        <v>2186</v>
      </c>
      <c r="E5" s="26" t="n">
        <v>0.5</v>
      </c>
      <c r="F5" s="26" t="s">
        <v>29</v>
      </c>
      <c r="G5" s="26" t="n">
        <v>0.5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95052</v>
      </c>
      <c r="C6" s="24" t="s">
        <v>75</v>
      </c>
      <c r="D6" s="25" t="n">
        <v>2105</v>
      </c>
      <c r="E6" s="26" t="n">
        <v>1</v>
      </c>
      <c r="F6" s="26" t="s">
        <v>29</v>
      </c>
      <c r="G6" s="26" t="n">
        <v>0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60503</v>
      </c>
      <c r="C7" s="24" t="s">
        <v>76</v>
      </c>
      <c r="D7" s="25" t="n">
        <v>2098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72508</v>
      </c>
      <c r="C8" s="24" t="s">
        <v>77</v>
      </c>
      <c r="D8" s="25" t="n">
        <v>2043</v>
      </c>
      <c r="E8" s="26" t="n">
        <v>0.5</v>
      </c>
      <c r="F8" s="26" t="s">
        <v>29</v>
      </c>
      <c r="G8" s="26" t="n">
        <v>0.5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93599</v>
      </c>
      <c r="C9" s="24" t="s">
        <v>78</v>
      </c>
      <c r="D9" s="25" t="n">
        <v>1988</v>
      </c>
      <c r="E9" s="26" t="n">
        <v>0</v>
      </c>
      <c r="F9" s="26" t="s">
        <v>29</v>
      </c>
      <c r="G9" s="26" t="n">
        <v>1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80918</v>
      </c>
      <c r="C10" s="24" t="s">
        <v>79</v>
      </c>
      <c r="D10" s="25" t="n">
        <v>1809</v>
      </c>
      <c r="E10" s="27" t="n">
        <v>1</v>
      </c>
      <c r="F10" s="26" t="s">
        <v>29</v>
      </c>
      <c r="G10" s="27" t="n">
        <v>0</v>
      </c>
      <c r="H10" s="23" t="n">
        <v>26816</v>
      </c>
      <c r="I10" s="24" t="s">
        <v>49</v>
      </c>
      <c r="J10" s="25" t="n">
        <v>1783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2038.16666666667</v>
      </c>
      <c r="D11" s="29"/>
      <c r="E11" s="31" t="n">
        <v>12</v>
      </c>
      <c r="F11" s="26" t="s">
        <v>29</v>
      </c>
      <c r="G11" s="31" t="n">
        <v>12</v>
      </c>
      <c r="H11" s="29"/>
      <c r="I11" s="30" t="n">
        <f aca="false">IFERROR(AVERAGE(J5:J10),"")</f>
        <v>2019.83333333333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80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66877</v>
      </c>
      <c r="C15" s="24" t="s">
        <v>81</v>
      </c>
      <c r="D15" s="25" t="n">
        <v>1406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76163</v>
      </c>
      <c r="C16" s="24" t="s">
        <v>82</v>
      </c>
      <c r="D16" s="25" t="n">
        <v>1323</v>
      </c>
      <c r="E16" s="26" t="n">
        <v>0</v>
      </c>
      <c r="F16" s="26" t="s">
        <v>29</v>
      </c>
      <c r="G16" s="26" t="n">
        <v>1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77712</v>
      </c>
      <c r="C17" s="24" t="s">
        <v>83</v>
      </c>
      <c r="D17" s="25" t="n">
        <v>1313</v>
      </c>
      <c r="E17" s="26" t="n">
        <v>0</v>
      </c>
      <c r="F17" s="26" t="s">
        <v>29</v>
      </c>
      <c r="G17" s="26" t="n">
        <v>1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65404</v>
      </c>
      <c r="C18" s="24" t="s">
        <v>84</v>
      </c>
      <c r="D18" s="25" t="n">
        <v>1150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1298</v>
      </c>
      <c r="D19" s="29"/>
      <c r="E19" s="31" t="n">
        <v>4</v>
      </c>
      <c r="F19" s="26" t="s">
        <v>29</v>
      </c>
      <c r="G19" s="31" t="n">
        <v>12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10.71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85</v>
      </c>
      <c r="B1" s="11" t="s">
        <v>16</v>
      </c>
      <c r="C1" s="12" t="n">
        <v>39404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86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1</v>
      </c>
      <c r="F5" s="26" t="s">
        <v>29</v>
      </c>
      <c r="G5" s="26" t="n">
        <v>0</v>
      </c>
      <c r="H5" s="23" t="n">
        <v>97721</v>
      </c>
      <c r="I5" s="24" t="s">
        <v>87</v>
      </c>
      <c r="J5" s="25" t="n">
        <v>2215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0.5</v>
      </c>
      <c r="F6" s="26" t="s">
        <v>29</v>
      </c>
      <c r="G6" s="26" t="n">
        <v>0.5</v>
      </c>
      <c r="H6" s="23" t="n">
        <v>74365</v>
      </c>
      <c r="I6" s="24" t="s">
        <v>88</v>
      </c>
      <c r="J6" s="25" t="n">
        <v>2203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0.5</v>
      </c>
      <c r="F7" s="26" t="s">
        <v>29</v>
      </c>
      <c r="G7" s="26" t="n">
        <v>0.5</v>
      </c>
      <c r="H7" s="23" t="n">
        <v>60861</v>
      </c>
      <c r="I7" s="24" t="s">
        <v>89</v>
      </c>
      <c r="J7" s="25" t="n">
        <v>2200</v>
      </c>
    </row>
    <row r="8" customFormat="false" ht="15" hidden="false" customHeight="false" outlineLevel="0" collapsed="false">
      <c r="A8" s="18" t="n">
        <v>4</v>
      </c>
      <c r="B8" s="23" t="n">
        <v>353</v>
      </c>
      <c r="C8" s="24" t="s">
        <v>38</v>
      </c>
      <c r="D8" s="25" t="n">
        <v>1880</v>
      </c>
      <c r="E8" s="26" t="n">
        <v>0</v>
      </c>
      <c r="F8" s="26" t="s">
        <v>29</v>
      </c>
      <c r="G8" s="26" t="n">
        <v>1</v>
      </c>
      <c r="H8" s="23" t="n">
        <v>87548</v>
      </c>
      <c r="I8" s="24" t="s">
        <v>90</v>
      </c>
      <c r="J8" s="25" t="n">
        <v>2198</v>
      </c>
    </row>
    <row r="9" customFormat="false" ht="15" hidden="false" customHeight="false" outlineLevel="0" collapsed="false">
      <c r="A9" s="18" t="n">
        <v>5</v>
      </c>
      <c r="B9" s="23" t="n">
        <v>76333</v>
      </c>
      <c r="C9" s="24" t="s">
        <v>40</v>
      </c>
      <c r="D9" s="25" t="n">
        <v>1807</v>
      </c>
      <c r="E9" s="26" t="n">
        <v>0</v>
      </c>
      <c r="F9" s="26" t="s">
        <v>29</v>
      </c>
      <c r="G9" s="26" t="n">
        <v>1</v>
      </c>
      <c r="H9" s="23" t="n">
        <v>85197</v>
      </c>
      <c r="I9" s="24" t="s">
        <v>91</v>
      </c>
      <c r="J9" s="25" t="n">
        <v>2145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</v>
      </c>
      <c r="F10" s="26" t="s">
        <v>29</v>
      </c>
      <c r="G10" s="27" t="n">
        <v>1</v>
      </c>
      <c r="H10" s="23" t="n">
        <v>91847</v>
      </c>
      <c r="I10" s="24" t="s">
        <v>92</v>
      </c>
      <c r="J10" s="25" t="n">
        <v>2115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2014.16666666667</v>
      </c>
      <c r="D11" s="29"/>
      <c r="E11" s="31" t="n">
        <v>10</v>
      </c>
      <c r="F11" s="26" t="s">
        <v>29</v>
      </c>
      <c r="G11" s="31" t="n">
        <v>14</v>
      </c>
      <c r="H11" s="29"/>
      <c r="I11" s="30" t="n">
        <f aca="false">IFERROR(AVERAGE(J5:J10),"")</f>
        <v>2179.33333333333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93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1</v>
      </c>
      <c r="F15" s="26" t="s">
        <v>29</v>
      </c>
      <c r="G15" s="26" t="n">
        <v>0</v>
      </c>
      <c r="H15" s="23" t="n">
        <v>79855</v>
      </c>
      <c r="I15" s="24" t="s">
        <v>94</v>
      </c>
      <c r="J15" s="25" t="n">
        <v>1594</v>
      </c>
    </row>
    <row r="16" customFormat="false" ht="15" hidden="false" customHeight="false" outlineLevel="0" collapsed="false">
      <c r="A16" s="18" t="n">
        <v>2</v>
      </c>
      <c r="B16" s="23" t="n">
        <v>48097</v>
      </c>
      <c r="C16" s="24" t="s">
        <v>47</v>
      </c>
      <c r="D16" s="25" t="n">
        <v>1791</v>
      </c>
      <c r="E16" s="26" t="n">
        <v>1</v>
      </c>
      <c r="F16" s="26" t="s">
        <v>29</v>
      </c>
      <c r="G16" s="26" t="n">
        <v>0</v>
      </c>
      <c r="H16" s="23" t="n">
        <v>68764</v>
      </c>
      <c r="I16" s="24" t="s">
        <v>95</v>
      </c>
      <c r="J16" s="25" t="n">
        <v>1550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78905</v>
      </c>
      <c r="I17" s="24" t="s">
        <v>96</v>
      </c>
      <c r="J17" s="25" t="n">
        <v>1261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0.5</v>
      </c>
      <c r="F18" s="26" t="s">
        <v>29</v>
      </c>
      <c r="G18" s="27" t="n">
        <v>0.5</v>
      </c>
      <c r="H18" s="23" t="n">
        <v>60619</v>
      </c>
      <c r="I18" s="24" t="s">
        <v>97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1796</v>
      </c>
      <c r="D19" s="29"/>
      <c r="E19" s="31" t="n">
        <v>11</v>
      </c>
      <c r="F19" s="26" t="s">
        <v>29</v>
      </c>
      <c r="G19" s="31" t="n">
        <v>5</v>
      </c>
      <c r="H19" s="29"/>
      <c r="I19" s="30" t="n">
        <f aca="false">IFERROR(AVERAGE(J15:J18),"")</f>
        <v>1468.33333333333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32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98</v>
      </c>
      <c r="B1" s="11" t="s">
        <v>16</v>
      </c>
      <c r="C1" s="12" t="n">
        <v>39418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99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30732</v>
      </c>
      <c r="C5" s="24" t="s">
        <v>100</v>
      </c>
      <c r="D5" s="25" t="n">
        <v>2046</v>
      </c>
      <c r="E5" s="26" t="n">
        <v>0</v>
      </c>
      <c r="F5" s="26" t="s">
        <v>29</v>
      </c>
      <c r="G5" s="26" t="n">
        <v>1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90751</v>
      </c>
      <c r="C6" s="24" t="s">
        <v>101</v>
      </c>
      <c r="D6" s="25" t="n">
        <v>2019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19178</v>
      </c>
      <c r="C7" s="24" t="s">
        <v>102</v>
      </c>
      <c r="D7" s="25" t="n">
        <v>1957</v>
      </c>
      <c r="E7" s="26" t="n">
        <v>1</v>
      </c>
      <c r="F7" s="26" t="s">
        <v>29</v>
      </c>
      <c r="G7" s="26" t="n">
        <v>0</v>
      </c>
      <c r="H7" s="23" t="n">
        <v>353</v>
      </c>
      <c r="I7" s="24" t="s">
        <v>38</v>
      </c>
      <c r="J7" s="25" t="n">
        <v>1880</v>
      </c>
    </row>
    <row r="8" customFormat="false" ht="15" hidden="false" customHeight="false" outlineLevel="0" collapsed="false">
      <c r="A8" s="18" t="n">
        <v>4</v>
      </c>
      <c r="B8" s="23" t="n">
        <v>46345</v>
      </c>
      <c r="C8" s="24" t="s">
        <v>103</v>
      </c>
      <c r="D8" s="25" t="n">
        <v>1911</v>
      </c>
      <c r="E8" s="26" t="n">
        <v>0.5</v>
      </c>
      <c r="F8" s="26" t="s">
        <v>29</v>
      </c>
      <c r="G8" s="26" t="n">
        <v>0.5</v>
      </c>
      <c r="H8" s="23" t="n">
        <v>76333</v>
      </c>
      <c r="I8" s="24" t="s">
        <v>40</v>
      </c>
      <c r="J8" s="25" t="n">
        <v>1807</v>
      </c>
    </row>
    <row r="9" customFormat="false" ht="15" hidden="false" customHeight="false" outlineLevel="0" collapsed="false">
      <c r="A9" s="18" t="n">
        <v>5</v>
      </c>
      <c r="B9" s="23" t="n">
        <v>19208</v>
      </c>
      <c r="C9" s="24" t="s">
        <v>104</v>
      </c>
      <c r="D9" s="25" t="n">
        <v>1787</v>
      </c>
      <c r="E9" s="26" t="n">
        <v>0.5</v>
      </c>
      <c r="F9" s="26" t="s">
        <v>29</v>
      </c>
      <c r="G9" s="26" t="n">
        <v>0.5</v>
      </c>
      <c r="H9" s="23" t="n">
        <v>26816</v>
      </c>
      <c r="I9" s="24" t="s">
        <v>49</v>
      </c>
      <c r="J9" s="25" t="n">
        <v>1783</v>
      </c>
    </row>
    <row r="10" customFormat="false" ht="15.75" hidden="false" customHeight="false" outlineLevel="0" collapsed="false">
      <c r="A10" s="18" t="n">
        <v>6</v>
      </c>
      <c r="B10" s="23" t="n">
        <v>19135</v>
      </c>
      <c r="C10" s="24" t="s">
        <v>105</v>
      </c>
      <c r="D10" s="25" t="n">
        <v>1769</v>
      </c>
      <c r="E10" s="27" t="n">
        <v>0.5</v>
      </c>
      <c r="F10" s="26" t="s">
        <v>29</v>
      </c>
      <c r="G10" s="27" t="n">
        <v>0.5</v>
      </c>
      <c r="H10" s="23" t="n">
        <v>76317</v>
      </c>
      <c r="I10" s="24" t="s">
        <v>62</v>
      </c>
      <c r="J10" s="25" t="n">
        <v>1749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1914.83333333333</v>
      </c>
      <c r="D11" s="29"/>
      <c r="E11" s="31" t="n">
        <v>12</v>
      </c>
      <c r="F11" s="26" t="s">
        <v>29</v>
      </c>
      <c r="G11" s="31" t="n">
        <v>12</v>
      </c>
      <c r="H11" s="29"/>
      <c r="I11" s="30" t="n">
        <f aca="false">IFERROR(AVERAGE(J5:J10),"")</f>
        <v>1965.33333333333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106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/>
      <c r="I14" s="20"/>
      <c r="J14" s="21"/>
    </row>
    <row r="15" customFormat="false" ht="15" hidden="false" customHeight="false" outlineLevel="0" collapsed="false">
      <c r="A15" s="18" t="n">
        <v>1</v>
      </c>
      <c r="B15" s="23"/>
      <c r="C15" s="24"/>
      <c r="D15" s="25"/>
      <c r="E15" s="26"/>
      <c r="F15" s="26" t="s">
        <v>29</v>
      </c>
      <c r="G15" s="26"/>
      <c r="H15" s="23"/>
      <c r="I15" s="24"/>
      <c r="J15" s="25"/>
    </row>
    <row r="16" customFormat="false" ht="15" hidden="false" customHeight="false" outlineLevel="0" collapsed="false">
      <c r="A16" s="18" t="n">
        <v>2</v>
      </c>
      <c r="B16" s="23"/>
      <c r="C16" s="24"/>
      <c r="D16" s="25"/>
      <c r="E16" s="26"/>
      <c r="F16" s="26" t="s">
        <v>29</v>
      </c>
      <c r="G16" s="26"/>
      <c r="H16" s="23"/>
      <c r="I16" s="24"/>
      <c r="J16" s="25"/>
    </row>
    <row r="17" customFormat="false" ht="15" hidden="false" customHeight="false" outlineLevel="0" collapsed="false">
      <c r="A17" s="18" t="n">
        <v>3</v>
      </c>
      <c r="B17" s="23"/>
      <c r="C17" s="24"/>
      <c r="D17" s="25"/>
      <c r="E17" s="26"/>
      <c r="F17" s="26" t="s">
        <v>29</v>
      </c>
      <c r="G17" s="26"/>
      <c r="H17" s="23"/>
      <c r="I17" s="24"/>
      <c r="J17" s="25"/>
    </row>
    <row r="18" customFormat="false" ht="15.75" hidden="false" customHeight="false" outlineLevel="0" collapsed="false">
      <c r="A18" s="18" t="n">
        <v>4</v>
      </c>
      <c r="B18" s="23"/>
      <c r="C18" s="24"/>
      <c r="D18" s="25"/>
      <c r="E18" s="27"/>
      <c r="F18" s="26" t="s">
        <v>29</v>
      </c>
      <c r="G18" s="27"/>
      <c r="H18" s="23"/>
      <c r="I18" s="24"/>
      <c r="J18" s="25"/>
    </row>
    <row r="19" customFormat="false" ht="16.5" hidden="false" customHeight="false" outlineLevel="0" collapsed="false">
      <c r="A19" s="28"/>
      <c r="B19" s="29"/>
      <c r="C19" s="30" t="str">
        <f aca="false">IFERROR(AVERAGE(D15:D18),"")</f>
        <v/>
      </c>
      <c r="D19" s="29"/>
      <c r="E19" s="31"/>
      <c r="F19" s="26" t="s">
        <v>29</v>
      </c>
      <c r="G19" s="31"/>
      <c r="H19" s="29"/>
      <c r="I19" s="30" t="str">
        <f aca="false">IFERROR(AVERAGE(J15:J18),"")</f>
        <v/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1.64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107</v>
      </c>
      <c r="B1" s="11" t="s">
        <v>16</v>
      </c>
      <c r="C1" s="12" t="n">
        <v>39453</v>
      </c>
    </row>
    <row r="2" customFormat="false" ht="19.5" hidden="false" customHeight="false" outlineLevel="0" collapsed="false">
      <c r="A2" s="13" t="s">
        <v>17</v>
      </c>
    </row>
    <row r="3" customFormat="false" ht="15" hidden="false" customHeight="false" outlineLevel="0" collapsed="false">
      <c r="A3" s="14"/>
      <c r="B3" s="15" t="s">
        <v>18</v>
      </c>
      <c r="C3" s="16" t="s">
        <v>21</v>
      </c>
      <c r="D3" s="17"/>
      <c r="E3" s="17"/>
      <c r="F3" s="17"/>
      <c r="G3" s="17"/>
      <c r="H3" s="15" t="s">
        <v>20</v>
      </c>
      <c r="I3" s="16" t="s">
        <v>108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14354</v>
      </c>
      <c r="C5" s="24" t="s">
        <v>30</v>
      </c>
      <c r="D5" s="25" t="n">
        <v>2307</v>
      </c>
      <c r="E5" s="26" t="n">
        <v>0.5</v>
      </c>
      <c r="F5" s="26" t="s">
        <v>29</v>
      </c>
      <c r="G5" s="26" t="n">
        <v>0.5</v>
      </c>
      <c r="H5" s="23" t="n">
        <v>79197</v>
      </c>
      <c r="I5" s="24" t="s">
        <v>109</v>
      </c>
      <c r="J5" s="25" t="n">
        <v>2188</v>
      </c>
    </row>
    <row r="6" customFormat="false" ht="15" hidden="false" customHeight="false" outlineLevel="0" collapsed="false">
      <c r="A6" s="18" t="n">
        <v>2</v>
      </c>
      <c r="B6" s="23" t="n">
        <v>20621</v>
      </c>
      <c r="C6" s="24" t="s">
        <v>32</v>
      </c>
      <c r="D6" s="25" t="n">
        <v>2266</v>
      </c>
      <c r="E6" s="26" t="n">
        <v>0.5</v>
      </c>
      <c r="F6" s="26" t="s">
        <v>29</v>
      </c>
      <c r="G6" s="26" t="n">
        <v>0.5</v>
      </c>
      <c r="H6" s="23" t="n">
        <v>5690</v>
      </c>
      <c r="I6" s="24" t="s">
        <v>110</v>
      </c>
      <c r="J6" s="25" t="n">
        <v>2127</v>
      </c>
    </row>
    <row r="7" customFormat="false" ht="15" hidden="false" customHeight="false" outlineLevel="0" collapsed="false">
      <c r="A7" s="18" t="n">
        <v>3</v>
      </c>
      <c r="B7" s="23" t="n">
        <v>27413</v>
      </c>
      <c r="C7" s="24" t="s">
        <v>34</v>
      </c>
      <c r="D7" s="25" t="n">
        <v>2076</v>
      </c>
      <c r="E7" s="26" t="n">
        <v>0</v>
      </c>
      <c r="F7" s="26" t="s">
        <v>29</v>
      </c>
      <c r="G7" s="26" t="n">
        <v>1</v>
      </c>
      <c r="H7" s="23" t="n">
        <v>57312</v>
      </c>
      <c r="I7" s="24" t="s">
        <v>111</v>
      </c>
      <c r="J7" s="25" t="n">
        <v>2002</v>
      </c>
    </row>
    <row r="8" customFormat="false" ht="15" hidden="false" customHeight="false" outlineLevel="0" collapsed="false">
      <c r="A8" s="18" t="n">
        <v>4</v>
      </c>
      <c r="B8" s="23" t="n">
        <v>43419</v>
      </c>
      <c r="C8" s="24" t="s">
        <v>36</v>
      </c>
      <c r="D8" s="25" t="n">
        <v>1882</v>
      </c>
      <c r="E8" s="26" t="n">
        <v>0</v>
      </c>
      <c r="F8" s="26" t="s">
        <v>29</v>
      </c>
      <c r="G8" s="26" t="n">
        <v>1</v>
      </c>
      <c r="H8" s="23" t="n">
        <v>66575</v>
      </c>
      <c r="I8" s="24" t="s">
        <v>112</v>
      </c>
      <c r="J8" s="25" t="n">
        <v>1955</v>
      </c>
    </row>
    <row r="9" customFormat="false" ht="15" hidden="false" customHeight="false" outlineLevel="0" collapsed="false">
      <c r="A9" s="18" t="n">
        <v>5</v>
      </c>
      <c r="B9" s="23" t="n">
        <v>76333</v>
      </c>
      <c r="C9" s="24" t="s">
        <v>40</v>
      </c>
      <c r="D9" s="25" t="n">
        <v>1807</v>
      </c>
      <c r="E9" s="26" t="n">
        <v>0</v>
      </c>
      <c r="F9" s="26" t="s">
        <v>29</v>
      </c>
      <c r="G9" s="26" t="n">
        <v>1</v>
      </c>
      <c r="H9" s="23" t="n">
        <v>42307</v>
      </c>
      <c r="I9" s="24" t="s">
        <v>113</v>
      </c>
      <c r="J9" s="25" t="n">
        <v>1884</v>
      </c>
    </row>
    <row r="10" customFormat="false" ht="15.75" hidden="false" customHeight="false" outlineLevel="0" collapsed="false">
      <c r="A10" s="18" t="n">
        <v>6</v>
      </c>
      <c r="B10" s="23" t="n">
        <v>76317</v>
      </c>
      <c r="C10" s="24" t="s">
        <v>62</v>
      </c>
      <c r="D10" s="25" t="n">
        <v>1749</v>
      </c>
      <c r="E10" s="27" t="n">
        <v>0.5</v>
      </c>
      <c r="F10" s="26" t="s">
        <v>29</v>
      </c>
      <c r="G10" s="27" t="n">
        <v>0.5</v>
      </c>
      <c r="H10" s="23" t="n">
        <v>74888</v>
      </c>
      <c r="I10" s="24" t="s">
        <v>114</v>
      </c>
      <c r="J10" s="25" t="n">
        <v>1859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2014.5</v>
      </c>
      <c r="D11" s="29"/>
      <c r="E11" s="31" t="n">
        <v>9</v>
      </c>
      <c r="F11" s="26" t="s">
        <v>29</v>
      </c>
      <c r="G11" s="31" t="n">
        <v>15</v>
      </c>
      <c r="H11" s="29"/>
      <c r="I11" s="30" t="n">
        <f aca="false">IFERROR(AVERAGE(J5:J10),"")</f>
        <v>2002.5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43</v>
      </c>
      <c r="D13" s="17"/>
      <c r="E13" s="17"/>
      <c r="F13" s="17"/>
      <c r="G13" s="17"/>
      <c r="H13" s="15" t="s">
        <v>20</v>
      </c>
      <c r="I13" s="16" t="s">
        <v>115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/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 t="s">
        <v>25</v>
      </c>
    </row>
    <row r="15" customFormat="false" ht="15" hidden="false" customHeight="false" outlineLevel="0" collapsed="false">
      <c r="A15" s="18" t="n">
        <v>1</v>
      </c>
      <c r="B15" s="23" t="n">
        <v>31526</v>
      </c>
      <c r="C15" s="24" t="s">
        <v>45</v>
      </c>
      <c r="D15" s="25" t="n">
        <v>1814</v>
      </c>
      <c r="E15" s="26" t="n">
        <v>1</v>
      </c>
      <c r="F15" s="26" t="s">
        <v>29</v>
      </c>
      <c r="G15" s="26" t="n">
        <v>0</v>
      </c>
      <c r="H15" s="23" t="n">
        <v>60622</v>
      </c>
      <c r="I15" s="24" t="s">
        <v>116</v>
      </c>
      <c r="J15" s="25" t="n">
        <v>1529</v>
      </c>
    </row>
    <row r="16" customFormat="false" ht="15" hidden="false" customHeight="false" outlineLevel="0" collapsed="false">
      <c r="A16" s="18" t="n">
        <v>2</v>
      </c>
      <c r="B16" s="23" t="n">
        <v>353</v>
      </c>
      <c r="C16" s="24" t="s">
        <v>38</v>
      </c>
      <c r="D16" s="25" t="n">
        <v>1880</v>
      </c>
      <c r="E16" s="26" t="n">
        <v>1</v>
      </c>
      <c r="F16" s="26" t="s">
        <v>29</v>
      </c>
      <c r="G16" s="26" t="n">
        <v>0</v>
      </c>
      <c r="H16" s="23" t="n">
        <v>64319</v>
      </c>
      <c r="I16" s="24" t="s">
        <v>117</v>
      </c>
      <c r="J16" s="25" t="n">
        <v>1197</v>
      </c>
    </row>
    <row r="17" customFormat="false" ht="15" hidden="false" customHeight="false" outlineLevel="0" collapsed="false">
      <c r="A17" s="18" t="n">
        <v>3</v>
      </c>
      <c r="B17" s="23" t="n">
        <v>26816</v>
      </c>
      <c r="C17" s="24" t="s">
        <v>49</v>
      </c>
      <c r="D17" s="25" t="n">
        <v>1783</v>
      </c>
      <c r="E17" s="26" t="n">
        <v>1</v>
      </c>
      <c r="F17" s="26" t="s">
        <v>29</v>
      </c>
      <c r="G17" s="26" t="n">
        <v>0</v>
      </c>
      <c r="H17" s="23" t="n">
        <v>60035</v>
      </c>
      <c r="I17" s="24" t="s">
        <v>118</v>
      </c>
      <c r="J17" s="25" t="n">
        <v>1150</v>
      </c>
    </row>
    <row r="18" customFormat="false" ht="15.75" hidden="false" customHeight="false" outlineLevel="0" collapsed="false">
      <c r="A18" s="18" t="n">
        <v>4</v>
      </c>
      <c r="B18" s="23" t="n">
        <v>11226</v>
      </c>
      <c r="C18" s="24" t="s">
        <v>51</v>
      </c>
      <c r="D18" s="25" t="s">
        <v>52</v>
      </c>
      <c r="E18" s="27" t="n">
        <v>1</v>
      </c>
      <c r="F18" s="26" t="s">
        <v>29</v>
      </c>
      <c r="G18" s="27" t="n">
        <v>0</v>
      </c>
      <c r="H18" s="23" t="n">
        <v>60394</v>
      </c>
      <c r="I18" s="24" t="s">
        <v>119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1825.66666666667</v>
      </c>
      <c r="D19" s="29"/>
      <c r="E19" s="31" t="n">
        <v>12</v>
      </c>
      <c r="F19" s="26" t="s">
        <v>29</v>
      </c>
      <c r="G19" s="31" t="n">
        <v>4</v>
      </c>
      <c r="H19" s="29"/>
      <c r="I19" s="30" t="n">
        <f aca="false">IFERROR(AVERAGE(J15:J18),"")</f>
        <v>1292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120</v>
      </c>
      <c r="B1" s="11" t="s">
        <v>16</v>
      </c>
      <c r="C1" s="12" t="n">
        <v>39467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121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77062</v>
      </c>
      <c r="C5" s="24" t="s">
        <v>122</v>
      </c>
      <c r="D5" s="25" t="n">
        <v>2141</v>
      </c>
      <c r="E5" s="26" t="n">
        <v>1</v>
      </c>
      <c r="F5" s="26" t="s">
        <v>29</v>
      </c>
      <c r="G5" s="26" t="n">
        <v>0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25186</v>
      </c>
      <c r="C6" s="24" t="s">
        <v>123</v>
      </c>
      <c r="D6" s="25" t="n">
        <v>2121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50571</v>
      </c>
      <c r="C7" s="24" t="s">
        <v>124</v>
      </c>
      <c r="D7" s="25" t="n">
        <v>2041</v>
      </c>
      <c r="E7" s="26" t="n">
        <v>1</v>
      </c>
      <c r="F7" s="26" t="s">
        <v>29</v>
      </c>
      <c r="G7" s="26" t="n">
        <v>0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88676</v>
      </c>
      <c r="C8" s="24" t="s">
        <v>125</v>
      </c>
      <c r="D8" s="25" t="n">
        <v>1705</v>
      </c>
      <c r="E8" s="26" t="n">
        <v>0</v>
      </c>
      <c r="F8" s="26" t="s">
        <v>29</v>
      </c>
      <c r="G8" s="26" t="n">
        <v>1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72087</v>
      </c>
      <c r="C9" s="24" t="s">
        <v>126</v>
      </c>
      <c r="D9" s="25" t="n">
        <v>1446</v>
      </c>
      <c r="E9" s="26" t="n">
        <v>0</v>
      </c>
      <c r="F9" s="26" t="s">
        <v>29</v>
      </c>
      <c r="G9" s="26" t="n">
        <v>1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69990</v>
      </c>
      <c r="C10" s="24" t="s">
        <v>127</v>
      </c>
      <c r="D10" s="25" t="n">
        <v>1373</v>
      </c>
      <c r="E10" s="27" t="n">
        <v>0</v>
      </c>
      <c r="F10" s="26" t="s">
        <v>29</v>
      </c>
      <c r="G10" s="27" t="n">
        <v>1</v>
      </c>
      <c r="H10" s="23" t="n">
        <v>26816</v>
      </c>
      <c r="I10" s="24" t="s">
        <v>49</v>
      </c>
      <c r="J10" s="25" t="n">
        <v>1783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1804.5</v>
      </c>
      <c r="D11" s="29"/>
      <c r="E11" s="31" t="n">
        <v>11</v>
      </c>
      <c r="F11" s="26" t="s">
        <v>29</v>
      </c>
      <c r="G11" s="31" t="n">
        <v>13</v>
      </c>
      <c r="H11" s="29"/>
      <c r="I11" s="30" t="n">
        <f aca="false">IFERROR(AVERAGE(J5:J10),"")</f>
        <v>2019.83333333333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128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8958</v>
      </c>
      <c r="C15" s="24" t="s">
        <v>129</v>
      </c>
      <c r="D15" s="25" t="n">
        <v>1847</v>
      </c>
      <c r="E15" s="26" t="n">
        <v>1</v>
      </c>
      <c r="F15" s="26" t="s">
        <v>29</v>
      </c>
      <c r="G15" s="26" t="n">
        <v>0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67521</v>
      </c>
      <c r="C16" s="24" t="s">
        <v>130</v>
      </c>
      <c r="D16" s="25" t="n">
        <v>1692</v>
      </c>
      <c r="E16" s="26" t="n">
        <v>0.5</v>
      </c>
      <c r="F16" s="26" t="s">
        <v>29</v>
      </c>
      <c r="G16" s="26" t="n">
        <v>0.5</v>
      </c>
      <c r="H16" s="23" t="n">
        <v>48097</v>
      </c>
      <c r="I16" s="24" t="s">
        <v>47</v>
      </c>
      <c r="J16" s="25" t="n">
        <v>1791</v>
      </c>
    </row>
    <row r="17" customFormat="false" ht="15" hidden="false" customHeight="false" outlineLevel="0" collapsed="false">
      <c r="A17" s="18" t="n">
        <v>3</v>
      </c>
      <c r="B17" s="23" t="n">
        <v>69132</v>
      </c>
      <c r="C17" s="24" t="s">
        <v>131</v>
      </c>
      <c r="D17" s="25" t="n">
        <v>1191</v>
      </c>
      <c r="E17" s="26" t="n">
        <v>0.5</v>
      </c>
      <c r="F17" s="26" t="s">
        <v>29</v>
      </c>
      <c r="G17" s="26" t="n">
        <v>0.5</v>
      </c>
      <c r="H17" s="23" t="n">
        <v>76317</v>
      </c>
      <c r="I17" s="24" t="s">
        <v>62</v>
      </c>
      <c r="J17" s="25" t="n">
        <v>1749</v>
      </c>
    </row>
    <row r="18" customFormat="false" ht="15.75" hidden="false" customHeight="false" outlineLevel="0" collapsed="false">
      <c r="A18" s="18" t="n">
        <v>4</v>
      </c>
      <c r="B18" s="23" t="n">
        <v>60227</v>
      </c>
      <c r="C18" s="24" t="s">
        <v>132</v>
      </c>
      <c r="D18" s="25" t="s">
        <v>52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1576.66666666667</v>
      </c>
      <c r="D19" s="29"/>
      <c r="E19" s="31" t="n">
        <v>8</v>
      </c>
      <c r="F19" s="26" t="s">
        <v>29</v>
      </c>
      <c r="G19" s="31" t="n">
        <v>8</v>
      </c>
      <c r="H19" s="29"/>
      <c r="I19" s="30" t="n">
        <f aca="false">IFERROR(AVERAGE(J15:J18),"")</f>
        <v>1784.66666666667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133</v>
      </c>
      <c r="B1" s="11" t="s">
        <v>16</v>
      </c>
      <c r="C1" s="12" t="n">
        <v>39488</v>
      </c>
    </row>
    <row r="2" customFormat="false" ht="19.5" hidden="false" customHeight="false" outlineLevel="0" collapsed="false">
      <c r="A2" s="13" t="s">
        <v>17</v>
      </c>
    </row>
    <row r="3" customFormat="false" ht="15.75" hidden="false" customHeight="false" outlineLevel="0" collapsed="false">
      <c r="A3" s="14"/>
      <c r="B3" s="15" t="s">
        <v>18</v>
      </c>
      <c r="C3" s="16" t="s">
        <v>134</v>
      </c>
      <c r="D3" s="17"/>
      <c r="E3" s="17"/>
      <c r="F3" s="17"/>
      <c r="G3" s="17"/>
      <c r="H3" s="15" t="s">
        <v>20</v>
      </c>
      <c r="I3" s="16" t="s">
        <v>21</v>
      </c>
      <c r="J3" s="17"/>
    </row>
    <row r="4" customFormat="false" ht="15" hidden="false" customHeight="false" outlineLevel="0" collapsed="false">
      <c r="A4" s="18" t="s">
        <v>22</v>
      </c>
      <c r="B4" s="19" t="s">
        <v>23</v>
      </c>
      <c r="C4" s="20" t="s">
        <v>24</v>
      </c>
      <c r="D4" s="21" t="s">
        <v>25</v>
      </c>
      <c r="E4" s="22" t="s">
        <v>26</v>
      </c>
      <c r="F4" s="22"/>
      <c r="G4" s="22" t="s">
        <v>27</v>
      </c>
      <c r="H4" s="19" t="s">
        <v>23</v>
      </c>
      <c r="I4" s="20" t="s">
        <v>24</v>
      </c>
      <c r="J4" s="21" t="s">
        <v>25</v>
      </c>
    </row>
    <row r="5" customFormat="false" ht="15" hidden="false" customHeight="false" outlineLevel="0" collapsed="false">
      <c r="A5" s="18" t="n">
        <v>1</v>
      </c>
      <c r="B5" s="23" t="n">
        <v>50229</v>
      </c>
      <c r="C5" s="24" t="s">
        <v>135</v>
      </c>
      <c r="D5" s="25" t="n">
        <v>2132</v>
      </c>
      <c r="E5" s="26" t="n">
        <v>1</v>
      </c>
      <c r="F5" s="26" t="s">
        <v>29</v>
      </c>
      <c r="G5" s="26" t="n">
        <v>0</v>
      </c>
      <c r="H5" s="23" t="n">
        <v>14354</v>
      </c>
      <c r="I5" s="24" t="s">
        <v>30</v>
      </c>
      <c r="J5" s="25" t="n">
        <v>2307</v>
      </c>
    </row>
    <row r="6" customFormat="false" ht="15" hidden="false" customHeight="false" outlineLevel="0" collapsed="false">
      <c r="A6" s="18" t="n">
        <v>2</v>
      </c>
      <c r="B6" s="23" t="n">
        <v>14869</v>
      </c>
      <c r="C6" s="24" t="s">
        <v>136</v>
      </c>
      <c r="D6" s="25" t="n">
        <v>2022</v>
      </c>
      <c r="E6" s="26" t="n">
        <v>0.5</v>
      </c>
      <c r="F6" s="26" t="s">
        <v>29</v>
      </c>
      <c r="G6" s="26" t="n">
        <v>0.5</v>
      </c>
      <c r="H6" s="23" t="n">
        <v>20621</v>
      </c>
      <c r="I6" s="24" t="s">
        <v>32</v>
      </c>
      <c r="J6" s="25" t="n">
        <v>2266</v>
      </c>
    </row>
    <row r="7" customFormat="false" ht="15" hidden="false" customHeight="false" outlineLevel="0" collapsed="false">
      <c r="A7" s="18" t="n">
        <v>3</v>
      </c>
      <c r="B7" s="23" t="n">
        <v>22659</v>
      </c>
      <c r="C7" s="24" t="s">
        <v>137</v>
      </c>
      <c r="D7" s="25" t="n">
        <v>1944</v>
      </c>
      <c r="E7" s="26" t="n">
        <v>0</v>
      </c>
      <c r="F7" s="26" t="s">
        <v>29</v>
      </c>
      <c r="G7" s="26" t="n">
        <v>1</v>
      </c>
      <c r="H7" s="23" t="n">
        <v>27413</v>
      </c>
      <c r="I7" s="24" t="s">
        <v>34</v>
      </c>
      <c r="J7" s="25" t="n">
        <v>2076</v>
      </c>
    </row>
    <row r="8" customFormat="false" ht="15" hidden="false" customHeight="false" outlineLevel="0" collapsed="false">
      <c r="A8" s="18" t="n">
        <v>4</v>
      </c>
      <c r="B8" s="23" t="n">
        <v>45080</v>
      </c>
      <c r="C8" s="24" t="s">
        <v>138</v>
      </c>
      <c r="D8" s="25" t="n">
        <v>1802</v>
      </c>
      <c r="E8" s="26" t="n">
        <v>1</v>
      </c>
      <c r="F8" s="26" t="s">
        <v>29</v>
      </c>
      <c r="G8" s="26" t="n">
        <v>0</v>
      </c>
      <c r="H8" s="23" t="n">
        <v>353</v>
      </c>
      <c r="I8" s="24" t="s">
        <v>38</v>
      </c>
      <c r="J8" s="25" t="n">
        <v>1880</v>
      </c>
    </row>
    <row r="9" customFormat="false" ht="15" hidden="false" customHeight="false" outlineLevel="0" collapsed="false">
      <c r="A9" s="18" t="n">
        <v>5</v>
      </c>
      <c r="B9" s="23" t="n">
        <v>29467</v>
      </c>
      <c r="C9" s="24" t="s">
        <v>139</v>
      </c>
      <c r="D9" s="25" t="n">
        <v>1793</v>
      </c>
      <c r="E9" s="26" t="n">
        <v>1</v>
      </c>
      <c r="F9" s="26" t="s">
        <v>29</v>
      </c>
      <c r="G9" s="26" t="n">
        <v>0</v>
      </c>
      <c r="H9" s="23" t="n">
        <v>76333</v>
      </c>
      <c r="I9" s="24" t="s">
        <v>40</v>
      </c>
      <c r="J9" s="25" t="n">
        <v>1807</v>
      </c>
    </row>
    <row r="10" customFormat="false" ht="15.75" hidden="false" customHeight="false" outlineLevel="0" collapsed="false">
      <c r="A10" s="18" t="n">
        <v>6</v>
      </c>
      <c r="B10" s="23" t="n">
        <v>11438</v>
      </c>
      <c r="C10" s="24" t="s">
        <v>140</v>
      </c>
      <c r="D10" s="25" t="n">
        <v>2124</v>
      </c>
      <c r="E10" s="27" t="n">
        <v>0.5</v>
      </c>
      <c r="F10" s="26" t="s">
        <v>29</v>
      </c>
      <c r="G10" s="27" t="n">
        <v>0.5</v>
      </c>
      <c r="H10" s="23" t="n">
        <v>76317</v>
      </c>
      <c r="I10" s="24" t="s">
        <v>62</v>
      </c>
      <c r="J10" s="25" t="n">
        <v>1749</v>
      </c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1969.5</v>
      </c>
      <c r="D11" s="29"/>
      <c r="E11" s="31" t="n">
        <v>14</v>
      </c>
      <c r="F11" s="26" t="s">
        <v>29</v>
      </c>
      <c r="G11" s="31" t="n">
        <v>10</v>
      </c>
      <c r="H11" s="29"/>
      <c r="I11" s="30" t="n">
        <f aca="false">IFERROR(AVERAGE(J5:J10),"")</f>
        <v>2014.16666666667</v>
      </c>
      <c r="J11" s="29"/>
    </row>
    <row r="12" customFormat="false" ht="19.5" hidden="false" customHeight="false" outlineLevel="0" collapsed="false">
      <c r="A12" s="13" t="s">
        <v>41</v>
      </c>
    </row>
    <row r="13" customFormat="false" ht="15" hidden="false" customHeight="false" outlineLevel="0" collapsed="false">
      <c r="A13" s="14"/>
      <c r="B13" s="15" t="s">
        <v>18</v>
      </c>
      <c r="C13" s="16" t="s">
        <v>141</v>
      </c>
      <c r="D13" s="17"/>
      <c r="E13" s="17"/>
      <c r="F13" s="17"/>
      <c r="G13" s="17"/>
      <c r="H13" s="15" t="s">
        <v>20</v>
      </c>
      <c r="I13" s="16" t="s">
        <v>43</v>
      </c>
      <c r="J13" s="17"/>
    </row>
    <row r="14" customFormat="false" ht="15" hidden="false" customHeight="false" outlineLevel="0" collapsed="false">
      <c r="A14" s="18" t="s">
        <v>22</v>
      </c>
      <c r="B14" s="19" t="s">
        <v>23</v>
      </c>
      <c r="C14" s="20" t="s">
        <v>24</v>
      </c>
      <c r="D14" s="21" t="s">
        <v>25</v>
      </c>
      <c r="E14" s="22" t="s">
        <v>26</v>
      </c>
      <c r="F14" s="22"/>
      <c r="G14" s="22" t="s">
        <v>27</v>
      </c>
      <c r="H14" s="19" t="s">
        <v>23</v>
      </c>
      <c r="I14" s="20" t="s">
        <v>24</v>
      </c>
      <c r="J14" s="21"/>
    </row>
    <row r="15" customFormat="false" ht="15" hidden="false" customHeight="false" outlineLevel="0" collapsed="false">
      <c r="A15" s="18" t="n">
        <v>1</v>
      </c>
      <c r="B15" s="23" t="n">
        <v>33910</v>
      </c>
      <c r="C15" s="24" t="s">
        <v>142</v>
      </c>
      <c r="D15" s="25" t="n">
        <v>1563</v>
      </c>
      <c r="E15" s="26" t="n">
        <v>0</v>
      </c>
      <c r="F15" s="26" t="s">
        <v>29</v>
      </c>
      <c r="G15" s="26" t="n">
        <v>1</v>
      </c>
      <c r="H15" s="23" t="n">
        <v>31526</v>
      </c>
      <c r="I15" s="24" t="s">
        <v>45</v>
      </c>
      <c r="J15" s="25" t="n">
        <v>1814</v>
      </c>
    </row>
    <row r="16" customFormat="false" ht="15" hidden="false" customHeight="false" outlineLevel="0" collapsed="false">
      <c r="A16" s="18" t="n">
        <v>2</v>
      </c>
      <c r="B16" s="23" t="n">
        <v>31682</v>
      </c>
      <c r="C16" s="24" t="s">
        <v>143</v>
      </c>
      <c r="D16" s="25" t="n">
        <v>1379</v>
      </c>
      <c r="E16" s="26" t="n">
        <v>1</v>
      </c>
      <c r="F16" s="26" t="s">
        <v>29</v>
      </c>
      <c r="G16" s="26" t="n">
        <v>0</v>
      </c>
      <c r="H16" s="23" t="n">
        <v>655</v>
      </c>
      <c r="I16" s="24" t="s">
        <v>66</v>
      </c>
      <c r="J16" s="25" t="n">
        <v>1808</v>
      </c>
    </row>
    <row r="17" customFormat="false" ht="15" hidden="false" customHeight="false" outlineLevel="0" collapsed="false">
      <c r="A17" s="18" t="n">
        <v>3</v>
      </c>
      <c r="B17" s="23" t="n">
        <v>46302</v>
      </c>
      <c r="C17" s="24" t="s">
        <v>144</v>
      </c>
      <c r="D17" s="25" t="n">
        <v>1452</v>
      </c>
      <c r="E17" s="26" t="n">
        <v>0</v>
      </c>
      <c r="F17" s="26" t="s">
        <v>29</v>
      </c>
      <c r="G17" s="26" t="n">
        <v>1</v>
      </c>
      <c r="H17" s="23" t="n">
        <v>48097</v>
      </c>
      <c r="I17" s="24" t="s">
        <v>47</v>
      </c>
      <c r="J17" s="25" t="n">
        <v>1791</v>
      </c>
    </row>
    <row r="18" customFormat="false" ht="15.75" hidden="false" customHeight="false" outlineLevel="0" collapsed="false">
      <c r="A18" s="18" t="n">
        <v>4</v>
      </c>
      <c r="B18" s="23" t="n">
        <v>11241</v>
      </c>
      <c r="C18" s="24" t="s">
        <v>145</v>
      </c>
      <c r="D18" s="25" t="s">
        <v>52</v>
      </c>
      <c r="E18" s="27" t="n">
        <v>0</v>
      </c>
      <c r="F18" s="26" t="s">
        <v>29</v>
      </c>
      <c r="G18" s="27" t="n">
        <v>1</v>
      </c>
      <c r="H18" s="23" t="n">
        <v>11226</v>
      </c>
      <c r="I18" s="24" t="s">
        <v>51</v>
      </c>
      <c r="J18" s="25" t="s">
        <v>52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1464.66666666667</v>
      </c>
      <c r="D19" s="29"/>
      <c r="E19" s="31" t="n">
        <v>6</v>
      </c>
      <c r="F19" s="26" t="s">
        <v>29</v>
      </c>
      <c r="G19" s="31" t="n">
        <v>10</v>
      </c>
      <c r="H19" s="29"/>
      <c r="I19" s="30" t="n">
        <f aca="false">IFERROR(AVERAGE(J15:J18),"")</f>
        <v>1804.33333333333</v>
      </c>
      <c r="J19" s="29"/>
    </row>
    <row r="20" customFormat="false" ht="19.5" hidden="false" customHeight="false" outlineLevel="0" collapsed="false">
      <c r="A20" s="13" t="s">
        <v>53</v>
      </c>
    </row>
    <row r="21" customFormat="false" ht="15.75" hidden="false" customHeight="false" outlineLevel="0" collapsed="false">
      <c r="A21" s="14"/>
      <c r="B21" s="15" t="s">
        <v>18</v>
      </c>
      <c r="C21" s="16"/>
      <c r="D21" s="17"/>
      <c r="E21" s="17"/>
      <c r="F21" s="17"/>
      <c r="G21" s="17"/>
      <c r="H21" s="15" t="s">
        <v>20</v>
      </c>
      <c r="I21" s="16"/>
      <c r="J21" s="17"/>
    </row>
    <row r="22" customFormat="false" ht="15" hidden="false" customHeight="false" outlineLevel="0" collapsed="false">
      <c r="A22" s="18" t="s">
        <v>22</v>
      </c>
      <c r="B22" s="19" t="s">
        <v>23</v>
      </c>
      <c r="C22" s="20" t="s">
        <v>24</v>
      </c>
      <c r="D22" s="21" t="s">
        <v>25</v>
      </c>
      <c r="E22" s="22" t="s">
        <v>26</v>
      </c>
      <c r="F22" s="22"/>
      <c r="G22" s="22" t="s">
        <v>27</v>
      </c>
      <c r="H22" s="19" t="s">
        <v>23</v>
      </c>
      <c r="I22" s="20" t="s">
        <v>24</v>
      </c>
      <c r="J22" s="21" t="s">
        <v>25</v>
      </c>
    </row>
    <row r="23" customFormat="false" ht="15" hidden="false" customHeight="false" outlineLevel="0" collapsed="false">
      <c r="A23" s="18" t="n">
        <v>1</v>
      </c>
      <c r="B23" s="23"/>
      <c r="C23" s="24"/>
      <c r="D23" s="25"/>
      <c r="E23" s="26"/>
      <c r="F23" s="26" t="s">
        <v>29</v>
      </c>
      <c r="G23" s="26"/>
      <c r="H23" s="23"/>
      <c r="I23" s="24"/>
      <c r="J23" s="25"/>
    </row>
    <row r="24" customFormat="false" ht="15" hidden="false" customHeight="false" outlineLevel="0" collapsed="false">
      <c r="A24" s="18" t="n">
        <v>2</v>
      </c>
      <c r="B24" s="23"/>
      <c r="C24" s="24"/>
      <c r="D24" s="25"/>
      <c r="E24" s="26"/>
      <c r="F24" s="26" t="s">
        <v>29</v>
      </c>
      <c r="G24" s="26"/>
      <c r="H24" s="23"/>
      <c r="I24" s="24"/>
      <c r="J24" s="25"/>
    </row>
    <row r="25" customFormat="false" ht="15" hidden="false" customHeight="false" outlineLevel="0" collapsed="false">
      <c r="A25" s="18" t="n">
        <v>3</v>
      </c>
      <c r="B25" s="23"/>
      <c r="C25" s="24"/>
      <c r="D25" s="25"/>
      <c r="E25" s="26"/>
      <c r="F25" s="26" t="s">
        <v>29</v>
      </c>
      <c r="G25" s="26"/>
      <c r="H25" s="23"/>
      <c r="I25" s="24"/>
      <c r="J25" s="25"/>
    </row>
    <row r="26" customFormat="false" ht="15.75" hidden="false" customHeight="false" outlineLevel="0" collapsed="false">
      <c r="A26" s="18" t="n">
        <v>4</v>
      </c>
      <c r="B26" s="23"/>
      <c r="C26" s="24"/>
      <c r="D26" s="25"/>
      <c r="E26" s="27"/>
      <c r="F26" s="26" t="s">
        <v>29</v>
      </c>
      <c r="G26" s="27"/>
      <c r="H26" s="23"/>
      <c r="I26" s="24"/>
      <c r="J26" s="25"/>
    </row>
    <row r="27" customFormat="false" ht="16.5" hidden="false" customHeight="false" outlineLevel="0" collapsed="false">
      <c r="A27" s="28"/>
      <c r="B27" s="29"/>
      <c r="C27" s="30" t="str">
        <f aca="false">IFERROR(AVERAGE(D23:D26),"")</f>
        <v/>
      </c>
      <c r="D27" s="29"/>
      <c r="E27" s="31"/>
      <c r="F27" s="26" t="s">
        <v>29</v>
      </c>
      <c r="G27" s="31"/>
      <c r="H27" s="29"/>
      <c r="I27" s="30" t="str">
        <f aca="false">IFERROR(AVERAGE(J23:J26),"")</f>
        <v/>
      </c>
      <c r="J27" s="29"/>
    </row>
    <row r="28" customFormat="false" ht="19.5" hidden="false" customHeight="false" outlineLevel="0" collapsed="false">
      <c r="A28" s="13" t="s">
        <v>54</v>
      </c>
    </row>
    <row r="29" customFormat="false" ht="15.75" hidden="false" customHeight="false" outlineLevel="0" collapsed="false">
      <c r="A29" s="14"/>
      <c r="B29" s="15" t="s">
        <v>18</v>
      </c>
      <c r="C29" s="16"/>
      <c r="D29" s="17"/>
      <c r="E29" s="17"/>
      <c r="F29" s="17"/>
      <c r="G29" s="17"/>
      <c r="H29" s="15" t="s">
        <v>20</v>
      </c>
      <c r="I29" s="16"/>
      <c r="J29" s="17"/>
    </row>
    <row r="30" customFormat="false" ht="15" hidden="false" customHeight="false" outlineLevel="0" collapsed="false">
      <c r="A30" s="18" t="s">
        <v>22</v>
      </c>
      <c r="B30" s="19" t="s">
        <v>23</v>
      </c>
      <c r="C30" s="20" t="s">
        <v>24</v>
      </c>
      <c r="D30" s="21" t="s">
        <v>25</v>
      </c>
      <c r="E30" s="22" t="s">
        <v>26</v>
      </c>
      <c r="F30" s="22"/>
      <c r="G30" s="22" t="s">
        <v>27</v>
      </c>
      <c r="H30" s="19" t="s">
        <v>23</v>
      </c>
      <c r="I30" s="20" t="s">
        <v>24</v>
      </c>
      <c r="J30" s="21" t="s">
        <v>25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29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29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29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29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29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2020-08-07T23:03:51Z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